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a Tan\Dropbox\Manuela's master plans\GENETICS\GWAS data\PD_mutations_screening\"/>
    </mc:Choice>
  </mc:AlternateContent>
  <bookViews>
    <workbookView xWindow="0" yWindow="0" windowWidth="19200" windowHeight="6760"/>
  </bookViews>
  <sheets>
    <sheet name="mut_names" sheetId="4" r:id="rId1"/>
    <sheet name="path_muts_from_oldlist" sheetId="7" r:id="rId2"/>
    <sheet name="PD_SNPS_MASTER_MT" sheetId="6" r:id="rId3"/>
    <sheet name="amino_acids" sheetId="5" r:id="rId4"/>
    <sheet name="lookup_S2" sheetId="2" r:id="rId5"/>
  </sheets>
  <definedNames>
    <definedName name="_xlnm._FilterDatabase" localSheetId="0">mut_names!$A$1:$Q$353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2" i="4" l="1"/>
  <c r="D353" i="4"/>
  <c r="B72" i="4" l="1"/>
  <c r="D72" i="4" s="1"/>
  <c r="B348" i="4" l="1"/>
  <c r="D348" i="4" s="1"/>
  <c r="B349" i="4"/>
  <c r="D349" i="4" s="1"/>
  <c r="B350" i="4"/>
  <c r="D350" i="4" s="1"/>
  <c r="B351" i="4"/>
  <c r="D351" i="4" s="1"/>
  <c r="L72" i="4"/>
  <c r="J72" i="4"/>
  <c r="K72" i="4" s="1"/>
  <c r="E72" i="4"/>
  <c r="F72" i="4" s="1"/>
  <c r="G72" i="4" s="1"/>
  <c r="E142" i="4"/>
  <c r="F142" i="4" s="1"/>
  <c r="G142" i="4" s="1"/>
  <c r="C72" i="4"/>
  <c r="C319" i="4"/>
  <c r="B3" i="4"/>
  <c r="D3" i="4" s="1"/>
  <c r="B4" i="4"/>
  <c r="D4" i="4" s="1"/>
  <c r="B5" i="4"/>
  <c r="D5" i="4" s="1"/>
  <c r="B6" i="4"/>
  <c r="D6" i="4" s="1"/>
  <c r="B7" i="4"/>
  <c r="B8" i="4"/>
  <c r="D8" i="4" s="1"/>
  <c r="B9" i="4"/>
  <c r="D9" i="4" s="1"/>
  <c r="B10" i="4"/>
  <c r="B11" i="4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B24" i="4"/>
  <c r="D24" i="4" s="1"/>
  <c r="B25" i="4"/>
  <c r="D25" i="4" s="1"/>
  <c r="B26" i="4"/>
  <c r="D26" i="4" s="1"/>
  <c r="B27" i="4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B35" i="4"/>
  <c r="D35" i="4" s="1"/>
  <c r="B36" i="4"/>
  <c r="D36" i="4" s="1"/>
  <c r="B37" i="4"/>
  <c r="D37" i="4" s="1"/>
  <c r="B38" i="4"/>
  <c r="B39" i="4"/>
  <c r="B40" i="4"/>
  <c r="D40" i="4" s="1"/>
  <c r="B41" i="4"/>
  <c r="D41" i="4" s="1"/>
  <c r="B42" i="4"/>
  <c r="B43" i="4"/>
  <c r="B44" i="4"/>
  <c r="D44" i="4" s="1"/>
  <c r="B45" i="4"/>
  <c r="D45" i="4" s="1"/>
  <c r="B46" i="4"/>
  <c r="B47" i="4"/>
  <c r="D47" i="4" s="1"/>
  <c r="B48" i="4"/>
  <c r="D48" i="4" s="1"/>
  <c r="B49" i="4"/>
  <c r="D49" i="4" s="1"/>
  <c r="B50" i="4"/>
  <c r="D50" i="4" s="1"/>
  <c r="B51" i="4"/>
  <c r="D51" i="4" s="1"/>
  <c r="B52" i="4"/>
  <c r="B53" i="4"/>
  <c r="D53" i="4" s="1"/>
  <c r="B54" i="4"/>
  <c r="D54" i="4" s="1"/>
  <c r="B55" i="4"/>
  <c r="B56" i="4"/>
  <c r="D56" i="4" s="1"/>
  <c r="B57" i="4"/>
  <c r="D57" i="4" s="1"/>
  <c r="B58" i="4"/>
  <c r="B59" i="4"/>
  <c r="B60" i="4"/>
  <c r="D60" i="4" s="1"/>
  <c r="B61" i="4"/>
  <c r="D61" i="4" s="1"/>
  <c r="B62" i="4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B73" i="4"/>
  <c r="B74" i="4"/>
  <c r="B75" i="4"/>
  <c r="B76" i="4"/>
  <c r="D76" i="4" s="1"/>
  <c r="B77" i="4"/>
  <c r="D77" i="4" s="1"/>
  <c r="B78" i="4"/>
  <c r="B79" i="4"/>
  <c r="D79" i="4" s="1"/>
  <c r="B80" i="4"/>
  <c r="B81" i="4"/>
  <c r="D81" i="4" s="1"/>
  <c r="B82" i="4"/>
  <c r="B83" i="4"/>
  <c r="B84" i="4"/>
  <c r="D84" i="4" s="1"/>
  <c r="B85" i="4"/>
  <c r="D85" i="4" s="1"/>
  <c r="B86" i="4"/>
  <c r="B87" i="4"/>
  <c r="D87" i="4" s="1"/>
  <c r="B88" i="4"/>
  <c r="B89" i="4"/>
  <c r="D89" i="4" s="1"/>
  <c r="B90" i="4"/>
  <c r="D90" i="4" s="1"/>
  <c r="B91" i="4"/>
  <c r="B92" i="4"/>
  <c r="D92" i="4" s="1"/>
  <c r="B93" i="4"/>
  <c r="D93" i="4" s="1"/>
  <c r="B94" i="4"/>
  <c r="B95" i="4"/>
  <c r="D95" i="4" s="1"/>
  <c r="B96" i="4"/>
  <c r="B97" i="4"/>
  <c r="D97" i="4" s="1"/>
  <c r="B98" i="4"/>
  <c r="D98" i="4" s="1"/>
  <c r="B99" i="4"/>
  <c r="B100" i="4"/>
  <c r="D100" i="4" s="1"/>
  <c r="B101" i="4"/>
  <c r="D101" i="4" s="1"/>
  <c r="B102" i="4"/>
  <c r="B103" i="4"/>
  <c r="D103" i="4" s="1"/>
  <c r="B104" i="4"/>
  <c r="D104" i="4" s="1"/>
  <c r="B105" i="4"/>
  <c r="D105" i="4" s="1"/>
  <c r="B106" i="4"/>
  <c r="B107" i="4"/>
  <c r="B108" i="4"/>
  <c r="D108" i="4" s="1"/>
  <c r="B109" i="4"/>
  <c r="D109" i="4" s="1"/>
  <c r="B110" i="4"/>
  <c r="B111" i="4"/>
  <c r="B112" i="4"/>
  <c r="D112" i="4" s="1"/>
  <c r="B113" i="4"/>
  <c r="D113" i="4" s="1"/>
  <c r="B114" i="4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B121" i="4"/>
  <c r="D121" i="4" s="1"/>
  <c r="B122" i="4"/>
  <c r="B123" i="4"/>
  <c r="B124" i="4"/>
  <c r="D124" i="4" s="1"/>
  <c r="B125" i="4"/>
  <c r="D125" i="4" s="1"/>
  <c r="B126" i="4"/>
  <c r="B127" i="4"/>
  <c r="B128" i="4"/>
  <c r="D128" i="4" s="1"/>
  <c r="B129" i="4"/>
  <c r="D129" i="4" s="1"/>
  <c r="B130" i="4"/>
  <c r="B131" i="4"/>
  <c r="D131" i="4" s="1"/>
  <c r="B132" i="4"/>
  <c r="D132" i="4" s="1"/>
  <c r="B133" i="4"/>
  <c r="D133" i="4" s="1"/>
  <c r="B134" i="4"/>
  <c r="B135" i="4"/>
  <c r="B136" i="4"/>
  <c r="B137" i="4"/>
  <c r="D137" i="4" s="1"/>
  <c r="B138" i="4"/>
  <c r="B139" i="4"/>
  <c r="B140" i="4"/>
  <c r="D140" i="4" s="1"/>
  <c r="B141" i="4"/>
  <c r="D141" i="4" s="1"/>
  <c r="B142" i="4"/>
  <c r="D142" i="4" s="1"/>
  <c r="B143" i="4"/>
  <c r="D143" i="4" s="1"/>
  <c r="B144" i="4"/>
  <c r="D144" i="4" s="1"/>
  <c r="B145" i="4"/>
  <c r="D145" i="4" s="1"/>
  <c r="B146" i="4"/>
  <c r="D146" i="4" s="1"/>
  <c r="B147" i="4"/>
  <c r="B148" i="4"/>
  <c r="D148" i="4" s="1"/>
  <c r="B149" i="4"/>
  <c r="B150" i="4"/>
  <c r="B151" i="4"/>
  <c r="D151" i="4" s="1"/>
  <c r="B152" i="4"/>
  <c r="B153" i="4"/>
  <c r="D153" i="4" s="1"/>
  <c r="B154" i="4"/>
  <c r="B155" i="4"/>
  <c r="B156" i="4"/>
  <c r="D156" i="4" s="1"/>
  <c r="B157" i="4"/>
  <c r="B158" i="4"/>
  <c r="B159" i="4"/>
  <c r="B160" i="4"/>
  <c r="D160" i="4" s="1"/>
  <c r="B161" i="4"/>
  <c r="D161" i="4" s="1"/>
  <c r="B162" i="4"/>
  <c r="D162" i="4" s="1"/>
  <c r="B163" i="4"/>
  <c r="D163" i="4" s="1"/>
  <c r="B164" i="4"/>
  <c r="B165" i="4"/>
  <c r="D165" i="4" s="1"/>
  <c r="B166" i="4"/>
  <c r="B167" i="4"/>
  <c r="B168" i="4"/>
  <c r="B169" i="4"/>
  <c r="D169" i="4" s="1"/>
  <c r="B170" i="4"/>
  <c r="B171" i="4"/>
  <c r="D171" i="4" s="1"/>
  <c r="B172" i="4"/>
  <c r="B173" i="4"/>
  <c r="D173" i="4" s="1"/>
  <c r="B174" i="4"/>
  <c r="B175" i="4"/>
  <c r="D175" i="4" s="1"/>
  <c r="B176" i="4"/>
  <c r="D176" i="4" s="1"/>
  <c r="B177" i="4"/>
  <c r="D177" i="4" s="1"/>
  <c r="B178" i="4"/>
  <c r="B179" i="4"/>
  <c r="B180" i="4"/>
  <c r="D180" i="4" s="1"/>
  <c r="B181" i="4"/>
  <c r="B182" i="4"/>
  <c r="B183" i="4"/>
  <c r="D183" i="4" s="1"/>
  <c r="B184" i="4"/>
  <c r="D184" i="4" s="1"/>
  <c r="B185" i="4"/>
  <c r="D185" i="4" s="1"/>
  <c r="B186" i="4"/>
  <c r="B187" i="4"/>
  <c r="B188" i="4"/>
  <c r="D188" i="4" s="1"/>
  <c r="B189" i="4"/>
  <c r="B190" i="4"/>
  <c r="B191" i="4"/>
  <c r="B192" i="4"/>
  <c r="D192" i="4" s="1"/>
  <c r="B193" i="4"/>
  <c r="D193" i="4" s="1"/>
  <c r="B194" i="4"/>
  <c r="B195" i="4"/>
  <c r="D195" i="4" s="1"/>
  <c r="B196" i="4"/>
  <c r="D196" i="4" s="1"/>
  <c r="B197" i="4"/>
  <c r="D197" i="4" s="1"/>
  <c r="B198" i="4"/>
  <c r="B199" i="4"/>
  <c r="B200" i="4"/>
  <c r="B201" i="4"/>
  <c r="D201" i="4" s="1"/>
  <c r="B202" i="4"/>
  <c r="B203" i="4"/>
  <c r="D203" i="4" s="1"/>
  <c r="B204" i="4"/>
  <c r="D204" i="4" s="1"/>
  <c r="B205" i="4"/>
  <c r="D205" i="4" s="1"/>
  <c r="B206" i="4"/>
  <c r="B207" i="4"/>
  <c r="D207" i="4" s="1"/>
  <c r="B208" i="4"/>
  <c r="B209" i="4"/>
  <c r="D209" i="4" s="1"/>
  <c r="B210" i="4"/>
  <c r="B211" i="4"/>
  <c r="B212" i="4"/>
  <c r="B213" i="4"/>
  <c r="B214" i="4"/>
  <c r="B215" i="4"/>
  <c r="D215" i="4" s="1"/>
  <c r="B216" i="4"/>
  <c r="B217" i="4"/>
  <c r="D217" i="4" s="1"/>
  <c r="B218" i="4"/>
  <c r="B219" i="4"/>
  <c r="B220" i="4"/>
  <c r="D220" i="4" s="1"/>
  <c r="B221" i="4"/>
  <c r="B222" i="4"/>
  <c r="B223" i="4"/>
  <c r="B224" i="4"/>
  <c r="D224" i="4" s="1"/>
  <c r="B225" i="4"/>
  <c r="D225" i="4" s="1"/>
  <c r="B226" i="4"/>
  <c r="B227" i="4"/>
  <c r="D227" i="4" s="1"/>
  <c r="B228" i="4"/>
  <c r="B229" i="4"/>
  <c r="D229" i="4" s="1"/>
  <c r="B230" i="4"/>
  <c r="D230" i="4" s="1"/>
  <c r="B231" i="4"/>
  <c r="D231" i="4" s="1"/>
  <c r="B232" i="4"/>
  <c r="B233" i="4"/>
  <c r="D233" i="4" s="1"/>
  <c r="B234" i="4"/>
  <c r="B235" i="4"/>
  <c r="D235" i="4" s="1"/>
  <c r="B236" i="4"/>
  <c r="D236" i="4" s="1"/>
  <c r="B237" i="4"/>
  <c r="D237" i="4" s="1"/>
  <c r="B238" i="4"/>
  <c r="B239" i="4"/>
  <c r="D239" i="4" s="1"/>
  <c r="B240" i="4"/>
  <c r="B241" i="4"/>
  <c r="D241" i="4" s="1"/>
  <c r="B242" i="4"/>
  <c r="B243" i="4"/>
  <c r="B244" i="4"/>
  <c r="B245" i="4"/>
  <c r="B246" i="4"/>
  <c r="D246" i="4" s="1"/>
  <c r="B247" i="4"/>
  <c r="D247" i="4" s="1"/>
  <c r="B248" i="4"/>
  <c r="B249" i="4"/>
  <c r="D249" i="4" s="1"/>
  <c r="B250" i="4"/>
  <c r="B251" i="4"/>
  <c r="B252" i="4"/>
  <c r="D252" i="4" s="1"/>
  <c r="B253" i="4"/>
  <c r="B254" i="4"/>
  <c r="B255" i="4"/>
  <c r="B256" i="4"/>
  <c r="B257" i="4"/>
  <c r="D257" i="4" s="1"/>
  <c r="B258" i="4"/>
  <c r="D258" i="4" s="1"/>
  <c r="B259" i="4"/>
  <c r="D259" i="4" s="1"/>
  <c r="B260" i="4"/>
  <c r="B261" i="4"/>
  <c r="D261" i="4" s="1"/>
  <c r="B262" i="4"/>
  <c r="B263" i="4"/>
  <c r="B264" i="4"/>
  <c r="D264" i="4" s="1"/>
  <c r="B265" i="4"/>
  <c r="D265" i="4" s="1"/>
  <c r="B266" i="4"/>
  <c r="B267" i="4"/>
  <c r="D267" i="4" s="1"/>
  <c r="B268" i="4"/>
  <c r="D268" i="4" s="1"/>
  <c r="B269" i="4"/>
  <c r="D269" i="4" s="1"/>
  <c r="B270" i="4"/>
  <c r="B271" i="4"/>
  <c r="D271" i="4" s="1"/>
  <c r="B272" i="4"/>
  <c r="B273" i="4"/>
  <c r="D273" i="4" s="1"/>
  <c r="B274" i="4"/>
  <c r="B275" i="4"/>
  <c r="B276" i="4"/>
  <c r="B277" i="4"/>
  <c r="B278" i="4"/>
  <c r="B279" i="4"/>
  <c r="D279" i="4" s="1"/>
  <c r="B280" i="4"/>
  <c r="B281" i="4"/>
  <c r="D281" i="4" s="1"/>
  <c r="B282" i="4"/>
  <c r="B283" i="4"/>
  <c r="B284" i="4"/>
  <c r="D284" i="4" s="1"/>
  <c r="B285" i="4"/>
  <c r="B286" i="4"/>
  <c r="B287" i="4"/>
  <c r="B288" i="4"/>
  <c r="D288" i="4" s="1"/>
  <c r="B289" i="4"/>
  <c r="D289" i="4" s="1"/>
  <c r="B290" i="4"/>
  <c r="D290" i="4" s="1"/>
  <c r="B291" i="4"/>
  <c r="B292" i="4"/>
  <c r="B293" i="4"/>
  <c r="D293" i="4" s="1"/>
  <c r="B294" i="4"/>
  <c r="D294" i="4" s="1"/>
  <c r="B295" i="4"/>
  <c r="B296" i="4"/>
  <c r="D296" i="4" s="1"/>
  <c r="B297" i="4"/>
  <c r="B298" i="4"/>
  <c r="B299" i="4"/>
  <c r="D299" i="4" s="1"/>
  <c r="B300" i="4"/>
  <c r="B301" i="4"/>
  <c r="B302" i="4"/>
  <c r="D302" i="4" s="1"/>
  <c r="B303" i="4"/>
  <c r="D303" i="4" s="1"/>
  <c r="B304" i="4"/>
  <c r="B305" i="4"/>
  <c r="D305" i="4" s="1"/>
  <c r="B306" i="4"/>
  <c r="B307" i="4"/>
  <c r="B308" i="4"/>
  <c r="D308" i="4" s="1"/>
  <c r="B309" i="4"/>
  <c r="B310" i="4"/>
  <c r="D310" i="4" s="1"/>
  <c r="B311" i="4"/>
  <c r="D311" i="4" s="1"/>
  <c r="B312" i="4"/>
  <c r="B313" i="4"/>
  <c r="B314" i="4"/>
  <c r="B315" i="4"/>
  <c r="B316" i="4"/>
  <c r="B317" i="4"/>
  <c r="B318" i="4"/>
  <c r="B319" i="4"/>
  <c r="D319" i="4" s="1"/>
  <c r="B320" i="4"/>
  <c r="D320" i="4" s="1"/>
  <c r="B321" i="4"/>
  <c r="B322" i="4"/>
  <c r="D322" i="4" s="1"/>
  <c r="B323" i="4"/>
  <c r="D323" i="4" s="1"/>
  <c r="B324" i="4"/>
  <c r="B325" i="4"/>
  <c r="D325" i="4" s="1"/>
  <c r="B326" i="4"/>
  <c r="D326" i="4" s="1"/>
  <c r="B327" i="4"/>
  <c r="B328" i="4"/>
  <c r="B329" i="4"/>
  <c r="B330" i="4"/>
  <c r="D330" i="4" s="1"/>
  <c r="B331" i="4"/>
  <c r="D331" i="4" s="1"/>
  <c r="B332" i="4"/>
  <c r="B333" i="4"/>
  <c r="B334" i="4"/>
  <c r="B335" i="4"/>
  <c r="B336" i="4"/>
  <c r="B337" i="4"/>
  <c r="B338" i="4"/>
  <c r="D338" i="4" s="1"/>
  <c r="B339" i="4"/>
  <c r="D339" i="4" s="1"/>
  <c r="B340" i="4"/>
  <c r="B341" i="4"/>
  <c r="B342" i="4"/>
  <c r="B343" i="4"/>
  <c r="B344" i="4"/>
  <c r="B345" i="4"/>
  <c r="B346" i="4"/>
  <c r="D346" i="4" s="1"/>
  <c r="B347" i="4"/>
  <c r="D347" i="4" s="1"/>
  <c r="B2" i="4"/>
  <c r="D2" i="4" s="1"/>
  <c r="C251" i="4" l="1"/>
  <c r="D251" i="4"/>
  <c r="C155" i="4"/>
  <c r="D155" i="4"/>
  <c r="C147" i="4"/>
  <c r="D147" i="4"/>
  <c r="J139" i="4"/>
  <c r="K139" i="4" s="1"/>
  <c r="D139" i="4"/>
  <c r="C123" i="4"/>
  <c r="D123" i="4"/>
  <c r="C107" i="4"/>
  <c r="D107" i="4"/>
  <c r="C99" i="4"/>
  <c r="D99" i="4"/>
  <c r="J91" i="4"/>
  <c r="K91" i="4" s="1"/>
  <c r="D91" i="4"/>
  <c r="C83" i="4"/>
  <c r="D83" i="4"/>
  <c r="C75" i="4"/>
  <c r="D75" i="4"/>
  <c r="C58" i="4"/>
  <c r="D58" i="4"/>
  <c r="E42" i="4"/>
  <c r="F42" i="4" s="1"/>
  <c r="G42" i="4" s="1"/>
  <c r="D42" i="4"/>
  <c r="L34" i="4"/>
  <c r="D34" i="4"/>
  <c r="C10" i="4"/>
  <c r="D10" i="4"/>
  <c r="C314" i="4"/>
  <c r="D314" i="4"/>
  <c r="C306" i="4"/>
  <c r="D306" i="4"/>
  <c r="C298" i="4"/>
  <c r="D298" i="4"/>
  <c r="J282" i="4"/>
  <c r="K282" i="4" s="1"/>
  <c r="D282" i="4"/>
  <c r="C274" i="4"/>
  <c r="D274" i="4"/>
  <c r="E266" i="4"/>
  <c r="D266" i="4"/>
  <c r="C250" i="4"/>
  <c r="D250" i="4"/>
  <c r="C242" i="4"/>
  <c r="D242" i="4"/>
  <c r="C234" i="4"/>
  <c r="D234" i="4"/>
  <c r="E226" i="4"/>
  <c r="F226" i="4" s="1"/>
  <c r="D226" i="4"/>
  <c r="C218" i="4"/>
  <c r="D218" i="4"/>
  <c r="C210" i="4"/>
  <c r="D210" i="4"/>
  <c r="C202" i="4"/>
  <c r="D202" i="4"/>
  <c r="E194" i="4"/>
  <c r="H194" i="4" s="1"/>
  <c r="I194" i="4" s="1"/>
  <c r="D194" i="4"/>
  <c r="C186" i="4"/>
  <c r="D186" i="4"/>
  <c r="C178" i="4"/>
  <c r="D178" i="4"/>
  <c r="C170" i="4"/>
  <c r="D170" i="4"/>
  <c r="C154" i="4"/>
  <c r="D154" i="4"/>
  <c r="C138" i="4"/>
  <c r="D138" i="4"/>
  <c r="L130" i="4"/>
  <c r="D130" i="4"/>
  <c r="C122" i="4"/>
  <c r="D122" i="4"/>
  <c r="C114" i="4"/>
  <c r="D114" i="4"/>
  <c r="C106" i="4"/>
  <c r="D106" i="4"/>
  <c r="C82" i="4"/>
  <c r="D82" i="4"/>
  <c r="C74" i="4"/>
  <c r="D74" i="4"/>
  <c r="C231" i="4"/>
  <c r="C243" i="4"/>
  <c r="D243" i="4"/>
  <c r="C219" i="4"/>
  <c r="D219" i="4"/>
  <c r="J73" i="4"/>
  <c r="K73" i="4" s="1"/>
  <c r="D73" i="4"/>
  <c r="C146" i="4"/>
  <c r="C187" i="4"/>
  <c r="D187" i="4"/>
  <c r="C345" i="4"/>
  <c r="D345" i="4"/>
  <c r="E321" i="4"/>
  <c r="F321" i="4" s="1"/>
  <c r="G321" i="4" s="1"/>
  <c r="D321" i="4"/>
  <c r="E297" i="4"/>
  <c r="F297" i="4" s="1"/>
  <c r="G297" i="4" s="1"/>
  <c r="D297" i="4"/>
  <c r="C336" i="4"/>
  <c r="D336" i="4"/>
  <c r="C328" i="4"/>
  <c r="D328" i="4"/>
  <c r="C312" i="4"/>
  <c r="D312" i="4"/>
  <c r="C304" i="4"/>
  <c r="D304" i="4"/>
  <c r="L280" i="4"/>
  <c r="D280" i="4"/>
  <c r="C272" i="4"/>
  <c r="D272" i="4"/>
  <c r="E256" i="4"/>
  <c r="F256" i="4" s="1"/>
  <c r="G256" i="4" s="1"/>
  <c r="D256" i="4"/>
  <c r="L248" i="4"/>
  <c r="D248" i="4"/>
  <c r="C240" i="4"/>
  <c r="D240" i="4"/>
  <c r="E232" i="4"/>
  <c r="F232" i="4" s="1"/>
  <c r="G232" i="4" s="1"/>
  <c r="D232" i="4"/>
  <c r="J216" i="4"/>
  <c r="K216" i="4" s="1"/>
  <c r="D216" i="4"/>
  <c r="C208" i="4"/>
  <c r="D208" i="4"/>
  <c r="E200" i="4"/>
  <c r="F200" i="4" s="1"/>
  <c r="G200" i="4" s="1"/>
  <c r="D200" i="4"/>
  <c r="E168" i="4"/>
  <c r="F168" i="4" s="1"/>
  <c r="G168" i="4" s="1"/>
  <c r="D168" i="4"/>
  <c r="L152" i="4"/>
  <c r="D152" i="4"/>
  <c r="E136" i="4"/>
  <c r="F136" i="4" s="1"/>
  <c r="G136" i="4" s="1"/>
  <c r="D136" i="4"/>
  <c r="L120" i="4"/>
  <c r="D120" i="4"/>
  <c r="C96" i="4"/>
  <c r="D96" i="4"/>
  <c r="L88" i="4"/>
  <c r="D88" i="4"/>
  <c r="C80" i="4"/>
  <c r="D80" i="4"/>
  <c r="C71" i="4"/>
  <c r="D71" i="4"/>
  <c r="J55" i="4"/>
  <c r="K55" i="4" s="1"/>
  <c r="D55" i="4"/>
  <c r="C39" i="4"/>
  <c r="D39" i="4"/>
  <c r="C23" i="4"/>
  <c r="D23" i="4"/>
  <c r="C7" i="4"/>
  <c r="D7" i="4"/>
  <c r="C98" i="4"/>
  <c r="J300" i="4"/>
  <c r="K300" i="4" s="1"/>
  <c r="D300" i="4"/>
  <c r="E292" i="4"/>
  <c r="F292" i="4" s="1"/>
  <c r="G292" i="4" s="1"/>
  <c r="D292" i="4"/>
  <c r="C275" i="4"/>
  <c r="D275" i="4"/>
  <c r="C179" i="4"/>
  <c r="D179" i="4"/>
  <c r="E337" i="4"/>
  <c r="F337" i="4" s="1"/>
  <c r="G337" i="4" s="1"/>
  <c r="D337" i="4"/>
  <c r="E313" i="4"/>
  <c r="F313" i="4" s="1"/>
  <c r="G313" i="4" s="1"/>
  <c r="D313" i="4"/>
  <c r="C295" i="4"/>
  <c r="D295" i="4"/>
  <c r="C287" i="4"/>
  <c r="D287" i="4"/>
  <c r="C263" i="4"/>
  <c r="D263" i="4"/>
  <c r="C255" i="4"/>
  <c r="D255" i="4"/>
  <c r="C223" i="4"/>
  <c r="D223" i="4"/>
  <c r="J199" i="4"/>
  <c r="K199" i="4" s="1"/>
  <c r="D199" i="4"/>
  <c r="C191" i="4"/>
  <c r="D191" i="4"/>
  <c r="C167" i="4"/>
  <c r="D167" i="4"/>
  <c r="C159" i="4"/>
  <c r="D159" i="4"/>
  <c r="C135" i="4"/>
  <c r="D135" i="4"/>
  <c r="C127" i="4"/>
  <c r="D127" i="4"/>
  <c r="C111" i="4"/>
  <c r="D111" i="4"/>
  <c r="C62" i="4"/>
  <c r="D62" i="4"/>
  <c r="C46" i="4"/>
  <c r="D46" i="4"/>
  <c r="E38" i="4"/>
  <c r="F38" i="4" s="1"/>
  <c r="G38" i="4" s="1"/>
  <c r="D38" i="4"/>
  <c r="C315" i="4"/>
  <c r="D315" i="4"/>
  <c r="C307" i="4"/>
  <c r="D307" i="4"/>
  <c r="E291" i="4"/>
  <c r="F291" i="4" s="1"/>
  <c r="G291" i="4" s="1"/>
  <c r="D291" i="4"/>
  <c r="C283" i="4"/>
  <c r="D283" i="4"/>
  <c r="E329" i="4"/>
  <c r="F329" i="4" s="1"/>
  <c r="G329" i="4" s="1"/>
  <c r="D329" i="4"/>
  <c r="L344" i="4"/>
  <c r="D344" i="4"/>
  <c r="C343" i="4"/>
  <c r="D343" i="4"/>
  <c r="C335" i="4"/>
  <c r="D335" i="4"/>
  <c r="C327" i="4"/>
  <c r="D327" i="4"/>
  <c r="J342" i="4"/>
  <c r="K342" i="4" s="1"/>
  <c r="D342" i="4"/>
  <c r="J334" i="4"/>
  <c r="K334" i="4" s="1"/>
  <c r="D334" i="4"/>
  <c r="C318" i="4"/>
  <c r="D318" i="4"/>
  <c r="C286" i="4"/>
  <c r="D286" i="4"/>
  <c r="J278" i="4"/>
  <c r="K278" i="4" s="1"/>
  <c r="D278" i="4"/>
  <c r="L270" i="4"/>
  <c r="D270" i="4"/>
  <c r="C262" i="4"/>
  <c r="D262" i="4"/>
  <c r="C254" i="4"/>
  <c r="D254" i="4"/>
  <c r="L238" i="4"/>
  <c r="D238" i="4"/>
  <c r="C222" i="4"/>
  <c r="D222" i="4"/>
  <c r="L214" i="4"/>
  <c r="D214" i="4"/>
  <c r="J206" i="4"/>
  <c r="K206" i="4" s="1"/>
  <c r="D206" i="4"/>
  <c r="C198" i="4"/>
  <c r="D198" i="4"/>
  <c r="C190" i="4"/>
  <c r="D190" i="4"/>
  <c r="E182" i="4"/>
  <c r="F182" i="4" s="1"/>
  <c r="G182" i="4" s="1"/>
  <c r="D182" i="4"/>
  <c r="L174" i="4"/>
  <c r="D174" i="4"/>
  <c r="C166" i="4"/>
  <c r="D166" i="4"/>
  <c r="E158" i="4"/>
  <c r="F158" i="4" s="1"/>
  <c r="G158" i="4" s="1"/>
  <c r="D158" i="4"/>
  <c r="J150" i="4"/>
  <c r="K150" i="4" s="1"/>
  <c r="D150" i="4"/>
  <c r="C134" i="4"/>
  <c r="D134" i="4"/>
  <c r="L126" i="4"/>
  <c r="D126" i="4"/>
  <c r="C110" i="4"/>
  <c r="D110" i="4"/>
  <c r="C102" i="4"/>
  <c r="D102" i="4"/>
  <c r="C94" i="4"/>
  <c r="D94" i="4"/>
  <c r="C86" i="4"/>
  <c r="D86" i="4"/>
  <c r="E78" i="4"/>
  <c r="F78" i="4" s="1"/>
  <c r="G78" i="4" s="1"/>
  <c r="D78" i="4"/>
  <c r="C30" i="4"/>
  <c r="C340" i="4"/>
  <c r="D340" i="4"/>
  <c r="J324" i="4"/>
  <c r="K324" i="4" s="1"/>
  <c r="D324" i="4"/>
  <c r="C211" i="4"/>
  <c r="D211" i="4"/>
  <c r="E341" i="4"/>
  <c r="F341" i="4" s="1"/>
  <c r="G341" i="4" s="1"/>
  <c r="D341" i="4"/>
  <c r="E333" i="4"/>
  <c r="F333" i="4" s="1"/>
  <c r="G333" i="4" s="1"/>
  <c r="D333" i="4"/>
  <c r="E317" i="4"/>
  <c r="F317" i="4" s="1"/>
  <c r="G317" i="4" s="1"/>
  <c r="D317" i="4"/>
  <c r="C309" i="4"/>
  <c r="D309" i="4"/>
  <c r="E301" i="4"/>
  <c r="F301" i="4" s="1"/>
  <c r="G301" i="4" s="1"/>
  <c r="D301" i="4"/>
  <c r="C285" i="4"/>
  <c r="D285" i="4"/>
  <c r="C277" i="4"/>
  <c r="D277" i="4"/>
  <c r="C253" i="4"/>
  <c r="D253" i="4"/>
  <c r="C245" i="4"/>
  <c r="D245" i="4"/>
  <c r="C221" i="4"/>
  <c r="D221" i="4"/>
  <c r="C213" i="4"/>
  <c r="D213" i="4"/>
  <c r="C189" i="4"/>
  <c r="D189" i="4"/>
  <c r="C181" i="4"/>
  <c r="D181" i="4"/>
  <c r="C157" i="4"/>
  <c r="D157" i="4"/>
  <c r="C149" i="4"/>
  <c r="D149" i="4"/>
  <c r="E52" i="4"/>
  <c r="F52" i="4" s="1"/>
  <c r="G52" i="4" s="1"/>
  <c r="D52" i="4"/>
  <c r="C26" i="4"/>
  <c r="E332" i="4"/>
  <c r="F332" i="4" s="1"/>
  <c r="G332" i="4" s="1"/>
  <c r="D332" i="4"/>
  <c r="E316" i="4"/>
  <c r="F316" i="4" s="1"/>
  <c r="G316" i="4" s="1"/>
  <c r="D316" i="4"/>
  <c r="E276" i="4"/>
  <c r="F276" i="4" s="1"/>
  <c r="G276" i="4" s="1"/>
  <c r="D276" i="4"/>
  <c r="J260" i="4"/>
  <c r="K260" i="4" s="1"/>
  <c r="D260" i="4"/>
  <c r="E244" i="4"/>
  <c r="F244" i="4" s="1"/>
  <c r="G244" i="4" s="1"/>
  <c r="D244" i="4"/>
  <c r="J228" i="4"/>
  <c r="K228" i="4" s="1"/>
  <c r="D228" i="4"/>
  <c r="E212" i="4"/>
  <c r="F212" i="4" s="1"/>
  <c r="G212" i="4" s="1"/>
  <c r="D212" i="4"/>
  <c r="J172" i="4"/>
  <c r="K172" i="4" s="1"/>
  <c r="D172" i="4"/>
  <c r="J164" i="4"/>
  <c r="K164" i="4" s="1"/>
  <c r="D164" i="4"/>
  <c r="C59" i="4"/>
  <c r="D59" i="4"/>
  <c r="C43" i="4"/>
  <c r="D43" i="4"/>
  <c r="C27" i="4"/>
  <c r="D27" i="4"/>
  <c r="C11" i="4"/>
  <c r="D11" i="4"/>
  <c r="C14" i="4"/>
  <c r="C317" i="4"/>
  <c r="C266" i="4"/>
  <c r="E324" i="4"/>
  <c r="F324" i="4" s="1"/>
  <c r="G324" i="4" s="1"/>
  <c r="C337" i="4"/>
  <c r="C329" i="4"/>
  <c r="C199" i="4"/>
  <c r="C42" i="4"/>
  <c r="E214" i="4"/>
  <c r="F214" i="4" s="1"/>
  <c r="G214" i="4" s="1"/>
  <c r="E320" i="4"/>
  <c r="F320" i="4" s="1"/>
  <c r="G320" i="4" s="1"/>
  <c r="L320" i="4"/>
  <c r="L296" i="4"/>
  <c r="E296" i="4"/>
  <c r="F296" i="4" s="1"/>
  <c r="G296" i="4" s="1"/>
  <c r="J296" i="4"/>
  <c r="K296" i="4" s="1"/>
  <c r="L264" i="4"/>
  <c r="J264" i="4"/>
  <c r="K264" i="4" s="1"/>
  <c r="E264" i="4"/>
  <c r="F264" i="4" s="1"/>
  <c r="G264" i="4" s="1"/>
  <c r="L224" i="4"/>
  <c r="J224" i="4"/>
  <c r="K224" i="4" s="1"/>
  <c r="L184" i="4"/>
  <c r="E184" i="4"/>
  <c r="F184" i="4" s="1"/>
  <c r="G184" i="4" s="1"/>
  <c r="L160" i="4"/>
  <c r="J160" i="4"/>
  <c r="K160" i="4" s="1"/>
  <c r="J112" i="4"/>
  <c r="K112" i="4" s="1"/>
  <c r="L112" i="4"/>
  <c r="E96" i="4"/>
  <c r="F96" i="4" s="1"/>
  <c r="G96" i="4" s="1"/>
  <c r="J280" i="4"/>
  <c r="K280" i="4" s="1"/>
  <c r="L336" i="4"/>
  <c r="J343" i="4"/>
  <c r="K343" i="4" s="1"/>
  <c r="E343" i="4"/>
  <c r="F343" i="4" s="1"/>
  <c r="G343" i="4" s="1"/>
  <c r="L335" i="4"/>
  <c r="J335" i="4"/>
  <c r="K335" i="4" s="1"/>
  <c r="E335" i="4"/>
  <c r="F335" i="4" s="1"/>
  <c r="G335" i="4" s="1"/>
  <c r="J327" i="4"/>
  <c r="K327" i="4" s="1"/>
  <c r="E327" i="4"/>
  <c r="F327" i="4" s="1"/>
  <c r="G327" i="4" s="1"/>
  <c r="L327" i="4"/>
  <c r="L319" i="4"/>
  <c r="J319" i="4"/>
  <c r="K319" i="4" s="1"/>
  <c r="E319" i="4"/>
  <c r="F319" i="4" s="1"/>
  <c r="G319" i="4" s="1"/>
  <c r="L311" i="4"/>
  <c r="J311" i="4"/>
  <c r="K311" i="4" s="1"/>
  <c r="E311" i="4"/>
  <c r="F311" i="4" s="1"/>
  <c r="G311" i="4" s="1"/>
  <c r="L303" i="4"/>
  <c r="J303" i="4"/>
  <c r="K303" i="4" s="1"/>
  <c r="E303" i="4"/>
  <c r="F303" i="4" s="1"/>
  <c r="G303" i="4" s="1"/>
  <c r="J295" i="4"/>
  <c r="K295" i="4" s="1"/>
  <c r="L295" i="4"/>
  <c r="E295" i="4"/>
  <c r="F295" i="4" s="1"/>
  <c r="G295" i="4" s="1"/>
  <c r="L287" i="4"/>
  <c r="J287" i="4"/>
  <c r="K287" i="4" s="1"/>
  <c r="J279" i="4"/>
  <c r="K279" i="4" s="1"/>
  <c r="E279" i="4"/>
  <c r="F279" i="4" s="1"/>
  <c r="G279" i="4" s="1"/>
  <c r="L271" i="4"/>
  <c r="J271" i="4"/>
  <c r="K271" i="4" s="1"/>
  <c r="J263" i="4"/>
  <c r="K263" i="4" s="1"/>
  <c r="E263" i="4"/>
  <c r="F263" i="4" s="1"/>
  <c r="G263" i="4" s="1"/>
  <c r="L263" i="4"/>
  <c r="L255" i="4"/>
  <c r="J255" i="4"/>
  <c r="K255" i="4" s="1"/>
  <c r="L247" i="4"/>
  <c r="J247" i="4"/>
  <c r="K247" i="4" s="1"/>
  <c r="E247" i="4"/>
  <c r="F247" i="4" s="1"/>
  <c r="G247" i="4" s="1"/>
  <c r="L239" i="4"/>
  <c r="J239" i="4"/>
  <c r="K239" i="4" s="1"/>
  <c r="J231" i="4"/>
  <c r="K231" i="4" s="1"/>
  <c r="E231" i="4"/>
  <c r="F231" i="4" s="1"/>
  <c r="G231" i="4" s="1"/>
  <c r="L223" i="4"/>
  <c r="J223" i="4"/>
  <c r="K223" i="4" s="1"/>
  <c r="E223" i="4"/>
  <c r="F223" i="4" s="1"/>
  <c r="G223" i="4" s="1"/>
  <c r="J215" i="4"/>
  <c r="K215" i="4" s="1"/>
  <c r="E215" i="4"/>
  <c r="F215" i="4" s="1"/>
  <c r="G215" i="4" s="1"/>
  <c r="L215" i="4"/>
  <c r="L207" i="4"/>
  <c r="J207" i="4"/>
  <c r="K207" i="4" s="1"/>
  <c r="L191" i="4"/>
  <c r="J191" i="4"/>
  <c r="K191" i="4" s="1"/>
  <c r="E191" i="4"/>
  <c r="F191" i="4" s="1"/>
  <c r="G191" i="4" s="1"/>
  <c r="L183" i="4"/>
  <c r="J183" i="4"/>
  <c r="K183" i="4" s="1"/>
  <c r="E183" i="4"/>
  <c r="F183" i="4" s="1"/>
  <c r="G183" i="4" s="1"/>
  <c r="L175" i="4"/>
  <c r="J175" i="4"/>
  <c r="K175" i="4" s="1"/>
  <c r="L167" i="4"/>
  <c r="E167" i="4"/>
  <c r="F167" i="4" s="1"/>
  <c r="G167" i="4" s="1"/>
  <c r="J167" i="4"/>
  <c r="K167" i="4" s="1"/>
  <c r="L159" i="4"/>
  <c r="E159" i="4"/>
  <c r="F159" i="4" s="1"/>
  <c r="G159" i="4" s="1"/>
  <c r="J159" i="4"/>
  <c r="K159" i="4" s="1"/>
  <c r="L151" i="4"/>
  <c r="E151" i="4"/>
  <c r="F151" i="4" s="1"/>
  <c r="G151" i="4" s="1"/>
  <c r="J151" i="4"/>
  <c r="K151" i="4" s="1"/>
  <c r="L143" i="4"/>
  <c r="J143" i="4"/>
  <c r="K143" i="4" s="1"/>
  <c r="E143" i="4"/>
  <c r="F143" i="4" s="1"/>
  <c r="G143" i="4" s="1"/>
  <c r="L135" i="4"/>
  <c r="E135" i="4"/>
  <c r="F135" i="4" s="1"/>
  <c r="G135" i="4" s="1"/>
  <c r="J135" i="4"/>
  <c r="K135" i="4" s="1"/>
  <c r="L127" i="4"/>
  <c r="E127" i="4"/>
  <c r="F127" i="4" s="1"/>
  <c r="G127" i="4" s="1"/>
  <c r="J127" i="4"/>
  <c r="K127" i="4" s="1"/>
  <c r="L119" i="4"/>
  <c r="E119" i="4"/>
  <c r="F119" i="4" s="1"/>
  <c r="G119" i="4" s="1"/>
  <c r="J119" i="4"/>
  <c r="K119" i="4" s="1"/>
  <c r="L111" i="4"/>
  <c r="E111" i="4"/>
  <c r="F111" i="4" s="1"/>
  <c r="G111" i="4" s="1"/>
  <c r="J111" i="4"/>
  <c r="K111" i="4" s="1"/>
  <c r="L103" i="4"/>
  <c r="E103" i="4"/>
  <c r="F103" i="4" s="1"/>
  <c r="G103" i="4" s="1"/>
  <c r="J103" i="4"/>
  <c r="K103" i="4" s="1"/>
  <c r="L95" i="4"/>
  <c r="E95" i="4"/>
  <c r="F95" i="4" s="1"/>
  <c r="G95" i="4" s="1"/>
  <c r="J95" i="4"/>
  <c r="K95" i="4" s="1"/>
  <c r="L87" i="4"/>
  <c r="E87" i="4"/>
  <c r="F87" i="4" s="1"/>
  <c r="G87" i="4" s="1"/>
  <c r="J87" i="4"/>
  <c r="K87" i="4" s="1"/>
  <c r="L79" i="4"/>
  <c r="E79" i="4"/>
  <c r="F79" i="4" s="1"/>
  <c r="G79" i="4" s="1"/>
  <c r="J79" i="4"/>
  <c r="K79" i="4" s="1"/>
  <c r="L70" i="4"/>
  <c r="J70" i="4"/>
  <c r="K70" i="4" s="1"/>
  <c r="E70" i="4"/>
  <c r="F70" i="4" s="1"/>
  <c r="G70" i="4" s="1"/>
  <c r="L62" i="4"/>
  <c r="J62" i="4"/>
  <c r="K62" i="4" s="1"/>
  <c r="L54" i="4"/>
  <c r="J54" i="4"/>
  <c r="K54" i="4" s="1"/>
  <c r="E54" i="4"/>
  <c r="F54" i="4" s="1"/>
  <c r="G54" i="4" s="1"/>
  <c r="L46" i="4"/>
  <c r="E46" i="4"/>
  <c r="F46" i="4" s="1"/>
  <c r="G46" i="4" s="1"/>
  <c r="L38" i="4"/>
  <c r="J38" i="4"/>
  <c r="K38" i="4" s="1"/>
  <c r="L30" i="4"/>
  <c r="J30" i="4"/>
  <c r="K30" i="4" s="1"/>
  <c r="L22" i="4"/>
  <c r="J22" i="4"/>
  <c r="K22" i="4" s="1"/>
  <c r="E22" i="4"/>
  <c r="F22" i="4" s="1"/>
  <c r="G22" i="4" s="1"/>
  <c r="L14" i="4"/>
  <c r="J14" i="4"/>
  <c r="K14" i="4" s="1"/>
  <c r="E14" i="4"/>
  <c r="F14" i="4" s="1"/>
  <c r="G14" i="4" s="1"/>
  <c r="L6" i="4"/>
  <c r="J6" i="4"/>
  <c r="K6" i="4" s="1"/>
  <c r="E6" i="4"/>
  <c r="F6" i="4" s="1"/>
  <c r="G6" i="4" s="1"/>
  <c r="C344" i="4"/>
  <c r="C296" i="4"/>
  <c r="C264" i="4"/>
  <c r="C232" i="4"/>
  <c r="C200" i="4"/>
  <c r="C168" i="4"/>
  <c r="C158" i="4"/>
  <c r="C136" i="4"/>
  <c r="C126" i="4"/>
  <c r="C112" i="4"/>
  <c r="C87" i="4"/>
  <c r="E300" i="4"/>
  <c r="F300" i="4" s="1"/>
  <c r="G300" i="4" s="1"/>
  <c r="E271" i="4"/>
  <c r="F271" i="4" s="1"/>
  <c r="G271" i="4" s="1"/>
  <c r="E175" i="4"/>
  <c r="F175" i="4" s="1"/>
  <c r="G175" i="4" s="1"/>
  <c r="E94" i="4"/>
  <c r="F94" i="4" s="1"/>
  <c r="G94" i="4" s="1"/>
  <c r="J88" i="4"/>
  <c r="K88" i="4" s="1"/>
  <c r="L314" i="4"/>
  <c r="L192" i="4"/>
  <c r="E192" i="4"/>
  <c r="F192" i="4" s="1"/>
  <c r="G192" i="4" s="1"/>
  <c r="L128" i="4"/>
  <c r="J128" i="4"/>
  <c r="K128" i="4" s="1"/>
  <c r="E248" i="4"/>
  <c r="F248" i="4" s="1"/>
  <c r="G248" i="4" s="1"/>
  <c r="L334" i="4"/>
  <c r="E334" i="4"/>
  <c r="F334" i="4" s="1"/>
  <c r="G334" i="4" s="1"/>
  <c r="L326" i="4"/>
  <c r="J326" i="4"/>
  <c r="K326" i="4" s="1"/>
  <c r="E326" i="4"/>
  <c r="F326" i="4" s="1"/>
  <c r="G326" i="4" s="1"/>
  <c r="L294" i="4"/>
  <c r="E294" i="4"/>
  <c r="F294" i="4" s="1"/>
  <c r="G294" i="4" s="1"/>
  <c r="J294" i="4"/>
  <c r="K294" i="4" s="1"/>
  <c r="L278" i="4"/>
  <c r="E278" i="4"/>
  <c r="F278" i="4" s="1"/>
  <c r="G278" i="4" s="1"/>
  <c r="L230" i="4"/>
  <c r="E230" i="4"/>
  <c r="F230" i="4" s="1"/>
  <c r="G230" i="4" s="1"/>
  <c r="J230" i="4"/>
  <c r="K230" i="4" s="1"/>
  <c r="E340" i="4"/>
  <c r="F340" i="4" s="1"/>
  <c r="G340" i="4" s="1"/>
  <c r="E270" i="4"/>
  <c r="F270" i="4" s="1"/>
  <c r="G270" i="4" s="1"/>
  <c r="E239" i="4"/>
  <c r="F239" i="4" s="1"/>
  <c r="G239" i="4" s="1"/>
  <c r="E207" i="4"/>
  <c r="F207" i="4" s="1"/>
  <c r="G207" i="4" s="1"/>
  <c r="E174" i="4"/>
  <c r="F174" i="4" s="1"/>
  <c r="G174" i="4" s="1"/>
  <c r="E128" i="4"/>
  <c r="F128" i="4" s="1"/>
  <c r="G128" i="4" s="1"/>
  <c r="E88" i="4"/>
  <c r="F88" i="4" s="1"/>
  <c r="G88" i="4" s="1"/>
  <c r="J270" i="4"/>
  <c r="K270" i="4" s="1"/>
  <c r="J214" i="4"/>
  <c r="K214" i="4" s="1"/>
  <c r="J152" i="4"/>
  <c r="K152" i="4" s="1"/>
  <c r="L282" i="4"/>
  <c r="L216" i="4"/>
  <c r="E216" i="4"/>
  <c r="F216" i="4" s="1"/>
  <c r="G216" i="4" s="1"/>
  <c r="L176" i="4"/>
  <c r="J176" i="4"/>
  <c r="K176" i="4" s="1"/>
  <c r="E176" i="4"/>
  <c r="F176" i="4" s="1"/>
  <c r="G176" i="4" s="1"/>
  <c r="J144" i="4"/>
  <c r="K144" i="4" s="1"/>
  <c r="L144" i="4"/>
  <c r="E344" i="4"/>
  <c r="F344" i="4" s="1"/>
  <c r="G344" i="4" s="1"/>
  <c r="L342" i="4"/>
  <c r="E342" i="4"/>
  <c r="F342" i="4" s="1"/>
  <c r="G342" i="4" s="1"/>
  <c r="L310" i="4"/>
  <c r="E310" i="4"/>
  <c r="F310" i="4" s="1"/>
  <c r="G310" i="4" s="1"/>
  <c r="J310" i="4"/>
  <c r="K310" i="4" s="1"/>
  <c r="L325" i="4"/>
  <c r="J325" i="4"/>
  <c r="K325" i="4" s="1"/>
  <c r="L317" i="4"/>
  <c r="J317" i="4"/>
  <c r="K317" i="4" s="1"/>
  <c r="L309" i="4"/>
  <c r="J309" i="4"/>
  <c r="K309" i="4" s="1"/>
  <c r="L301" i="4"/>
  <c r="J301" i="4"/>
  <c r="K301" i="4" s="1"/>
  <c r="L293" i="4"/>
  <c r="J293" i="4"/>
  <c r="K293" i="4" s="1"/>
  <c r="E293" i="4"/>
  <c r="F293" i="4" s="1"/>
  <c r="G293" i="4" s="1"/>
  <c r="L285" i="4"/>
  <c r="J285" i="4"/>
  <c r="K285" i="4" s="1"/>
  <c r="E285" i="4"/>
  <c r="F285" i="4" s="1"/>
  <c r="G285" i="4" s="1"/>
  <c r="L277" i="4"/>
  <c r="J277" i="4"/>
  <c r="K277" i="4" s="1"/>
  <c r="E277" i="4"/>
  <c r="F277" i="4" s="1"/>
  <c r="G277" i="4" s="1"/>
  <c r="L269" i="4"/>
  <c r="J269" i="4"/>
  <c r="K269" i="4" s="1"/>
  <c r="E269" i="4"/>
  <c r="F269" i="4" s="1"/>
  <c r="G269" i="4" s="1"/>
  <c r="L261" i="4"/>
  <c r="J261" i="4"/>
  <c r="K261" i="4" s="1"/>
  <c r="E261" i="4"/>
  <c r="F261" i="4" s="1"/>
  <c r="G261" i="4" s="1"/>
  <c r="L253" i="4"/>
  <c r="J253" i="4"/>
  <c r="K253" i="4" s="1"/>
  <c r="E253" i="4"/>
  <c r="F253" i="4" s="1"/>
  <c r="G253" i="4" s="1"/>
  <c r="L245" i="4"/>
  <c r="J245" i="4"/>
  <c r="K245" i="4" s="1"/>
  <c r="E245" i="4"/>
  <c r="F245" i="4" s="1"/>
  <c r="G245" i="4" s="1"/>
  <c r="L237" i="4"/>
  <c r="J237" i="4"/>
  <c r="K237" i="4" s="1"/>
  <c r="E237" i="4"/>
  <c r="F237" i="4" s="1"/>
  <c r="G237" i="4" s="1"/>
  <c r="L229" i="4"/>
  <c r="J229" i="4"/>
  <c r="K229" i="4" s="1"/>
  <c r="E229" i="4"/>
  <c r="F229" i="4" s="1"/>
  <c r="G229" i="4" s="1"/>
  <c r="L221" i="4"/>
  <c r="J221" i="4"/>
  <c r="K221" i="4" s="1"/>
  <c r="E221" i="4"/>
  <c r="F221" i="4" s="1"/>
  <c r="G221" i="4" s="1"/>
  <c r="L213" i="4"/>
  <c r="J213" i="4"/>
  <c r="K213" i="4" s="1"/>
  <c r="E213" i="4"/>
  <c r="F213" i="4" s="1"/>
  <c r="G213" i="4" s="1"/>
  <c r="L205" i="4"/>
  <c r="J205" i="4"/>
  <c r="K205" i="4" s="1"/>
  <c r="E205" i="4"/>
  <c r="F205" i="4" s="1"/>
  <c r="G205" i="4" s="1"/>
  <c r="L197" i="4"/>
  <c r="J197" i="4"/>
  <c r="K197" i="4" s="1"/>
  <c r="E197" i="4"/>
  <c r="F197" i="4" s="1"/>
  <c r="G197" i="4" s="1"/>
  <c r="L189" i="4"/>
  <c r="J189" i="4"/>
  <c r="K189" i="4" s="1"/>
  <c r="E189" i="4"/>
  <c r="F189" i="4" s="1"/>
  <c r="G189" i="4" s="1"/>
  <c r="L181" i="4"/>
  <c r="J181" i="4"/>
  <c r="K181" i="4" s="1"/>
  <c r="E181" i="4"/>
  <c r="F181" i="4" s="1"/>
  <c r="G181" i="4" s="1"/>
  <c r="L173" i="4"/>
  <c r="J173" i="4"/>
  <c r="K173" i="4" s="1"/>
  <c r="E173" i="4"/>
  <c r="F173" i="4" s="1"/>
  <c r="G173" i="4" s="1"/>
  <c r="L165" i="4"/>
  <c r="J165" i="4"/>
  <c r="K165" i="4" s="1"/>
  <c r="E165" i="4"/>
  <c r="F165" i="4" s="1"/>
  <c r="G165" i="4" s="1"/>
  <c r="L157" i="4"/>
  <c r="J157" i="4"/>
  <c r="K157" i="4" s="1"/>
  <c r="E157" i="4"/>
  <c r="F157" i="4" s="1"/>
  <c r="G157" i="4" s="1"/>
  <c r="L149" i="4"/>
  <c r="J149" i="4"/>
  <c r="K149" i="4" s="1"/>
  <c r="E149" i="4"/>
  <c r="F149" i="4" s="1"/>
  <c r="G149" i="4" s="1"/>
  <c r="L141" i="4"/>
  <c r="J141" i="4"/>
  <c r="K141" i="4" s="1"/>
  <c r="E141" i="4"/>
  <c r="F141" i="4" s="1"/>
  <c r="G141" i="4" s="1"/>
  <c r="L133" i="4"/>
  <c r="J133" i="4"/>
  <c r="K133" i="4" s="1"/>
  <c r="E133" i="4"/>
  <c r="F133" i="4" s="1"/>
  <c r="G133" i="4" s="1"/>
  <c r="L125" i="4"/>
  <c r="J125" i="4"/>
  <c r="K125" i="4" s="1"/>
  <c r="E125" i="4"/>
  <c r="F125" i="4" s="1"/>
  <c r="G125" i="4" s="1"/>
  <c r="C125" i="4"/>
  <c r="L117" i="4"/>
  <c r="J117" i="4"/>
  <c r="K117" i="4" s="1"/>
  <c r="E117" i="4"/>
  <c r="F117" i="4" s="1"/>
  <c r="G117" i="4" s="1"/>
  <c r="C117" i="4"/>
  <c r="L109" i="4"/>
  <c r="J109" i="4"/>
  <c r="K109" i="4" s="1"/>
  <c r="E109" i="4"/>
  <c r="F109" i="4" s="1"/>
  <c r="G109" i="4" s="1"/>
  <c r="C109" i="4"/>
  <c r="L101" i="4"/>
  <c r="J101" i="4"/>
  <c r="K101" i="4" s="1"/>
  <c r="E101" i="4"/>
  <c r="F101" i="4" s="1"/>
  <c r="G101" i="4" s="1"/>
  <c r="C101" i="4"/>
  <c r="L93" i="4"/>
  <c r="J93" i="4"/>
  <c r="K93" i="4" s="1"/>
  <c r="E93" i="4"/>
  <c r="F93" i="4" s="1"/>
  <c r="G93" i="4" s="1"/>
  <c r="C93" i="4"/>
  <c r="L85" i="4"/>
  <c r="J85" i="4"/>
  <c r="K85" i="4" s="1"/>
  <c r="E85" i="4"/>
  <c r="F85" i="4" s="1"/>
  <c r="G85" i="4" s="1"/>
  <c r="C85" i="4"/>
  <c r="L77" i="4"/>
  <c r="J77" i="4"/>
  <c r="K77" i="4" s="1"/>
  <c r="E77" i="4"/>
  <c r="F77" i="4" s="1"/>
  <c r="G77" i="4" s="1"/>
  <c r="C77" i="4"/>
  <c r="L68" i="4"/>
  <c r="J68" i="4"/>
  <c r="K68" i="4" s="1"/>
  <c r="C68" i="4"/>
  <c r="E68" i="4"/>
  <c r="F68" i="4" s="1"/>
  <c r="G68" i="4" s="1"/>
  <c r="L60" i="4"/>
  <c r="J60" i="4"/>
  <c r="K60" i="4" s="1"/>
  <c r="C60" i="4"/>
  <c r="L52" i="4"/>
  <c r="J52" i="4"/>
  <c r="K52" i="4" s="1"/>
  <c r="C52" i="4"/>
  <c r="L44" i="4"/>
  <c r="J44" i="4"/>
  <c r="K44" i="4" s="1"/>
  <c r="E44" i="4"/>
  <c r="F44" i="4" s="1"/>
  <c r="G44" i="4" s="1"/>
  <c r="C44" i="4"/>
  <c r="L36" i="4"/>
  <c r="J36" i="4"/>
  <c r="K36" i="4" s="1"/>
  <c r="C36" i="4"/>
  <c r="E36" i="4"/>
  <c r="F36" i="4" s="1"/>
  <c r="G36" i="4" s="1"/>
  <c r="L28" i="4"/>
  <c r="J28" i="4"/>
  <c r="K28" i="4" s="1"/>
  <c r="C28" i="4"/>
  <c r="E28" i="4"/>
  <c r="F28" i="4" s="1"/>
  <c r="G28" i="4" s="1"/>
  <c r="L20" i="4"/>
  <c r="J20" i="4"/>
  <c r="K20" i="4" s="1"/>
  <c r="C20" i="4"/>
  <c r="L12" i="4"/>
  <c r="J12" i="4"/>
  <c r="K12" i="4" s="1"/>
  <c r="C12" i="4"/>
  <c r="E12" i="4"/>
  <c r="F12" i="4" s="1"/>
  <c r="G12" i="4" s="1"/>
  <c r="L4" i="4"/>
  <c r="J4" i="4"/>
  <c r="K4" i="4" s="1"/>
  <c r="C4" i="4"/>
  <c r="E4" i="4"/>
  <c r="F4" i="4" s="1"/>
  <c r="G4" i="4" s="1"/>
  <c r="C342" i="4"/>
  <c r="C334" i="4"/>
  <c r="C326" i="4"/>
  <c r="C294" i="4"/>
  <c r="C230" i="4"/>
  <c r="C176" i="4"/>
  <c r="C144" i="4"/>
  <c r="C55" i="4"/>
  <c r="E238" i="4"/>
  <c r="F238" i="4" s="1"/>
  <c r="G238" i="4" s="1"/>
  <c r="E126" i="4"/>
  <c r="F126" i="4" s="1"/>
  <c r="G126" i="4" s="1"/>
  <c r="E80" i="4"/>
  <c r="F80" i="4" s="1"/>
  <c r="G80" i="4" s="1"/>
  <c r="E30" i="4"/>
  <c r="F30" i="4" s="1"/>
  <c r="G30" i="4" s="1"/>
  <c r="J320" i="4"/>
  <c r="K320" i="4" s="1"/>
  <c r="L279" i="4"/>
  <c r="J240" i="4"/>
  <c r="K240" i="4" s="1"/>
  <c r="E240" i="4"/>
  <c r="F240" i="4" s="1"/>
  <c r="G240" i="4" s="1"/>
  <c r="L240" i="4"/>
  <c r="L208" i="4"/>
  <c r="J208" i="4"/>
  <c r="K208" i="4" s="1"/>
  <c r="E208" i="4"/>
  <c r="F208" i="4" s="1"/>
  <c r="G208" i="4" s="1"/>
  <c r="L168" i="4"/>
  <c r="J168" i="4"/>
  <c r="K168" i="4" s="1"/>
  <c r="L110" i="4"/>
  <c r="J110" i="4"/>
  <c r="K110" i="4" s="1"/>
  <c r="L341" i="4"/>
  <c r="J341" i="4"/>
  <c r="K341" i="4" s="1"/>
  <c r="L316" i="4"/>
  <c r="C316" i="4"/>
  <c r="J316" i="4"/>
  <c r="K316" i="4" s="1"/>
  <c r="L284" i="4"/>
  <c r="J284" i="4"/>
  <c r="K284" i="4" s="1"/>
  <c r="C284" i="4"/>
  <c r="E284" i="4"/>
  <c r="F284" i="4" s="1"/>
  <c r="G284" i="4" s="1"/>
  <c r="L276" i="4"/>
  <c r="C276" i="4"/>
  <c r="J276" i="4"/>
  <c r="K276" i="4" s="1"/>
  <c r="L260" i="4"/>
  <c r="C260" i="4"/>
  <c r="L252" i="4"/>
  <c r="C252" i="4"/>
  <c r="E252" i="4"/>
  <c r="F252" i="4" s="1"/>
  <c r="G252" i="4" s="1"/>
  <c r="J252" i="4"/>
  <c r="K252" i="4" s="1"/>
  <c r="L244" i="4"/>
  <c r="C244" i="4"/>
  <c r="J244" i="4"/>
  <c r="K244" i="4" s="1"/>
  <c r="L236" i="4"/>
  <c r="C236" i="4"/>
  <c r="E236" i="4"/>
  <c r="F236" i="4" s="1"/>
  <c r="G236" i="4" s="1"/>
  <c r="L228" i="4"/>
  <c r="E228" i="4"/>
  <c r="F228" i="4" s="1"/>
  <c r="G228" i="4" s="1"/>
  <c r="C228" i="4"/>
  <c r="L220" i="4"/>
  <c r="J220" i="4"/>
  <c r="K220" i="4" s="1"/>
  <c r="C220" i="4"/>
  <c r="L212" i="4"/>
  <c r="C212" i="4"/>
  <c r="J212" i="4"/>
  <c r="K212" i="4" s="1"/>
  <c r="L204" i="4"/>
  <c r="C204" i="4"/>
  <c r="E204" i="4"/>
  <c r="F204" i="4" s="1"/>
  <c r="G204" i="4" s="1"/>
  <c r="J204" i="4"/>
  <c r="K204" i="4" s="1"/>
  <c r="L196" i="4"/>
  <c r="C196" i="4"/>
  <c r="E196" i="4"/>
  <c r="F196" i="4" s="1"/>
  <c r="G196" i="4" s="1"/>
  <c r="L188" i="4"/>
  <c r="C188" i="4"/>
  <c r="J188" i="4"/>
  <c r="K188" i="4" s="1"/>
  <c r="L180" i="4"/>
  <c r="C180" i="4"/>
  <c r="J180" i="4"/>
  <c r="K180" i="4" s="1"/>
  <c r="E180" i="4"/>
  <c r="F180" i="4" s="1"/>
  <c r="G180" i="4" s="1"/>
  <c r="L172" i="4"/>
  <c r="C172" i="4"/>
  <c r="E172" i="4"/>
  <c r="F172" i="4" s="1"/>
  <c r="G172" i="4" s="1"/>
  <c r="L164" i="4"/>
  <c r="C164" i="4"/>
  <c r="E164" i="4"/>
  <c r="F164" i="4" s="1"/>
  <c r="G164" i="4" s="1"/>
  <c r="L156" i="4"/>
  <c r="J156" i="4"/>
  <c r="K156" i="4" s="1"/>
  <c r="C156" i="4"/>
  <c r="E156" i="4"/>
  <c r="F156" i="4" s="1"/>
  <c r="G156" i="4" s="1"/>
  <c r="L148" i="4"/>
  <c r="J148" i="4"/>
  <c r="K148" i="4" s="1"/>
  <c r="C148" i="4"/>
  <c r="E148" i="4"/>
  <c r="F148" i="4" s="1"/>
  <c r="G148" i="4" s="1"/>
  <c r="L140" i="4"/>
  <c r="J140" i="4"/>
  <c r="K140" i="4" s="1"/>
  <c r="C140" i="4"/>
  <c r="E140" i="4"/>
  <c r="F140" i="4" s="1"/>
  <c r="G140" i="4" s="1"/>
  <c r="L132" i="4"/>
  <c r="J132" i="4"/>
  <c r="K132" i="4" s="1"/>
  <c r="C132" i="4"/>
  <c r="E132" i="4"/>
  <c r="F132" i="4" s="1"/>
  <c r="G132" i="4" s="1"/>
  <c r="L124" i="4"/>
  <c r="J124" i="4"/>
  <c r="K124" i="4" s="1"/>
  <c r="C124" i="4"/>
  <c r="E124" i="4"/>
  <c r="F124" i="4" s="1"/>
  <c r="G124" i="4" s="1"/>
  <c r="L116" i="4"/>
  <c r="J116" i="4"/>
  <c r="K116" i="4" s="1"/>
  <c r="C116" i="4"/>
  <c r="E116" i="4"/>
  <c r="F116" i="4" s="1"/>
  <c r="G116" i="4" s="1"/>
  <c r="L108" i="4"/>
  <c r="J108" i="4"/>
  <c r="K108" i="4" s="1"/>
  <c r="C108" i="4"/>
  <c r="E108" i="4"/>
  <c r="F108" i="4" s="1"/>
  <c r="G108" i="4" s="1"/>
  <c r="L100" i="4"/>
  <c r="J100" i="4"/>
  <c r="K100" i="4" s="1"/>
  <c r="C100" i="4"/>
  <c r="E100" i="4"/>
  <c r="F100" i="4" s="1"/>
  <c r="G100" i="4" s="1"/>
  <c r="L92" i="4"/>
  <c r="J92" i="4"/>
  <c r="K92" i="4" s="1"/>
  <c r="C92" i="4"/>
  <c r="E92" i="4"/>
  <c r="F92" i="4" s="1"/>
  <c r="G92" i="4" s="1"/>
  <c r="L84" i="4"/>
  <c r="J84" i="4"/>
  <c r="K84" i="4" s="1"/>
  <c r="C84" i="4"/>
  <c r="E84" i="4"/>
  <c r="F84" i="4" s="1"/>
  <c r="G84" i="4" s="1"/>
  <c r="L76" i="4"/>
  <c r="J76" i="4"/>
  <c r="K76" i="4" s="1"/>
  <c r="C76" i="4"/>
  <c r="E76" i="4"/>
  <c r="F76" i="4" s="1"/>
  <c r="G76" i="4" s="1"/>
  <c r="L67" i="4"/>
  <c r="J67" i="4"/>
  <c r="K67" i="4" s="1"/>
  <c r="E67" i="4"/>
  <c r="F67" i="4" s="1"/>
  <c r="G67" i="4" s="1"/>
  <c r="L59" i="4"/>
  <c r="J59" i="4"/>
  <c r="K59" i="4" s="1"/>
  <c r="E59" i="4"/>
  <c r="F59" i="4" s="1"/>
  <c r="G59" i="4" s="1"/>
  <c r="L51" i="4"/>
  <c r="J51" i="4"/>
  <c r="K51" i="4" s="1"/>
  <c r="E51" i="4"/>
  <c r="F51" i="4" s="1"/>
  <c r="G51" i="4" s="1"/>
  <c r="L43" i="4"/>
  <c r="J43" i="4"/>
  <c r="K43" i="4" s="1"/>
  <c r="E43" i="4"/>
  <c r="F43" i="4" s="1"/>
  <c r="G43" i="4" s="1"/>
  <c r="L35" i="4"/>
  <c r="J35" i="4"/>
  <c r="K35" i="4" s="1"/>
  <c r="E35" i="4"/>
  <c r="F35" i="4" s="1"/>
  <c r="G35" i="4" s="1"/>
  <c r="L27" i="4"/>
  <c r="J27" i="4"/>
  <c r="K27" i="4" s="1"/>
  <c r="E27" i="4"/>
  <c r="F27" i="4" s="1"/>
  <c r="G27" i="4" s="1"/>
  <c r="L19" i="4"/>
  <c r="J19" i="4"/>
  <c r="K19" i="4" s="1"/>
  <c r="E19" i="4"/>
  <c r="F19" i="4" s="1"/>
  <c r="G19" i="4" s="1"/>
  <c r="L11" i="4"/>
  <c r="J11" i="4"/>
  <c r="K11" i="4" s="1"/>
  <c r="E11" i="4"/>
  <c r="F11" i="4" s="1"/>
  <c r="G11" i="4" s="1"/>
  <c r="L3" i="4"/>
  <c r="J3" i="4"/>
  <c r="K3" i="4" s="1"/>
  <c r="E3" i="4"/>
  <c r="F3" i="4" s="1"/>
  <c r="G3" i="4" s="1"/>
  <c r="C341" i="4"/>
  <c r="C333" i="4"/>
  <c r="C325" i="4"/>
  <c r="C303" i="4"/>
  <c r="C293" i="4"/>
  <c r="C282" i="4"/>
  <c r="C271" i="4"/>
  <c r="C261" i="4"/>
  <c r="C239" i="4"/>
  <c r="C229" i="4"/>
  <c r="C207" i="4"/>
  <c r="C197" i="4"/>
  <c r="C175" i="4"/>
  <c r="C165" i="4"/>
  <c r="C143" i="4"/>
  <c r="C133" i="4"/>
  <c r="C120" i="4"/>
  <c r="C95" i="4"/>
  <c r="C70" i="4"/>
  <c r="C54" i="4"/>
  <c r="C38" i="4"/>
  <c r="C22" i="4"/>
  <c r="C6" i="4"/>
  <c r="E260" i="4"/>
  <c r="F260" i="4" s="1"/>
  <c r="G260" i="4" s="1"/>
  <c r="E199" i="4"/>
  <c r="F199" i="4" s="1"/>
  <c r="G199" i="4" s="1"/>
  <c r="E160" i="4"/>
  <c r="F160" i="4" s="1"/>
  <c r="G160" i="4" s="1"/>
  <c r="E120" i="4"/>
  <c r="F120" i="4" s="1"/>
  <c r="G120" i="4" s="1"/>
  <c r="E20" i="4"/>
  <c r="F20" i="4" s="1"/>
  <c r="G20" i="4" s="1"/>
  <c r="J312" i="4"/>
  <c r="K312" i="4" s="1"/>
  <c r="J256" i="4"/>
  <c r="K256" i="4" s="1"/>
  <c r="J196" i="4"/>
  <c r="K196" i="4" s="1"/>
  <c r="L256" i="4"/>
  <c r="L136" i="4"/>
  <c r="J136" i="4"/>
  <c r="K136" i="4" s="1"/>
  <c r="L71" i="4"/>
  <c r="E71" i="4"/>
  <c r="F71" i="4" s="1"/>
  <c r="G71" i="4" s="1"/>
  <c r="J71" i="4"/>
  <c r="K71" i="4" s="1"/>
  <c r="L55" i="4"/>
  <c r="E55" i="4"/>
  <c r="F55" i="4" s="1"/>
  <c r="G55" i="4" s="1"/>
  <c r="L47" i="4"/>
  <c r="J47" i="4"/>
  <c r="K47" i="4" s="1"/>
  <c r="E47" i="4"/>
  <c r="F47" i="4" s="1"/>
  <c r="G47" i="4" s="1"/>
  <c r="L31" i="4"/>
  <c r="E31" i="4"/>
  <c r="F31" i="4" s="1"/>
  <c r="G31" i="4" s="1"/>
  <c r="J31" i="4"/>
  <c r="K31" i="4" s="1"/>
  <c r="L23" i="4"/>
  <c r="E23" i="4"/>
  <c r="F23" i="4" s="1"/>
  <c r="G23" i="4" s="1"/>
  <c r="L7" i="4"/>
  <c r="E7" i="4"/>
  <c r="F7" i="4" s="1"/>
  <c r="G7" i="4" s="1"/>
  <c r="J7" i="4"/>
  <c r="K7" i="4" s="1"/>
  <c r="L302" i="4"/>
  <c r="E302" i="4"/>
  <c r="F302" i="4" s="1"/>
  <c r="G302" i="4" s="1"/>
  <c r="L262" i="4"/>
  <c r="J262" i="4"/>
  <c r="K262" i="4" s="1"/>
  <c r="E262" i="4"/>
  <c r="F262" i="4" s="1"/>
  <c r="G262" i="4" s="1"/>
  <c r="L254" i="4"/>
  <c r="E254" i="4"/>
  <c r="F254" i="4" s="1"/>
  <c r="G254" i="4" s="1"/>
  <c r="J254" i="4"/>
  <c r="K254" i="4" s="1"/>
  <c r="L246" i="4"/>
  <c r="J246" i="4"/>
  <c r="K246" i="4" s="1"/>
  <c r="E246" i="4"/>
  <c r="F246" i="4" s="1"/>
  <c r="G246" i="4" s="1"/>
  <c r="L222" i="4"/>
  <c r="J222" i="4"/>
  <c r="K222" i="4" s="1"/>
  <c r="E222" i="4"/>
  <c r="F222" i="4" s="1"/>
  <c r="G222" i="4" s="1"/>
  <c r="L206" i="4"/>
  <c r="E206" i="4"/>
  <c r="F206" i="4" s="1"/>
  <c r="G206" i="4" s="1"/>
  <c r="L190" i="4"/>
  <c r="E190" i="4"/>
  <c r="F190" i="4" s="1"/>
  <c r="G190" i="4" s="1"/>
  <c r="J190" i="4"/>
  <c r="K190" i="4" s="1"/>
  <c r="L166" i="4"/>
  <c r="E166" i="4"/>
  <c r="F166" i="4" s="1"/>
  <c r="G166" i="4" s="1"/>
  <c r="J166" i="4"/>
  <c r="K166" i="4" s="1"/>
  <c r="L142" i="4"/>
  <c r="J142" i="4"/>
  <c r="K142" i="4" s="1"/>
  <c r="J2" i="4"/>
  <c r="K2" i="4" s="1"/>
  <c r="L2" i="4"/>
  <c r="L324" i="4"/>
  <c r="C324" i="4"/>
  <c r="L292" i="4"/>
  <c r="C292" i="4"/>
  <c r="L268" i="4"/>
  <c r="C268" i="4"/>
  <c r="J268" i="4"/>
  <c r="K268" i="4" s="1"/>
  <c r="E268" i="4"/>
  <c r="F268" i="4" s="1"/>
  <c r="G268" i="4" s="1"/>
  <c r="L347" i="4"/>
  <c r="J347" i="4"/>
  <c r="K347" i="4" s="1"/>
  <c r="E347" i="4"/>
  <c r="F347" i="4" s="1"/>
  <c r="G347" i="4" s="1"/>
  <c r="L339" i="4"/>
  <c r="J339" i="4"/>
  <c r="K339" i="4" s="1"/>
  <c r="E339" i="4"/>
  <c r="F339" i="4" s="1"/>
  <c r="G339" i="4" s="1"/>
  <c r="L331" i="4"/>
  <c r="J331" i="4"/>
  <c r="K331" i="4" s="1"/>
  <c r="E331" i="4"/>
  <c r="F331" i="4" s="1"/>
  <c r="G331" i="4" s="1"/>
  <c r="L323" i="4"/>
  <c r="J323" i="4"/>
  <c r="K323" i="4" s="1"/>
  <c r="E323" i="4"/>
  <c r="F323" i="4" s="1"/>
  <c r="G323" i="4" s="1"/>
  <c r="L315" i="4"/>
  <c r="J315" i="4"/>
  <c r="K315" i="4" s="1"/>
  <c r="E315" i="4"/>
  <c r="F315" i="4" s="1"/>
  <c r="G315" i="4" s="1"/>
  <c r="L307" i="4"/>
  <c r="J307" i="4"/>
  <c r="K307" i="4" s="1"/>
  <c r="E307" i="4"/>
  <c r="F307" i="4" s="1"/>
  <c r="G307" i="4" s="1"/>
  <c r="L299" i="4"/>
  <c r="J299" i="4"/>
  <c r="K299" i="4" s="1"/>
  <c r="E299" i="4"/>
  <c r="F299" i="4" s="1"/>
  <c r="G299" i="4" s="1"/>
  <c r="L291" i="4"/>
  <c r="J291" i="4"/>
  <c r="K291" i="4" s="1"/>
  <c r="L283" i="4"/>
  <c r="J283" i="4"/>
  <c r="K283" i="4" s="1"/>
  <c r="E283" i="4"/>
  <c r="F283" i="4" s="1"/>
  <c r="G283" i="4" s="1"/>
  <c r="L275" i="4"/>
  <c r="J275" i="4"/>
  <c r="K275" i="4" s="1"/>
  <c r="E275" i="4"/>
  <c r="F275" i="4" s="1"/>
  <c r="G275" i="4" s="1"/>
  <c r="L267" i="4"/>
  <c r="J267" i="4"/>
  <c r="K267" i="4" s="1"/>
  <c r="E267" i="4"/>
  <c r="F267" i="4" s="1"/>
  <c r="G267" i="4" s="1"/>
  <c r="L259" i="4"/>
  <c r="J259" i="4"/>
  <c r="K259" i="4" s="1"/>
  <c r="L251" i="4"/>
  <c r="J251" i="4"/>
  <c r="K251" i="4" s="1"/>
  <c r="E251" i="4"/>
  <c r="F251" i="4" s="1"/>
  <c r="G251" i="4" s="1"/>
  <c r="L243" i="4"/>
  <c r="J243" i="4"/>
  <c r="K243" i="4" s="1"/>
  <c r="E243" i="4"/>
  <c r="F243" i="4" s="1"/>
  <c r="G243" i="4" s="1"/>
  <c r="L235" i="4"/>
  <c r="J235" i="4"/>
  <c r="K235" i="4" s="1"/>
  <c r="E235" i="4"/>
  <c r="F235" i="4" s="1"/>
  <c r="G235" i="4" s="1"/>
  <c r="L227" i="4"/>
  <c r="J227" i="4"/>
  <c r="K227" i="4" s="1"/>
  <c r="E227" i="4"/>
  <c r="F227" i="4" s="1"/>
  <c r="G227" i="4" s="1"/>
  <c r="L219" i="4"/>
  <c r="J219" i="4"/>
  <c r="K219" i="4" s="1"/>
  <c r="E219" i="4"/>
  <c r="F219" i="4" s="1"/>
  <c r="G219" i="4" s="1"/>
  <c r="L211" i="4"/>
  <c r="J211" i="4"/>
  <c r="K211" i="4" s="1"/>
  <c r="E211" i="4"/>
  <c r="F211" i="4" s="1"/>
  <c r="G211" i="4" s="1"/>
  <c r="L203" i="4"/>
  <c r="J203" i="4"/>
  <c r="K203" i="4" s="1"/>
  <c r="E203" i="4"/>
  <c r="F203" i="4" s="1"/>
  <c r="G203" i="4" s="1"/>
  <c r="L195" i="4"/>
  <c r="J195" i="4"/>
  <c r="K195" i="4" s="1"/>
  <c r="E195" i="4"/>
  <c r="F195" i="4" s="1"/>
  <c r="G195" i="4" s="1"/>
  <c r="L187" i="4"/>
  <c r="J187" i="4"/>
  <c r="K187" i="4" s="1"/>
  <c r="E187" i="4"/>
  <c r="F187" i="4" s="1"/>
  <c r="G187" i="4" s="1"/>
  <c r="L179" i="4"/>
  <c r="J179" i="4"/>
  <c r="K179" i="4" s="1"/>
  <c r="E179" i="4"/>
  <c r="F179" i="4" s="1"/>
  <c r="G179" i="4" s="1"/>
  <c r="L171" i="4"/>
  <c r="J171" i="4"/>
  <c r="K171" i="4" s="1"/>
  <c r="E171" i="4"/>
  <c r="F171" i="4" s="1"/>
  <c r="G171" i="4" s="1"/>
  <c r="L163" i="4"/>
  <c r="J163" i="4"/>
  <c r="K163" i="4" s="1"/>
  <c r="E163" i="4"/>
  <c r="F163" i="4" s="1"/>
  <c r="G163" i="4" s="1"/>
  <c r="L155" i="4"/>
  <c r="J155" i="4"/>
  <c r="K155" i="4" s="1"/>
  <c r="E155" i="4"/>
  <c r="F155" i="4" s="1"/>
  <c r="G155" i="4" s="1"/>
  <c r="L147" i="4"/>
  <c r="E147" i="4"/>
  <c r="F147" i="4" s="1"/>
  <c r="G147" i="4" s="1"/>
  <c r="J147" i="4"/>
  <c r="K147" i="4" s="1"/>
  <c r="L139" i="4"/>
  <c r="E139" i="4"/>
  <c r="F139" i="4" s="1"/>
  <c r="G139" i="4" s="1"/>
  <c r="L131" i="4"/>
  <c r="E131" i="4"/>
  <c r="F131" i="4" s="1"/>
  <c r="G131" i="4" s="1"/>
  <c r="J131" i="4"/>
  <c r="K131" i="4" s="1"/>
  <c r="L123" i="4"/>
  <c r="J123" i="4"/>
  <c r="K123" i="4" s="1"/>
  <c r="E123" i="4"/>
  <c r="F123" i="4" s="1"/>
  <c r="G123" i="4" s="1"/>
  <c r="L115" i="4"/>
  <c r="J115" i="4"/>
  <c r="K115" i="4" s="1"/>
  <c r="E115" i="4"/>
  <c r="F115" i="4" s="1"/>
  <c r="G115" i="4" s="1"/>
  <c r="L107" i="4"/>
  <c r="E107" i="4"/>
  <c r="F107" i="4" s="1"/>
  <c r="G107" i="4" s="1"/>
  <c r="L99" i="4"/>
  <c r="J99" i="4"/>
  <c r="K99" i="4" s="1"/>
  <c r="E99" i="4"/>
  <c r="F99" i="4" s="1"/>
  <c r="G99" i="4" s="1"/>
  <c r="L91" i="4"/>
  <c r="E91" i="4"/>
  <c r="F91" i="4" s="1"/>
  <c r="G91" i="4" s="1"/>
  <c r="L83" i="4"/>
  <c r="J83" i="4"/>
  <c r="K83" i="4" s="1"/>
  <c r="E83" i="4"/>
  <c r="F83" i="4" s="1"/>
  <c r="G83" i="4" s="1"/>
  <c r="L75" i="4"/>
  <c r="J75" i="4"/>
  <c r="K75" i="4" s="1"/>
  <c r="E75" i="4"/>
  <c r="F75" i="4" s="1"/>
  <c r="G75" i="4" s="1"/>
  <c r="J66" i="4"/>
  <c r="K66" i="4" s="1"/>
  <c r="E66" i="4"/>
  <c r="F66" i="4" s="1"/>
  <c r="G66" i="4" s="1"/>
  <c r="L66" i="4"/>
  <c r="J58" i="4"/>
  <c r="K58" i="4" s="1"/>
  <c r="L58" i="4"/>
  <c r="E58" i="4"/>
  <c r="J50" i="4"/>
  <c r="K50" i="4" s="1"/>
  <c r="L50" i="4"/>
  <c r="E50" i="4"/>
  <c r="H50" i="4" s="1"/>
  <c r="I50" i="4" s="1"/>
  <c r="J42" i="4"/>
  <c r="K42" i="4" s="1"/>
  <c r="L42" i="4"/>
  <c r="J34" i="4"/>
  <c r="K34" i="4" s="1"/>
  <c r="E34" i="4"/>
  <c r="F34" i="4" s="1"/>
  <c r="J26" i="4"/>
  <c r="K26" i="4" s="1"/>
  <c r="L26" i="4"/>
  <c r="E26" i="4"/>
  <c r="F26" i="4" s="1"/>
  <c r="G26" i="4" s="1"/>
  <c r="J18" i="4"/>
  <c r="K18" i="4" s="1"/>
  <c r="L18" i="4"/>
  <c r="J10" i="4"/>
  <c r="K10" i="4" s="1"/>
  <c r="L10" i="4"/>
  <c r="C2" i="4"/>
  <c r="C332" i="4"/>
  <c r="C323" i="4"/>
  <c r="C302" i="4"/>
  <c r="C291" i="4"/>
  <c r="C280" i="4"/>
  <c r="C270" i="4"/>
  <c r="C259" i="4"/>
  <c r="C248" i="4"/>
  <c r="C238" i="4"/>
  <c r="C227" i="4"/>
  <c r="C216" i="4"/>
  <c r="C206" i="4"/>
  <c r="C195" i="4"/>
  <c r="C184" i="4"/>
  <c r="C174" i="4"/>
  <c r="C163" i="4"/>
  <c r="C152" i="4"/>
  <c r="C142" i="4"/>
  <c r="C131" i="4"/>
  <c r="C119" i="4"/>
  <c r="C67" i="4"/>
  <c r="C51" i="4"/>
  <c r="C35" i="4"/>
  <c r="C19" i="4"/>
  <c r="C3" i="4"/>
  <c r="E309" i="4"/>
  <c r="F309" i="4" s="1"/>
  <c r="G309" i="4" s="1"/>
  <c r="E287" i="4"/>
  <c r="F287" i="4" s="1"/>
  <c r="G287" i="4" s="1"/>
  <c r="E259" i="4"/>
  <c r="F259" i="4" s="1"/>
  <c r="G259" i="4" s="1"/>
  <c r="E112" i="4"/>
  <c r="F112" i="4" s="1"/>
  <c r="G112" i="4" s="1"/>
  <c r="E18" i="4"/>
  <c r="F18" i="4" s="1"/>
  <c r="G18" i="4" s="1"/>
  <c r="J302" i="4"/>
  <c r="K302" i="4" s="1"/>
  <c r="J248" i="4"/>
  <c r="K248" i="4" s="1"/>
  <c r="J192" i="4"/>
  <c r="K192" i="4" s="1"/>
  <c r="J126" i="4"/>
  <c r="K126" i="4" s="1"/>
  <c r="J46" i="4"/>
  <c r="K46" i="4" s="1"/>
  <c r="L231" i="4"/>
  <c r="E336" i="4"/>
  <c r="F336" i="4" s="1"/>
  <c r="G336" i="4" s="1"/>
  <c r="J336" i="4"/>
  <c r="K336" i="4" s="1"/>
  <c r="L312" i="4"/>
  <c r="E312" i="4"/>
  <c r="F312" i="4" s="1"/>
  <c r="G312" i="4" s="1"/>
  <c r="J304" i="4"/>
  <c r="K304" i="4" s="1"/>
  <c r="L304" i="4"/>
  <c r="E304" i="4"/>
  <c r="F304" i="4" s="1"/>
  <c r="G304" i="4" s="1"/>
  <c r="E272" i="4"/>
  <c r="F272" i="4" s="1"/>
  <c r="G272" i="4" s="1"/>
  <c r="J272" i="4"/>
  <c r="K272" i="4" s="1"/>
  <c r="L272" i="4"/>
  <c r="L232" i="4"/>
  <c r="J232" i="4"/>
  <c r="K232" i="4" s="1"/>
  <c r="L200" i="4"/>
  <c r="J200" i="4"/>
  <c r="K200" i="4" s="1"/>
  <c r="L104" i="4"/>
  <c r="J104" i="4"/>
  <c r="K104" i="4" s="1"/>
  <c r="J96" i="4"/>
  <c r="K96" i="4" s="1"/>
  <c r="L96" i="4"/>
  <c r="L80" i="4"/>
  <c r="J80" i="4"/>
  <c r="K80" i="4" s="1"/>
  <c r="L63" i="4"/>
  <c r="E63" i="4"/>
  <c r="F63" i="4" s="1"/>
  <c r="G63" i="4" s="1"/>
  <c r="J63" i="4"/>
  <c r="K63" i="4" s="1"/>
  <c r="L39" i="4"/>
  <c r="E39" i="4"/>
  <c r="F39" i="4" s="1"/>
  <c r="G39" i="4" s="1"/>
  <c r="J39" i="4"/>
  <c r="K39" i="4" s="1"/>
  <c r="L15" i="4"/>
  <c r="E15" i="4"/>
  <c r="F15" i="4" s="1"/>
  <c r="G15" i="4" s="1"/>
  <c r="J15" i="4"/>
  <c r="K15" i="4" s="1"/>
  <c r="C88" i="4"/>
  <c r="L198" i="4"/>
  <c r="J198" i="4"/>
  <c r="K198" i="4" s="1"/>
  <c r="E198" i="4"/>
  <c r="F198" i="4" s="1"/>
  <c r="G198" i="4" s="1"/>
  <c r="L182" i="4"/>
  <c r="J182" i="4"/>
  <c r="K182" i="4" s="1"/>
  <c r="L158" i="4"/>
  <c r="J158" i="4"/>
  <c r="K158" i="4" s="1"/>
  <c r="L150" i="4"/>
  <c r="E150" i="4"/>
  <c r="F150" i="4" s="1"/>
  <c r="G150" i="4" s="1"/>
  <c r="L134" i="4"/>
  <c r="J134" i="4"/>
  <c r="K134" i="4" s="1"/>
  <c r="E134" i="4"/>
  <c r="F134" i="4" s="1"/>
  <c r="G134" i="4" s="1"/>
  <c r="L118" i="4"/>
  <c r="E118" i="4"/>
  <c r="F118" i="4" s="1"/>
  <c r="G118" i="4" s="1"/>
  <c r="J118" i="4"/>
  <c r="K118" i="4" s="1"/>
  <c r="L102" i="4"/>
  <c r="J102" i="4"/>
  <c r="K102" i="4" s="1"/>
  <c r="E102" i="4"/>
  <c r="F102" i="4" s="1"/>
  <c r="G102" i="4" s="1"/>
  <c r="L86" i="4"/>
  <c r="J86" i="4"/>
  <c r="K86" i="4" s="1"/>
  <c r="E86" i="4"/>
  <c r="F86" i="4" s="1"/>
  <c r="G86" i="4" s="1"/>
  <c r="L69" i="4"/>
  <c r="J69" i="4"/>
  <c r="K69" i="4" s="1"/>
  <c r="E69" i="4"/>
  <c r="F69" i="4" s="1"/>
  <c r="G69" i="4" s="1"/>
  <c r="C69" i="4"/>
  <c r="L53" i="4"/>
  <c r="J53" i="4"/>
  <c r="K53" i="4" s="1"/>
  <c r="E53" i="4"/>
  <c r="F53" i="4" s="1"/>
  <c r="G53" i="4" s="1"/>
  <c r="C53" i="4"/>
  <c r="L45" i="4"/>
  <c r="J45" i="4"/>
  <c r="K45" i="4" s="1"/>
  <c r="E45" i="4"/>
  <c r="F45" i="4" s="1"/>
  <c r="G45" i="4" s="1"/>
  <c r="C45" i="4"/>
  <c r="L29" i="4"/>
  <c r="J29" i="4"/>
  <c r="K29" i="4" s="1"/>
  <c r="E29" i="4"/>
  <c r="F29" i="4" s="1"/>
  <c r="G29" i="4" s="1"/>
  <c r="C29" i="4"/>
  <c r="L21" i="4"/>
  <c r="J21" i="4"/>
  <c r="K21" i="4" s="1"/>
  <c r="E21" i="4"/>
  <c r="F21" i="4" s="1"/>
  <c r="G21" i="4" s="1"/>
  <c r="C21" i="4"/>
  <c r="L13" i="4"/>
  <c r="J13" i="4"/>
  <c r="K13" i="4" s="1"/>
  <c r="E13" i="4"/>
  <c r="F13" i="4" s="1"/>
  <c r="G13" i="4" s="1"/>
  <c r="C13" i="4"/>
  <c r="L5" i="4"/>
  <c r="J5" i="4"/>
  <c r="K5" i="4" s="1"/>
  <c r="E5" i="4"/>
  <c r="F5" i="4" s="1"/>
  <c r="G5" i="4" s="1"/>
  <c r="C5" i="4"/>
  <c r="L340" i="4"/>
  <c r="J340" i="4"/>
  <c r="K340" i="4" s="1"/>
  <c r="L308" i="4"/>
  <c r="C308" i="4"/>
  <c r="J308" i="4"/>
  <c r="K308" i="4" s="1"/>
  <c r="J346" i="4"/>
  <c r="K346" i="4" s="1"/>
  <c r="L346" i="4"/>
  <c r="E346" i="4"/>
  <c r="H346" i="4" s="1"/>
  <c r="I346" i="4" s="1"/>
  <c r="J338" i="4"/>
  <c r="K338" i="4" s="1"/>
  <c r="L338" i="4"/>
  <c r="E338" i="4"/>
  <c r="F338" i="4" s="1"/>
  <c r="G338" i="4" s="1"/>
  <c r="L330" i="4"/>
  <c r="J330" i="4"/>
  <c r="K330" i="4" s="1"/>
  <c r="E330" i="4"/>
  <c r="F330" i="4" s="1"/>
  <c r="G330" i="4" s="1"/>
  <c r="J322" i="4"/>
  <c r="K322" i="4" s="1"/>
  <c r="L322" i="4"/>
  <c r="E322" i="4"/>
  <c r="H322" i="4" s="1"/>
  <c r="I322" i="4" s="1"/>
  <c r="J314" i="4"/>
  <c r="K314" i="4" s="1"/>
  <c r="E314" i="4"/>
  <c r="F314" i="4" s="1"/>
  <c r="L306" i="4"/>
  <c r="J306" i="4"/>
  <c r="K306" i="4" s="1"/>
  <c r="E306" i="4"/>
  <c r="F306" i="4" s="1"/>
  <c r="G306" i="4" s="1"/>
  <c r="J298" i="4"/>
  <c r="K298" i="4" s="1"/>
  <c r="L298" i="4"/>
  <c r="E298" i="4"/>
  <c r="H298" i="4" s="1"/>
  <c r="I298" i="4" s="1"/>
  <c r="J290" i="4"/>
  <c r="K290" i="4" s="1"/>
  <c r="L290" i="4"/>
  <c r="E290" i="4"/>
  <c r="H290" i="4" s="1"/>
  <c r="I290" i="4" s="1"/>
  <c r="J274" i="4"/>
  <c r="K274" i="4" s="1"/>
  <c r="L274" i="4"/>
  <c r="E274" i="4"/>
  <c r="F274" i="4" s="1"/>
  <c r="G274" i="4" s="1"/>
  <c r="L266" i="4"/>
  <c r="J266" i="4"/>
  <c r="K266" i="4" s="1"/>
  <c r="J258" i="4"/>
  <c r="K258" i="4" s="1"/>
  <c r="L258" i="4"/>
  <c r="E258" i="4"/>
  <c r="H258" i="4" s="1"/>
  <c r="I258" i="4" s="1"/>
  <c r="J250" i="4"/>
  <c r="K250" i="4" s="1"/>
  <c r="L250" i="4"/>
  <c r="L242" i="4"/>
  <c r="J242" i="4"/>
  <c r="K242" i="4" s="1"/>
  <c r="E242" i="4"/>
  <c r="F242" i="4" s="1"/>
  <c r="G242" i="4" s="1"/>
  <c r="J234" i="4"/>
  <c r="K234" i="4" s="1"/>
  <c r="L234" i="4"/>
  <c r="E234" i="4"/>
  <c r="H234" i="4" s="1"/>
  <c r="I234" i="4" s="1"/>
  <c r="J226" i="4"/>
  <c r="K226" i="4" s="1"/>
  <c r="L226" i="4"/>
  <c r="J218" i="4"/>
  <c r="K218" i="4" s="1"/>
  <c r="E218" i="4"/>
  <c r="J210" i="4"/>
  <c r="K210" i="4" s="1"/>
  <c r="L210" i="4"/>
  <c r="E210" i="4"/>
  <c r="H210" i="4" s="1"/>
  <c r="I210" i="4" s="1"/>
  <c r="L202" i="4"/>
  <c r="J202" i="4"/>
  <c r="K202" i="4" s="1"/>
  <c r="E202" i="4"/>
  <c r="H202" i="4" s="1"/>
  <c r="I202" i="4" s="1"/>
  <c r="J194" i="4"/>
  <c r="K194" i="4" s="1"/>
  <c r="L194" i="4"/>
  <c r="J186" i="4"/>
  <c r="K186" i="4" s="1"/>
  <c r="L186" i="4"/>
  <c r="L178" i="4"/>
  <c r="J178" i="4"/>
  <c r="K178" i="4" s="1"/>
  <c r="E178" i="4"/>
  <c r="H178" i="4" s="1"/>
  <c r="J170" i="4"/>
  <c r="K170" i="4" s="1"/>
  <c r="L170" i="4"/>
  <c r="E170" i="4"/>
  <c r="H170" i="4" s="1"/>
  <c r="I170" i="4" s="1"/>
  <c r="J162" i="4"/>
  <c r="K162" i="4" s="1"/>
  <c r="L162" i="4"/>
  <c r="E162" i="4"/>
  <c r="F162" i="4" s="1"/>
  <c r="L154" i="4"/>
  <c r="J154" i="4"/>
  <c r="K154" i="4" s="1"/>
  <c r="E154" i="4"/>
  <c r="H154" i="4" s="1"/>
  <c r="I154" i="4" s="1"/>
  <c r="J146" i="4"/>
  <c r="K146" i="4" s="1"/>
  <c r="E146" i="4"/>
  <c r="H146" i="4" s="1"/>
  <c r="I146" i="4" s="1"/>
  <c r="L146" i="4"/>
  <c r="J138" i="4"/>
  <c r="K138" i="4" s="1"/>
  <c r="L138" i="4"/>
  <c r="E138" i="4"/>
  <c r="F138" i="4" s="1"/>
  <c r="G138" i="4" s="1"/>
  <c r="J130" i="4"/>
  <c r="K130" i="4" s="1"/>
  <c r="E130" i="4"/>
  <c r="H130" i="4" s="1"/>
  <c r="I130" i="4" s="1"/>
  <c r="J122" i="4"/>
  <c r="K122" i="4" s="1"/>
  <c r="L122" i="4"/>
  <c r="E122" i="4"/>
  <c r="F122" i="4" s="1"/>
  <c r="G122" i="4" s="1"/>
  <c r="J114" i="4"/>
  <c r="K114" i="4" s="1"/>
  <c r="E114" i="4"/>
  <c r="F114" i="4" s="1"/>
  <c r="L114" i="4"/>
  <c r="J106" i="4"/>
  <c r="K106" i="4" s="1"/>
  <c r="L106" i="4"/>
  <c r="E106" i="4"/>
  <c r="H106" i="4" s="1"/>
  <c r="I106" i="4" s="1"/>
  <c r="J98" i="4"/>
  <c r="K98" i="4" s="1"/>
  <c r="L98" i="4"/>
  <c r="E98" i="4"/>
  <c r="H98" i="4" s="1"/>
  <c r="I98" i="4" s="1"/>
  <c r="J90" i="4"/>
  <c r="K90" i="4" s="1"/>
  <c r="L90" i="4"/>
  <c r="E90" i="4"/>
  <c r="F90" i="4" s="1"/>
  <c r="G90" i="4" s="1"/>
  <c r="J82" i="4"/>
  <c r="K82" i="4" s="1"/>
  <c r="L82" i="4"/>
  <c r="E82" i="4"/>
  <c r="F82" i="4" s="1"/>
  <c r="J74" i="4"/>
  <c r="K74" i="4" s="1"/>
  <c r="L74" i="4"/>
  <c r="E74" i="4"/>
  <c r="H74" i="4" s="1"/>
  <c r="I74" i="4" s="1"/>
  <c r="L65" i="4"/>
  <c r="E65" i="4"/>
  <c r="F65" i="4" s="1"/>
  <c r="G65" i="4" s="1"/>
  <c r="J65" i="4"/>
  <c r="K65" i="4" s="1"/>
  <c r="C65" i="4"/>
  <c r="L57" i="4"/>
  <c r="E57" i="4"/>
  <c r="F57" i="4" s="1"/>
  <c r="G57" i="4" s="1"/>
  <c r="J57" i="4"/>
  <c r="K57" i="4" s="1"/>
  <c r="C57" i="4"/>
  <c r="L49" i="4"/>
  <c r="J49" i="4"/>
  <c r="K49" i="4" s="1"/>
  <c r="E49" i="4"/>
  <c r="F49" i="4" s="1"/>
  <c r="G49" i="4" s="1"/>
  <c r="C49" i="4"/>
  <c r="L41" i="4"/>
  <c r="E41" i="4"/>
  <c r="F41" i="4" s="1"/>
  <c r="G41" i="4" s="1"/>
  <c r="J41" i="4"/>
  <c r="K41" i="4" s="1"/>
  <c r="C41" i="4"/>
  <c r="L33" i="4"/>
  <c r="E33" i="4"/>
  <c r="F33" i="4" s="1"/>
  <c r="G33" i="4" s="1"/>
  <c r="J33" i="4"/>
  <c r="K33" i="4" s="1"/>
  <c r="C33" i="4"/>
  <c r="L25" i="4"/>
  <c r="J25" i="4"/>
  <c r="K25" i="4" s="1"/>
  <c r="E25" i="4"/>
  <c r="F25" i="4" s="1"/>
  <c r="G25" i="4" s="1"/>
  <c r="C25" i="4"/>
  <c r="L17" i="4"/>
  <c r="E17" i="4"/>
  <c r="F17" i="4" s="1"/>
  <c r="G17" i="4" s="1"/>
  <c r="J17" i="4"/>
  <c r="K17" i="4" s="1"/>
  <c r="C17" i="4"/>
  <c r="L9" i="4"/>
  <c r="J9" i="4"/>
  <c r="K9" i="4" s="1"/>
  <c r="E9" i="4"/>
  <c r="F9" i="4" s="1"/>
  <c r="G9" i="4" s="1"/>
  <c r="C9" i="4"/>
  <c r="C347" i="4"/>
  <c r="C339" i="4"/>
  <c r="C331" i="4"/>
  <c r="C322" i="4"/>
  <c r="C311" i="4"/>
  <c r="C301" i="4"/>
  <c r="C290" i="4"/>
  <c r="C279" i="4"/>
  <c r="C269" i="4"/>
  <c r="C258" i="4"/>
  <c r="C247" i="4"/>
  <c r="C237" i="4"/>
  <c r="C226" i="4"/>
  <c r="C215" i="4"/>
  <c r="C205" i="4"/>
  <c r="C194" i="4"/>
  <c r="C183" i="4"/>
  <c r="C173" i="4"/>
  <c r="C162" i="4"/>
  <c r="C151" i="4"/>
  <c r="C141" i="4"/>
  <c r="C130" i="4"/>
  <c r="C118" i="4"/>
  <c r="C104" i="4"/>
  <c r="C91" i="4"/>
  <c r="C79" i="4"/>
  <c r="C66" i="4"/>
  <c r="C50" i="4"/>
  <c r="C34" i="4"/>
  <c r="C18" i="4"/>
  <c r="E2" i="4"/>
  <c r="F2" i="4" s="1"/>
  <c r="G2" i="4" s="1"/>
  <c r="E308" i="4"/>
  <c r="F308" i="4" s="1"/>
  <c r="G308" i="4" s="1"/>
  <c r="E282" i="4"/>
  <c r="F282" i="4" s="1"/>
  <c r="G282" i="4" s="1"/>
  <c r="E255" i="4"/>
  <c r="F255" i="4" s="1"/>
  <c r="G255" i="4" s="1"/>
  <c r="E224" i="4"/>
  <c r="F224" i="4" s="1"/>
  <c r="G224" i="4" s="1"/>
  <c r="E188" i="4"/>
  <c r="F188" i="4" s="1"/>
  <c r="G188" i="4" s="1"/>
  <c r="E152" i="4"/>
  <c r="F152" i="4" s="1"/>
  <c r="G152" i="4" s="1"/>
  <c r="E110" i="4"/>
  <c r="F110" i="4" s="1"/>
  <c r="G110" i="4" s="1"/>
  <c r="E62" i="4"/>
  <c r="F62" i="4" s="1"/>
  <c r="G62" i="4" s="1"/>
  <c r="E10" i="4"/>
  <c r="F10" i="4" s="1"/>
  <c r="G10" i="4" s="1"/>
  <c r="J238" i="4"/>
  <c r="K238" i="4" s="1"/>
  <c r="J184" i="4"/>
  <c r="K184" i="4" s="1"/>
  <c r="J120" i="4"/>
  <c r="K120" i="4" s="1"/>
  <c r="J23" i="4"/>
  <c r="K23" i="4" s="1"/>
  <c r="L218" i="4"/>
  <c r="L328" i="4"/>
  <c r="J328" i="4"/>
  <c r="K328" i="4" s="1"/>
  <c r="E328" i="4"/>
  <c r="F328" i="4" s="1"/>
  <c r="G328" i="4" s="1"/>
  <c r="L288" i="4"/>
  <c r="J288" i="4"/>
  <c r="K288" i="4" s="1"/>
  <c r="E288" i="4"/>
  <c r="F288" i="4" s="1"/>
  <c r="G288" i="4" s="1"/>
  <c r="L318" i="4"/>
  <c r="E318" i="4"/>
  <c r="F318" i="4" s="1"/>
  <c r="G318" i="4" s="1"/>
  <c r="J318" i="4"/>
  <c r="K318" i="4" s="1"/>
  <c r="L286" i="4"/>
  <c r="J286" i="4"/>
  <c r="K286" i="4" s="1"/>
  <c r="E286" i="4"/>
  <c r="F286" i="4" s="1"/>
  <c r="G286" i="4" s="1"/>
  <c r="L94" i="4"/>
  <c r="J94" i="4"/>
  <c r="K94" i="4" s="1"/>
  <c r="L78" i="4"/>
  <c r="J78" i="4"/>
  <c r="K78" i="4" s="1"/>
  <c r="L61" i="4"/>
  <c r="J61" i="4"/>
  <c r="K61" i="4" s="1"/>
  <c r="E61" i="4"/>
  <c r="F61" i="4" s="1"/>
  <c r="G61" i="4" s="1"/>
  <c r="C61" i="4"/>
  <c r="L37" i="4"/>
  <c r="J37" i="4"/>
  <c r="K37" i="4" s="1"/>
  <c r="E37" i="4"/>
  <c r="F37" i="4" s="1"/>
  <c r="G37" i="4" s="1"/>
  <c r="C37" i="4"/>
  <c r="L333" i="4"/>
  <c r="J333" i="4"/>
  <c r="K333" i="4" s="1"/>
  <c r="L332" i="4"/>
  <c r="J332" i="4"/>
  <c r="K332" i="4" s="1"/>
  <c r="L300" i="4"/>
  <c r="C300" i="4"/>
  <c r="L345" i="4"/>
  <c r="J345" i="4"/>
  <c r="K345" i="4" s="1"/>
  <c r="L337" i="4"/>
  <c r="J337" i="4"/>
  <c r="K337" i="4" s="1"/>
  <c r="L329" i="4"/>
  <c r="J329" i="4"/>
  <c r="K329" i="4" s="1"/>
  <c r="L321" i="4"/>
  <c r="J321" i="4"/>
  <c r="K321" i="4" s="1"/>
  <c r="C321" i="4"/>
  <c r="L313" i="4"/>
  <c r="J313" i="4"/>
  <c r="K313" i="4" s="1"/>
  <c r="C313" i="4"/>
  <c r="L305" i="4"/>
  <c r="J305" i="4"/>
  <c r="K305" i="4" s="1"/>
  <c r="C305" i="4"/>
  <c r="L297" i="4"/>
  <c r="J297" i="4"/>
  <c r="K297" i="4" s="1"/>
  <c r="C297" i="4"/>
  <c r="L289" i="4"/>
  <c r="J289" i="4"/>
  <c r="K289" i="4" s="1"/>
  <c r="E289" i="4"/>
  <c r="F289" i="4" s="1"/>
  <c r="G289" i="4" s="1"/>
  <c r="C289" i="4"/>
  <c r="L281" i="4"/>
  <c r="J281" i="4"/>
  <c r="K281" i="4" s="1"/>
  <c r="E281" i="4"/>
  <c r="F281" i="4" s="1"/>
  <c r="G281" i="4" s="1"/>
  <c r="C281" i="4"/>
  <c r="L273" i="4"/>
  <c r="J273" i="4"/>
  <c r="K273" i="4" s="1"/>
  <c r="E273" i="4"/>
  <c r="F273" i="4" s="1"/>
  <c r="G273" i="4" s="1"/>
  <c r="C273" i="4"/>
  <c r="L265" i="4"/>
  <c r="J265" i="4"/>
  <c r="K265" i="4" s="1"/>
  <c r="E265" i="4"/>
  <c r="F265" i="4" s="1"/>
  <c r="G265" i="4" s="1"/>
  <c r="C265" i="4"/>
  <c r="L257" i="4"/>
  <c r="J257" i="4"/>
  <c r="K257" i="4" s="1"/>
  <c r="E257" i="4"/>
  <c r="F257" i="4" s="1"/>
  <c r="G257" i="4" s="1"/>
  <c r="C257" i="4"/>
  <c r="L249" i="4"/>
  <c r="J249" i="4"/>
  <c r="K249" i="4" s="1"/>
  <c r="E249" i="4"/>
  <c r="F249" i="4" s="1"/>
  <c r="G249" i="4" s="1"/>
  <c r="C249" i="4"/>
  <c r="L241" i="4"/>
  <c r="J241" i="4"/>
  <c r="K241" i="4" s="1"/>
  <c r="E241" i="4"/>
  <c r="F241" i="4" s="1"/>
  <c r="G241" i="4" s="1"/>
  <c r="C241" i="4"/>
  <c r="L233" i="4"/>
  <c r="J233" i="4"/>
  <c r="K233" i="4" s="1"/>
  <c r="E233" i="4"/>
  <c r="F233" i="4" s="1"/>
  <c r="G233" i="4" s="1"/>
  <c r="C233" i="4"/>
  <c r="L225" i="4"/>
  <c r="J225" i="4"/>
  <c r="K225" i="4" s="1"/>
  <c r="E225" i="4"/>
  <c r="F225" i="4" s="1"/>
  <c r="G225" i="4" s="1"/>
  <c r="C225" i="4"/>
  <c r="L217" i="4"/>
  <c r="J217" i="4"/>
  <c r="K217" i="4" s="1"/>
  <c r="E217" i="4"/>
  <c r="F217" i="4" s="1"/>
  <c r="G217" i="4" s="1"/>
  <c r="C217" i="4"/>
  <c r="L209" i="4"/>
  <c r="J209" i="4"/>
  <c r="K209" i="4" s="1"/>
  <c r="E209" i="4"/>
  <c r="F209" i="4" s="1"/>
  <c r="G209" i="4" s="1"/>
  <c r="C209" i="4"/>
  <c r="L201" i="4"/>
  <c r="J201" i="4"/>
  <c r="K201" i="4" s="1"/>
  <c r="E201" i="4"/>
  <c r="F201" i="4" s="1"/>
  <c r="G201" i="4" s="1"/>
  <c r="C201" i="4"/>
  <c r="L193" i="4"/>
  <c r="J193" i="4"/>
  <c r="K193" i="4" s="1"/>
  <c r="E193" i="4"/>
  <c r="F193" i="4" s="1"/>
  <c r="G193" i="4" s="1"/>
  <c r="C193" i="4"/>
  <c r="L185" i="4"/>
  <c r="J185" i="4"/>
  <c r="K185" i="4" s="1"/>
  <c r="E185" i="4"/>
  <c r="F185" i="4" s="1"/>
  <c r="G185" i="4" s="1"/>
  <c r="C185" i="4"/>
  <c r="L177" i="4"/>
  <c r="J177" i="4"/>
  <c r="K177" i="4" s="1"/>
  <c r="E177" i="4"/>
  <c r="F177" i="4" s="1"/>
  <c r="G177" i="4" s="1"/>
  <c r="C177" i="4"/>
  <c r="L169" i="4"/>
  <c r="J169" i="4"/>
  <c r="K169" i="4" s="1"/>
  <c r="E169" i="4"/>
  <c r="F169" i="4" s="1"/>
  <c r="G169" i="4" s="1"/>
  <c r="C169" i="4"/>
  <c r="L161" i="4"/>
  <c r="J161" i="4"/>
  <c r="K161" i="4" s="1"/>
  <c r="E161" i="4"/>
  <c r="F161" i="4" s="1"/>
  <c r="G161" i="4" s="1"/>
  <c r="C161" i="4"/>
  <c r="L153" i="4"/>
  <c r="J153" i="4"/>
  <c r="K153" i="4" s="1"/>
  <c r="E153" i="4"/>
  <c r="F153" i="4" s="1"/>
  <c r="G153" i="4" s="1"/>
  <c r="C153" i="4"/>
  <c r="L145" i="4"/>
  <c r="J145" i="4"/>
  <c r="K145" i="4" s="1"/>
  <c r="E145" i="4"/>
  <c r="F145" i="4" s="1"/>
  <c r="G145" i="4" s="1"/>
  <c r="C145" i="4"/>
  <c r="L137" i="4"/>
  <c r="E137" i="4"/>
  <c r="F137" i="4" s="1"/>
  <c r="G137" i="4" s="1"/>
  <c r="J137" i="4"/>
  <c r="K137" i="4" s="1"/>
  <c r="C137" i="4"/>
  <c r="L129" i="4"/>
  <c r="E129" i="4"/>
  <c r="F129" i="4" s="1"/>
  <c r="G129" i="4" s="1"/>
  <c r="J129" i="4"/>
  <c r="K129" i="4" s="1"/>
  <c r="C129" i="4"/>
  <c r="L121" i="4"/>
  <c r="J121" i="4"/>
  <c r="K121" i="4" s="1"/>
  <c r="E121" i="4"/>
  <c r="F121" i="4" s="1"/>
  <c r="G121" i="4" s="1"/>
  <c r="C121" i="4"/>
  <c r="L113" i="4"/>
  <c r="E113" i="4"/>
  <c r="F113" i="4" s="1"/>
  <c r="G113" i="4" s="1"/>
  <c r="J113" i="4"/>
  <c r="K113" i="4" s="1"/>
  <c r="C113" i="4"/>
  <c r="L105" i="4"/>
  <c r="E105" i="4"/>
  <c r="F105" i="4" s="1"/>
  <c r="G105" i="4" s="1"/>
  <c r="J105" i="4"/>
  <c r="K105" i="4" s="1"/>
  <c r="C105" i="4"/>
  <c r="L97" i="4"/>
  <c r="J97" i="4"/>
  <c r="K97" i="4" s="1"/>
  <c r="E97" i="4"/>
  <c r="F97" i="4" s="1"/>
  <c r="G97" i="4" s="1"/>
  <c r="C97" i="4"/>
  <c r="L89" i="4"/>
  <c r="E89" i="4"/>
  <c r="F89" i="4" s="1"/>
  <c r="G89" i="4" s="1"/>
  <c r="J89" i="4"/>
  <c r="K89" i="4" s="1"/>
  <c r="C89" i="4"/>
  <c r="L81" i="4"/>
  <c r="E81" i="4"/>
  <c r="F81" i="4" s="1"/>
  <c r="G81" i="4" s="1"/>
  <c r="J81" i="4"/>
  <c r="K81" i="4" s="1"/>
  <c r="C81" i="4"/>
  <c r="L73" i="4"/>
  <c r="E73" i="4"/>
  <c r="F73" i="4" s="1"/>
  <c r="G73" i="4" s="1"/>
  <c r="C73" i="4"/>
  <c r="L64" i="4"/>
  <c r="J64" i="4"/>
  <c r="K64" i="4" s="1"/>
  <c r="E64" i="4"/>
  <c r="F64" i="4" s="1"/>
  <c r="G64" i="4" s="1"/>
  <c r="C64" i="4"/>
  <c r="L56" i="4"/>
  <c r="J56" i="4"/>
  <c r="K56" i="4" s="1"/>
  <c r="E56" i="4"/>
  <c r="F56" i="4" s="1"/>
  <c r="G56" i="4" s="1"/>
  <c r="C56" i="4"/>
  <c r="L48" i="4"/>
  <c r="J48" i="4"/>
  <c r="K48" i="4" s="1"/>
  <c r="E48" i="4"/>
  <c r="F48" i="4" s="1"/>
  <c r="G48" i="4" s="1"/>
  <c r="C48" i="4"/>
  <c r="L40" i="4"/>
  <c r="J40" i="4"/>
  <c r="K40" i="4" s="1"/>
  <c r="E40" i="4"/>
  <c r="F40" i="4" s="1"/>
  <c r="G40" i="4" s="1"/>
  <c r="C40" i="4"/>
  <c r="L32" i="4"/>
  <c r="J32" i="4"/>
  <c r="K32" i="4" s="1"/>
  <c r="E32" i="4"/>
  <c r="F32" i="4" s="1"/>
  <c r="G32" i="4" s="1"/>
  <c r="C32" i="4"/>
  <c r="L24" i="4"/>
  <c r="J24" i="4"/>
  <c r="K24" i="4" s="1"/>
  <c r="E24" i="4"/>
  <c r="F24" i="4" s="1"/>
  <c r="G24" i="4" s="1"/>
  <c r="C24" i="4"/>
  <c r="L16" i="4"/>
  <c r="J16" i="4"/>
  <c r="K16" i="4" s="1"/>
  <c r="E16" i="4"/>
  <c r="F16" i="4" s="1"/>
  <c r="G16" i="4" s="1"/>
  <c r="C16" i="4"/>
  <c r="L8" i="4"/>
  <c r="J8" i="4"/>
  <c r="K8" i="4" s="1"/>
  <c r="E8" i="4"/>
  <c r="F8" i="4" s="1"/>
  <c r="G8" i="4" s="1"/>
  <c r="C8" i="4"/>
  <c r="C346" i="4"/>
  <c r="C338" i="4"/>
  <c r="C330" i="4"/>
  <c r="C320" i="4"/>
  <c r="C310" i="4"/>
  <c r="C299" i="4"/>
  <c r="C288" i="4"/>
  <c r="C278" i="4"/>
  <c r="C267" i="4"/>
  <c r="C256" i="4"/>
  <c r="C246" i="4"/>
  <c r="C235" i="4"/>
  <c r="C224" i="4"/>
  <c r="C214" i="4"/>
  <c r="C203" i="4"/>
  <c r="C192" i="4"/>
  <c r="C182" i="4"/>
  <c r="C171" i="4"/>
  <c r="C160" i="4"/>
  <c r="C150" i="4"/>
  <c r="C139" i="4"/>
  <c r="C128" i="4"/>
  <c r="C115" i="4"/>
  <c r="C103" i="4"/>
  <c r="C90" i="4"/>
  <c r="C78" i="4"/>
  <c r="C63" i="4"/>
  <c r="C47" i="4"/>
  <c r="C31" i="4"/>
  <c r="C15" i="4"/>
  <c r="E345" i="4"/>
  <c r="F345" i="4" s="1"/>
  <c r="G345" i="4" s="1"/>
  <c r="E325" i="4"/>
  <c r="F325" i="4" s="1"/>
  <c r="G325" i="4" s="1"/>
  <c r="E305" i="4"/>
  <c r="F305" i="4" s="1"/>
  <c r="G305" i="4" s="1"/>
  <c r="E280" i="4"/>
  <c r="F280" i="4" s="1"/>
  <c r="G280" i="4" s="1"/>
  <c r="E250" i="4"/>
  <c r="F250" i="4" s="1"/>
  <c r="E220" i="4"/>
  <c r="F220" i="4" s="1"/>
  <c r="G220" i="4" s="1"/>
  <c r="E186" i="4"/>
  <c r="H186" i="4" s="1"/>
  <c r="I186" i="4" s="1"/>
  <c r="E144" i="4"/>
  <c r="F144" i="4" s="1"/>
  <c r="G144" i="4" s="1"/>
  <c r="E104" i="4"/>
  <c r="F104" i="4" s="1"/>
  <c r="G104" i="4" s="1"/>
  <c r="E60" i="4"/>
  <c r="F60" i="4" s="1"/>
  <c r="G60" i="4" s="1"/>
  <c r="J344" i="4"/>
  <c r="K344" i="4" s="1"/>
  <c r="J292" i="4"/>
  <c r="K292" i="4" s="1"/>
  <c r="J236" i="4"/>
  <c r="K236" i="4" s="1"/>
  <c r="J174" i="4"/>
  <c r="K174" i="4" s="1"/>
  <c r="J107" i="4"/>
  <c r="K107" i="4" s="1"/>
  <c r="L343" i="4"/>
  <c r="L199" i="4"/>
  <c r="H306" i="4"/>
  <c r="I306" i="4" s="1"/>
  <c r="F194" i="4"/>
  <c r="G194" i="4" s="1"/>
  <c r="F154" i="4"/>
  <c r="G154" i="4" s="1"/>
  <c r="F130" i="4"/>
  <c r="G130" i="4" s="1"/>
  <c r="H26" i="4"/>
  <c r="I26" i="4" s="1"/>
  <c r="F218" i="4"/>
  <c r="H218" i="4"/>
  <c r="I218" i="4" s="1"/>
  <c r="F146" i="4"/>
  <c r="G146" i="4" s="1"/>
  <c r="F58" i="4"/>
  <c r="G58" i="4" s="1"/>
  <c r="H58" i="4"/>
  <c r="I58" i="4" s="1"/>
  <c r="H330" i="4"/>
  <c r="I330" i="4" s="1"/>
  <c r="F266" i="4"/>
  <c r="G266" i="4" s="1"/>
  <c r="H266" i="4"/>
  <c r="I266" i="4" s="1"/>
  <c r="F202" i="4"/>
  <c r="G202" i="4" s="1"/>
  <c r="F98" i="4"/>
  <c r="G98" i="4" s="1"/>
  <c r="H337" i="4"/>
  <c r="H329" i="4"/>
  <c r="H321" i="4"/>
  <c r="H313" i="4"/>
  <c r="H297" i="4"/>
  <c r="H209" i="4"/>
  <c r="H49" i="4"/>
  <c r="H33" i="4"/>
  <c r="H9" i="4"/>
  <c r="H320" i="4"/>
  <c r="H288" i="4"/>
  <c r="H256" i="4"/>
  <c r="H240" i="4"/>
  <c r="H232" i="4"/>
  <c r="H224" i="4"/>
  <c r="H192" i="4"/>
  <c r="H168" i="4"/>
  <c r="H160" i="4"/>
  <c r="H136" i="4"/>
  <c r="H128" i="4"/>
  <c r="H96" i="4"/>
  <c r="H72" i="4"/>
  <c r="H343" i="4"/>
  <c r="H319" i="4"/>
  <c r="H311" i="4"/>
  <c r="H303" i="4"/>
  <c r="H295" i="4"/>
  <c r="H287" i="4"/>
  <c r="H271" i="4"/>
  <c r="H263" i="4"/>
  <c r="H247" i="4"/>
  <c r="H231" i="4"/>
  <c r="H183" i="4"/>
  <c r="H175" i="4"/>
  <c r="H151" i="4"/>
  <c r="H143" i="4"/>
  <c r="H135" i="4"/>
  <c r="H119" i="4"/>
  <c r="H87" i="4"/>
  <c r="H63" i="4"/>
  <c r="H47" i="4"/>
  <c r="H31" i="4"/>
  <c r="H326" i="4"/>
  <c r="H294" i="4"/>
  <c r="H286" i="4"/>
  <c r="H278" i="4"/>
  <c r="H270" i="4"/>
  <c r="H222" i="4"/>
  <c r="H206" i="4"/>
  <c r="H182" i="4"/>
  <c r="H158" i="4"/>
  <c r="H150" i="4"/>
  <c r="H142" i="4"/>
  <c r="H126" i="4"/>
  <c r="H54" i="4"/>
  <c r="H38" i="4"/>
  <c r="H14" i="4"/>
  <c r="H341" i="4"/>
  <c r="H333" i="4"/>
  <c r="H317" i="4"/>
  <c r="H309" i="4"/>
  <c r="H301" i="4"/>
  <c r="H293" i="4"/>
  <c r="H285" i="4"/>
  <c r="H253" i="4"/>
  <c r="H237" i="4"/>
  <c r="H221" i="4"/>
  <c r="H189" i="4"/>
  <c r="H181" i="4"/>
  <c r="H157" i="4"/>
  <c r="H125" i="4"/>
  <c r="H117" i="4"/>
  <c r="H109" i="4"/>
  <c r="H101" i="4"/>
  <c r="H93" i="4"/>
  <c r="H85" i="4"/>
  <c r="H77" i="4"/>
  <c r="H21" i="4"/>
  <c r="H13" i="4"/>
  <c r="H332" i="4"/>
  <c r="H316" i="4"/>
  <c r="H292" i="4"/>
  <c r="H284" i="4"/>
  <c r="H276" i="4"/>
  <c r="H260" i="4"/>
  <c r="H244" i="4"/>
  <c r="H228" i="4"/>
  <c r="H196" i="4"/>
  <c r="H180" i="4"/>
  <c r="H172" i="4"/>
  <c r="H52" i="4"/>
  <c r="H12" i="4"/>
  <c r="H339" i="4"/>
  <c r="H307" i="4"/>
  <c r="H291" i="4"/>
  <c r="H283" i="4"/>
  <c r="H227" i="4"/>
  <c r="H195" i="4"/>
  <c r="H179" i="4"/>
  <c r="H155" i="4"/>
  <c r="H91" i="4"/>
  <c r="H51" i="4"/>
  <c r="H19" i="4"/>
  <c r="H3" i="4"/>
  <c r="H331" i="4" l="1"/>
  <c r="H92" i="4"/>
  <c r="H78" i="4"/>
  <c r="H71" i="4"/>
  <c r="H167" i="4"/>
  <c r="H255" i="4"/>
  <c r="H184" i="4"/>
  <c r="H65" i="4"/>
  <c r="H42" i="4"/>
  <c r="F290" i="4"/>
  <c r="G290" i="4" s="1"/>
  <c r="F258" i="4"/>
  <c r="G258" i="4" s="1"/>
  <c r="H35" i="4"/>
  <c r="H79" i="4"/>
  <c r="H296" i="4"/>
  <c r="H11" i="4"/>
  <c r="H76" i="4"/>
  <c r="I76" i="4" s="1"/>
  <c r="N76" i="4" s="1"/>
  <c r="H174" i="4"/>
  <c r="H124" i="4"/>
  <c r="H138" i="4"/>
  <c r="I138" i="4" s="1"/>
  <c r="H236" i="4"/>
  <c r="H94" i="4"/>
  <c r="H4" i="4"/>
  <c r="I4" i="4" s="1"/>
  <c r="N4" i="4" s="1"/>
  <c r="H245" i="4"/>
  <c r="H118" i="4"/>
  <c r="I118" i="4" s="1"/>
  <c r="N118" i="4" s="1"/>
  <c r="H200" i="4"/>
  <c r="H312" i="4"/>
  <c r="H34" i="4"/>
  <c r="I34" i="4" s="1"/>
  <c r="H226" i="4"/>
  <c r="I226" i="4" s="1"/>
  <c r="H83" i="4"/>
  <c r="H243" i="4"/>
  <c r="I243" i="4" s="1"/>
  <c r="N243" i="4" s="1"/>
  <c r="H140" i="4"/>
  <c r="H252" i="4"/>
  <c r="H238" i="4"/>
  <c r="H342" i="4"/>
  <c r="H103" i="4"/>
  <c r="H191" i="4"/>
  <c r="H279" i="4"/>
  <c r="H216" i="4"/>
  <c r="I216" i="4" s="1"/>
  <c r="N216" i="4" s="1"/>
  <c r="F178" i="4"/>
  <c r="G178" i="4" s="1"/>
  <c r="H219" i="4"/>
  <c r="I219" i="4" s="1"/>
  <c r="N219" i="4" s="1"/>
  <c r="H108" i="4"/>
  <c r="H324" i="4"/>
  <c r="H89" i="4"/>
  <c r="H334" i="4"/>
  <c r="H267" i="4"/>
  <c r="H20" i="4"/>
  <c r="I20" i="4" s="1"/>
  <c r="N20" i="4" s="1"/>
  <c r="H156" i="4"/>
  <c r="H141" i="4"/>
  <c r="H269" i="4"/>
  <c r="H6" i="4"/>
  <c r="H246" i="4"/>
  <c r="H15" i="4"/>
  <c r="H207" i="4"/>
  <c r="H90" i="4"/>
  <c r="I90" i="4" s="1"/>
  <c r="H107" i="4"/>
  <c r="H36" i="4"/>
  <c r="I36" i="4" s="1"/>
  <c r="N36" i="4" s="1"/>
  <c r="H223" i="4"/>
  <c r="H17" i="4"/>
  <c r="F186" i="4"/>
  <c r="G186" i="4" s="1"/>
  <c r="H327" i="4"/>
  <c r="H198" i="4"/>
  <c r="H273" i="4"/>
  <c r="I273" i="4" s="1"/>
  <c r="N273" i="4" s="1"/>
  <c r="H250" i="4"/>
  <c r="I250" i="4" s="1"/>
  <c r="H18" i="4"/>
  <c r="I18" i="4" s="1"/>
  <c r="N18" i="4" s="1"/>
  <c r="F210" i="4"/>
  <c r="G210" i="4" s="1"/>
  <c r="N210" i="4" s="1"/>
  <c r="H163" i="4"/>
  <c r="H165" i="4"/>
  <c r="H239" i="4"/>
  <c r="H48" i="4"/>
  <c r="H336" i="4"/>
  <c r="I336" i="4" s="1"/>
  <c r="N336" i="4" s="1"/>
  <c r="H73" i="4"/>
  <c r="H185" i="4"/>
  <c r="I185" i="4" s="1"/>
  <c r="N185" i="4" s="1"/>
  <c r="H289" i="4"/>
  <c r="I289" i="4" s="1"/>
  <c r="N289" i="4" s="1"/>
  <c r="F74" i="4"/>
  <c r="G74" i="4" s="1"/>
  <c r="H66" i="4"/>
  <c r="I66" i="4" s="1"/>
  <c r="H29" i="4"/>
  <c r="H229" i="4"/>
  <c r="H112" i="4"/>
  <c r="I112" i="4" s="1"/>
  <c r="N112" i="4" s="1"/>
  <c r="H25" i="4"/>
  <c r="H113" i="4"/>
  <c r="I113" i="4" s="1"/>
  <c r="N113" i="4" s="1"/>
  <c r="H241" i="4"/>
  <c r="I241" i="4" s="1"/>
  <c r="N241" i="4" s="1"/>
  <c r="H61" i="4"/>
  <c r="H16" i="4"/>
  <c r="H161" i="4"/>
  <c r="H257" i="4"/>
  <c r="H338" i="4"/>
  <c r="I338" i="4" s="1"/>
  <c r="N338" i="4" s="1"/>
  <c r="H59" i="4"/>
  <c r="H2" i="4"/>
  <c r="I2" i="4" s="1"/>
  <c r="N2" i="4" s="1"/>
  <c r="H134" i="4"/>
  <c r="I134" i="4" s="1"/>
  <c r="N134" i="4" s="1"/>
  <c r="H64" i="4"/>
  <c r="H248" i="4"/>
  <c r="H344" i="4"/>
  <c r="H81" i="4"/>
  <c r="H193" i="4"/>
  <c r="H315" i="4"/>
  <c r="H225" i="4"/>
  <c r="I225" i="4" s="1"/>
  <c r="N225" i="4" s="1"/>
  <c r="H314" i="4"/>
  <c r="I314" i="4" s="1"/>
  <c r="H162" i="4"/>
  <c r="I162" i="4" s="1"/>
  <c r="H10" i="4"/>
  <c r="I10" i="4" s="1"/>
  <c r="H62" i="4"/>
  <c r="I62" i="4" s="1"/>
  <c r="N62" i="4" s="1"/>
  <c r="H114" i="4"/>
  <c r="I114" i="4" s="1"/>
  <c r="H115" i="4"/>
  <c r="H308" i="4"/>
  <c r="H53" i="4"/>
  <c r="I53" i="4" s="1"/>
  <c r="N53" i="4" s="1"/>
  <c r="H39" i="4"/>
  <c r="I39" i="4" s="1"/>
  <c r="N39" i="4" s="1"/>
  <c r="H127" i="4"/>
  <c r="H8" i="4"/>
  <c r="H120" i="4"/>
  <c r="H129" i="4"/>
  <c r="H249" i="4"/>
  <c r="I249" i="4" s="1"/>
  <c r="N249" i="4" s="1"/>
  <c r="H203" i="4"/>
  <c r="H97" i="4"/>
  <c r="I97" i="4" s="1"/>
  <c r="N97" i="4" s="1"/>
  <c r="H212" i="4"/>
  <c r="I212" i="4" s="1"/>
  <c r="N212" i="4" s="1"/>
  <c r="H139" i="4"/>
  <c r="H32" i="4"/>
  <c r="H328" i="4"/>
  <c r="H177" i="4"/>
  <c r="H99" i="4"/>
  <c r="I99" i="4" s="1"/>
  <c r="N99" i="4" s="1"/>
  <c r="H204" i="4"/>
  <c r="H340" i="4"/>
  <c r="I340" i="4" s="1"/>
  <c r="N340" i="4" s="1"/>
  <c r="H70" i="4"/>
  <c r="I70" i="4" s="1"/>
  <c r="N70" i="4" s="1"/>
  <c r="H208" i="4"/>
  <c r="H211" i="4"/>
  <c r="H44" i="4"/>
  <c r="I44" i="4" s="1"/>
  <c r="N44" i="4" s="1"/>
  <c r="H220" i="4"/>
  <c r="I220" i="4" s="1"/>
  <c r="N220" i="4" s="1"/>
  <c r="H304" i="4"/>
  <c r="I304" i="4" s="1"/>
  <c r="N304" i="4" s="1"/>
  <c r="H305" i="4"/>
  <c r="F346" i="4"/>
  <c r="G346" i="4" s="1"/>
  <c r="N346" i="4" s="1"/>
  <c r="H300" i="4"/>
  <c r="I300" i="4" s="1"/>
  <c r="N300" i="4" s="1"/>
  <c r="H111" i="4"/>
  <c r="H264" i="4"/>
  <c r="H173" i="4"/>
  <c r="H30" i="4"/>
  <c r="I30" i="4" s="1"/>
  <c r="N30" i="4" s="1"/>
  <c r="H82" i="4"/>
  <c r="I82" i="4" s="1"/>
  <c r="H67" i="4"/>
  <c r="H132" i="4"/>
  <c r="I132" i="4" s="1"/>
  <c r="N132" i="4" s="1"/>
  <c r="H7" i="4"/>
  <c r="I7" i="4" s="1"/>
  <c r="N7" i="4" s="1"/>
  <c r="H152" i="4"/>
  <c r="F50" i="4"/>
  <c r="G50" i="4" s="1"/>
  <c r="H123" i="4"/>
  <c r="H323" i="4"/>
  <c r="I323" i="4" s="1"/>
  <c r="N323" i="4" s="1"/>
  <c r="H148" i="4"/>
  <c r="I148" i="4" s="1"/>
  <c r="N148" i="4" s="1"/>
  <c r="H176" i="4"/>
  <c r="H137" i="4"/>
  <c r="I137" i="4" s="1"/>
  <c r="N137" i="4" s="1"/>
  <c r="F170" i="4"/>
  <c r="G170" i="4" s="1"/>
  <c r="N170" i="4" s="1"/>
  <c r="H75" i="4"/>
  <c r="H84" i="4"/>
  <c r="H46" i="4"/>
  <c r="H214" i="4"/>
  <c r="I214" i="4" s="1"/>
  <c r="N214" i="4" s="1"/>
  <c r="H318" i="4"/>
  <c r="I318" i="4" s="1"/>
  <c r="N318" i="4" s="1"/>
  <c r="H199" i="4"/>
  <c r="H145" i="4"/>
  <c r="I145" i="4" s="1"/>
  <c r="N145" i="4" s="1"/>
  <c r="H347" i="4"/>
  <c r="H68" i="4"/>
  <c r="H69" i="4"/>
  <c r="H22" i="4"/>
  <c r="H5" i="4"/>
  <c r="I5" i="4" s="1"/>
  <c r="N5" i="4" s="1"/>
  <c r="H133" i="4"/>
  <c r="I133" i="4" s="1"/>
  <c r="N133" i="4" s="1"/>
  <c r="H233" i="4"/>
  <c r="H262" i="4"/>
  <c r="I262" i="4" s="1"/>
  <c r="N262" i="4" s="1"/>
  <c r="H55" i="4"/>
  <c r="I55" i="4" s="1"/>
  <c r="N55" i="4" s="1"/>
  <c r="H80" i="4"/>
  <c r="I80" i="4" s="1"/>
  <c r="N80" i="4" s="1"/>
  <c r="H261" i="4"/>
  <c r="H88" i="4"/>
  <c r="H45" i="4"/>
  <c r="I45" i="4" s="1"/>
  <c r="N45" i="4" s="1"/>
  <c r="H23" i="4"/>
  <c r="I23" i="4" s="1"/>
  <c r="N23" i="4" s="1"/>
  <c r="H215" i="4"/>
  <c r="F106" i="4"/>
  <c r="G106" i="4" s="1"/>
  <c r="H235" i="4"/>
  <c r="I235" i="4" s="1"/>
  <c r="N235" i="4" s="1"/>
  <c r="H230" i="4"/>
  <c r="H310" i="4"/>
  <c r="H95" i="4"/>
  <c r="H159" i="4"/>
  <c r="I159" i="4" s="1"/>
  <c r="N159" i="4" s="1"/>
  <c r="H217" i="4"/>
  <c r="I217" i="4" s="1"/>
  <c r="N217" i="4" s="1"/>
  <c r="H281" i="4"/>
  <c r="H345" i="4"/>
  <c r="I345" i="4" s="1"/>
  <c r="N345" i="4" s="1"/>
  <c r="H147" i="4"/>
  <c r="I147" i="4" s="1"/>
  <c r="N147" i="4" s="1"/>
  <c r="H188" i="4"/>
  <c r="I188" i="4" s="1"/>
  <c r="N188" i="4" s="1"/>
  <c r="H37" i="4"/>
  <c r="H201" i="4"/>
  <c r="H265" i="4"/>
  <c r="I265" i="4" s="1"/>
  <c r="N265" i="4" s="1"/>
  <c r="H27" i="4"/>
  <c r="I27" i="4" s="1"/>
  <c r="N27" i="4" s="1"/>
  <c r="H171" i="4"/>
  <c r="H60" i="4"/>
  <c r="I60" i="4" s="1"/>
  <c r="N60" i="4" s="1"/>
  <c r="H197" i="4"/>
  <c r="I197" i="4" s="1"/>
  <c r="N197" i="4" s="1"/>
  <c r="H166" i="4"/>
  <c r="H153" i="4"/>
  <c r="H274" i="4"/>
  <c r="I274" i="4" s="1"/>
  <c r="G250" i="4"/>
  <c r="N250" i="4" s="1"/>
  <c r="I139" i="4"/>
  <c r="N139" i="4" s="1"/>
  <c r="I13" i="4"/>
  <c r="N13" i="4" s="1"/>
  <c r="I54" i="4"/>
  <c r="N54" i="4" s="1"/>
  <c r="I223" i="4"/>
  <c r="N223" i="4" s="1"/>
  <c r="I19" i="4"/>
  <c r="N19" i="4" s="1"/>
  <c r="I83" i="4"/>
  <c r="N83" i="4" s="1"/>
  <c r="I211" i="4"/>
  <c r="N211" i="4" s="1"/>
  <c r="H275" i="4"/>
  <c r="I339" i="4"/>
  <c r="N339" i="4" s="1"/>
  <c r="I52" i="4"/>
  <c r="N52" i="4" s="1"/>
  <c r="H116" i="4"/>
  <c r="I180" i="4"/>
  <c r="N180" i="4" s="1"/>
  <c r="I244" i="4"/>
  <c r="N244" i="4" s="1"/>
  <c r="I308" i="4"/>
  <c r="N308" i="4" s="1"/>
  <c r="I21" i="4"/>
  <c r="N21" i="4" s="1"/>
  <c r="I85" i="4"/>
  <c r="N85" i="4" s="1"/>
  <c r="H149" i="4"/>
  <c r="H213" i="4"/>
  <c r="H277" i="4"/>
  <c r="I341" i="4"/>
  <c r="N341" i="4" s="1"/>
  <c r="I126" i="4"/>
  <c r="N126" i="4" s="1"/>
  <c r="H190" i="4"/>
  <c r="H254" i="4"/>
  <c r="I103" i="4"/>
  <c r="N103" i="4" s="1"/>
  <c r="I167" i="4"/>
  <c r="N167" i="4" s="1"/>
  <c r="I231" i="4"/>
  <c r="N231" i="4" s="1"/>
  <c r="I295" i="4"/>
  <c r="N295" i="4" s="1"/>
  <c r="I16" i="4"/>
  <c r="N16" i="4" s="1"/>
  <c r="H144" i="4"/>
  <c r="I208" i="4"/>
  <c r="N208" i="4" s="1"/>
  <c r="H272" i="4"/>
  <c r="H57" i="4"/>
  <c r="H121" i="4"/>
  <c r="I313" i="4"/>
  <c r="N313" i="4" s="1"/>
  <c r="F234" i="4"/>
  <c r="G234" i="4" s="1"/>
  <c r="N234" i="4" s="1"/>
  <c r="H282" i="4"/>
  <c r="I282" i="4" s="1"/>
  <c r="N282" i="4" s="1"/>
  <c r="H122" i="4"/>
  <c r="I122" i="4" s="1"/>
  <c r="N122" i="4" s="1"/>
  <c r="I108" i="4"/>
  <c r="N108" i="4" s="1"/>
  <c r="I95" i="4"/>
  <c r="N95" i="4" s="1"/>
  <c r="I91" i="4"/>
  <c r="N91" i="4" s="1"/>
  <c r="I155" i="4"/>
  <c r="N155" i="4" s="1"/>
  <c r="I283" i="4"/>
  <c r="N283" i="4" s="1"/>
  <c r="I347" i="4"/>
  <c r="N347" i="4" s="1"/>
  <c r="I124" i="4"/>
  <c r="N124" i="4" s="1"/>
  <c r="I252" i="4"/>
  <c r="N252" i="4" s="1"/>
  <c r="I316" i="4"/>
  <c r="N316" i="4" s="1"/>
  <c r="I29" i="4"/>
  <c r="N29" i="4" s="1"/>
  <c r="I93" i="4"/>
  <c r="N93" i="4" s="1"/>
  <c r="I157" i="4"/>
  <c r="N157" i="4" s="1"/>
  <c r="I221" i="4"/>
  <c r="N221" i="4" s="1"/>
  <c r="I285" i="4"/>
  <c r="N285" i="4" s="1"/>
  <c r="I6" i="4"/>
  <c r="N6" i="4" s="1"/>
  <c r="I198" i="4"/>
  <c r="N198" i="4" s="1"/>
  <c r="I326" i="4"/>
  <c r="N326" i="4" s="1"/>
  <c r="I47" i="4"/>
  <c r="N47" i="4" s="1"/>
  <c r="I111" i="4"/>
  <c r="N111" i="4" s="1"/>
  <c r="I175" i="4"/>
  <c r="N175" i="4" s="1"/>
  <c r="I239" i="4"/>
  <c r="N239" i="4" s="1"/>
  <c r="I303" i="4"/>
  <c r="N303" i="4" s="1"/>
  <c r="H24" i="4"/>
  <c r="I88" i="4"/>
  <c r="N88" i="4" s="1"/>
  <c r="I152" i="4"/>
  <c r="N152" i="4" s="1"/>
  <c r="H280" i="4"/>
  <c r="I344" i="4"/>
  <c r="N344" i="4" s="1"/>
  <c r="I65" i="4"/>
  <c r="N65" i="4" s="1"/>
  <c r="I129" i="4"/>
  <c r="N129" i="4" s="1"/>
  <c r="I193" i="4"/>
  <c r="N193" i="4" s="1"/>
  <c r="I257" i="4"/>
  <c r="N257" i="4" s="1"/>
  <c r="I321" i="4"/>
  <c r="N321" i="4" s="1"/>
  <c r="I246" i="4"/>
  <c r="N246" i="4" s="1"/>
  <c r="I163" i="4"/>
  <c r="N163" i="4" s="1"/>
  <c r="I291" i="4"/>
  <c r="N291" i="4" s="1"/>
  <c r="I324" i="4"/>
  <c r="N324" i="4" s="1"/>
  <c r="I101" i="4"/>
  <c r="N101" i="4" s="1"/>
  <c r="I293" i="4"/>
  <c r="N293" i="4" s="1"/>
  <c r="I142" i="4"/>
  <c r="N142" i="4" s="1"/>
  <c r="I270" i="4"/>
  <c r="N270" i="4" s="1"/>
  <c r="I119" i="4"/>
  <c r="N119" i="4" s="1"/>
  <c r="I311" i="4"/>
  <c r="N311" i="4" s="1"/>
  <c r="I160" i="4"/>
  <c r="N160" i="4" s="1"/>
  <c r="I9" i="4"/>
  <c r="N9" i="4" s="1"/>
  <c r="I329" i="4"/>
  <c r="N329" i="4" s="1"/>
  <c r="I203" i="4"/>
  <c r="N203" i="4" s="1"/>
  <c r="I172" i="4"/>
  <c r="N172" i="4" s="1"/>
  <c r="I77" i="4"/>
  <c r="N77" i="4" s="1"/>
  <c r="I269" i="4"/>
  <c r="N269" i="4" s="1"/>
  <c r="I182" i="4"/>
  <c r="N182" i="4" s="1"/>
  <c r="I72" i="4"/>
  <c r="N72" i="4" s="1"/>
  <c r="I200" i="4"/>
  <c r="N200" i="4" s="1"/>
  <c r="I49" i="4"/>
  <c r="N49" i="4" s="1"/>
  <c r="I35" i="4"/>
  <c r="N35" i="4" s="1"/>
  <c r="I227" i="4"/>
  <c r="N227" i="4" s="1"/>
  <c r="I68" i="4"/>
  <c r="N68" i="4" s="1"/>
  <c r="I196" i="4"/>
  <c r="N196" i="4" s="1"/>
  <c r="I260" i="4"/>
  <c r="N260" i="4" s="1"/>
  <c r="I37" i="4"/>
  <c r="N37" i="4" s="1"/>
  <c r="I165" i="4"/>
  <c r="N165" i="4" s="1"/>
  <c r="I229" i="4"/>
  <c r="N229" i="4" s="1"/>
  <c r="I14" i="4"/>
  <c r="N14" i="4" s="1"/>
  <c r="I78" i="4"/>
  <c r="N78" i="4" s="1"/>
  <c r="I206" i="4"/>
  <c r="N206" i="4" s="1"/>
  <c r="I334" i="4"/>
  <c r="N334" i="4" s="1"/>
  <c r="I183" i="4"/>
  <c r="N183" i="4" s="1"/>
  <c r="I247" i="4"/>
  <c r="N247" i="4" s="1"/>
  <c r="I32" i="4"/>
  <c r="N32" i="4" s="1"/>
  <c r="I96" i="4"/>
  <c r="N96" i="4" s="1"/>
  <c r="I224" i="4"/>
  <c r="N224" i="4" s="1"/>
  <c r="I288" i="4"/>
  <c r="N288" i="4" s="1"/>
  <c r="I73" i="4"/>
  <c r="N73" i="4" s="1"/>
  <c r="I201" i="4"/>
  <c r="N201" i="4" s="1"/>
  <c r="H242" i="4"/>
  <c r="I242" i="4" s="1"/>
  <c r="N242" i="4" s="1"/>
  <c r="F298" i="4"/>
  <c r="G298" i="4" s="1"/>
  <c r="N298" i="4" s="1"/>
  <c r="H43" i="4"/>
  <c r="I107" i="4"/>
  <c r="N107" i="4" s="1"/>
  <c r="I171" i="4"/>
  <c r="N171" i="4" s="1"/>
  <c r="H299" i="4"/>
  <c r="I12" i="4"/>
  <c r="N12" i="4" s="1"/>
  <c r="I140" i="4"/>
  <c r="N140" i="4" s="1"/>
  <c r="I204" i="4"/>
  <c r="N204" i="4" s="1"/>
  <c r="H268" i="4"/>
  <c r="I332" i="4"/>
  <c r="N332" i="4" s="1"/>
  <c r="N109" i="4"/>
  <c r="I109" i="4"/>
  <c r="I173" i="4"/>
  <c r="N173" i="4" s="1"/>
  <c r="I237" i="4"/>
  <c r="N237" i="4" s="1"/>
  <c r="I301" i="4"/>
  <c r="N301" i="4" s="1"/>
  <c r="I22" i="4"/>
  <c r="N22" i="4" s="1"/>
  <c r="H86" i="4"/>
  <c r="I150" i="4"/>
  <c r="N150" i="4" s="1"/>
  <c r="I278" i="4"/>
  <c r="N278" i="4" s="1"/>
  <c r="I342" i="4"/>
  <c r="N342" i="4" s="1"/>
  <c r="I63" i="4"/>
  <c r="N63" i="4" s="1"/>
  <c r="I127" i="4"/>
  <c r="N127" i="4" s="1"/>
  <c r="I191" i="4"/>
  <c r="N191" i="4" s="1"/>
  <c r="I255" i="4"/>
  <c r="N255" i="4" s="1"/>
  <c r="I319" i="4"/>
  <c r="N319" i="4" s="1"/>
  <c r="H40" i="4"/>
  <c r="H104" i="4"/>
  <c r="I168" i="4"/>
  <c r="N168" i="4" s="1"/>
  <c r="I232" i="4"/>
  <c r="N232" i="4" s="1"/>
  <c r="I296" i="4"/>
  <c r="N296" i="4" s="1"/>
  <c r="I17" i="4"/>
  <c r="N17" i="4" s="1"/>
  <c r="I81" i="4"/>
  <c r="N81" i="4" s="1"/>
  <c r="I209" i="4"/>
  <c r="N209" i="4" s="1"/>
  <c r="I337" i="4"/>
  <c r="N337" i="4" s="1"/>
  <c r="I75" i="4"/>
  <c r="N75" i="4" s="1"/>
  <c r="I331" i="4"/>
  <c r="N331" i="4" s="1"/>
  <c r="I333" i="4"/>
  <c r="N333" i="4" s="1"/>
  <c r="I310" i="4"/>
  <c r="N310" i="4" s="1"/>
  <c r="I8" i="4"/>
  <c r="N8" i="4" s="1"/>
  <c r="I264" i="4"/>
  <c r="N264" i="4" s="1"/>
  <c r="I177" i="4"/>
  <c r="N177" i="4" s="1"/>
  <c r="I51" i="4"/>
  <c r="N51" i="4" s="1"/>
  <c r="I179" i="4"/>
  <c r="N179" i="4" s="1"/>
  <c r="I307" i="4"/>
  <c r="N307" i="4" s="1"/>
  <c r="I84" i="4"/>
  <c r="N84" i="4" s="1"/>
  <c r="I245" i="4"/>
  <c r="N245" i="4" s="1"/>
  <c r="I71" i="4"/>
  <c r="N71" i="4" s="1"/>
  <c r="I59" i="4"/>
  <c r="N59" i="4" s="1"/>
  <c r="I123" i="4"/>
  <c r="N123" i="4" s="1"/>
  <c r="H187" i="4"/>
  <c r="H251" i="4"/>
  <c r="I315" i="4"/>
  <c r="N315" i="4" s="1"/>
  <c r="H28" i="4"/>
  <c r="I92" i="4"/>
  <c r="N92" i="4" s="1"/>
  <c r="I156" i="4"/>
  <c r="N156" i="4" s="1"/>
  <c r="I284" i="4"/>
  <c r="N284" i="4" s="1"/>
  <c r="I61" i="4"/>
  <c r="N61" i="4" s="1"/>
  <c r="I125" i="4"/>
  <c r="N125" i="4" s="1"/>
  <c r="I189" i="4"/>
  <c r="N189" i="4" s="1"/>
  <c r="I253" i="4"/>
  <c r="N253" i="4" s="1"/>
  <c r="I317" i="4"/>
  <c r="N317" i="4" s="1"/>
  <c r="I38" i="4"/>
  <c r="N38" i="4" s="1"/>
  <c r="H102" i="4"/>
  <c r="I166" i="4"/>
  <c r="N166" i="4" s="1"/>
  <c r="I230" i="4"/>
  <c r="N230" i="4" s="1"/>
  <c r="I294" i="4"/>
  <c r="N294" i="4" s="1"/>
  <c r="I15" i="4"/>
  <c r="N15" i="4" s="1"/>
  <c r="I79" i="4"/>
  <c r="N79" i="4" s="1"/>
  <c r="I143" i="4"/>
  <c r="N143" i="4" s="1"/>
  <c r="I207" i="4"/>
  <c r="N207" i="4" s="1"/>
  <c r="I271" i="4"/>
  <c r="N271" i="4" s="1"/>
  <c r="H335" i="4"/>
  <c r="H56" i="4"/>
  <c r="I120" i="4"/>
  <c r="N120" i="4" s="1"/>
  <c r="I184" i="4"/>
  <c r="N184" i="4" s="1"/>
  <c r="I248" i="4"/>
  <c r="N248" i="4" s="1"/>
  <c r="I312" i="4"/>
  <c r="N312" i="4" s="1"/>
  <c r="I33" i="4"/>
  <c r="N33" i="4" s="1"/>
  <c r="I161" i="4"/>
  <c r="N161" i="4" s="1"/>
  <c r="I42" i="4"/>
  <c r="N42" i="4" s="1"/>
  <c r="I178" i="4"/>
  <c r="N178" i="4" s="1"/>
  <c r="G314" i="4"/>
  <c r="N314" i="4" s="1"/>
  <c r="G82" i="4"/>
  <c r="N82" i="4" s="1"/>
  <c r="G162" i="4"/>
  <c r="N162" i="4" s="1"/>
  <c r="G218" i="4"/>
  <c r="N218" i="4" s="1"/>
  <c r="F322" i="4"/>
  <c r="G34" i="4"/>
  <c r="N34" i="4" s="1"/>
  <c r="G114" i="4"/>
  <c r="N114" i="4" s="1"/>
  <c r="G226" i="4"/>
  <c r="N226" i="4" s="1"/>
  <c r="I11" i="4"/>
  <c r="N11" i="4" s="1"/>
  <c r="I267" i="4"/>
  <c r="N267" i="4" s="1"/>
  <c r="I236" i="4"/>
  <c r="N236" i="4" s="1"/>
  <c r="I141" i="4"/>
  <c r="N141" i="4" s="1"/>
  <c r="H205" i="4"/>
  <c r="I31" i="4"/>
  <c r="N31" i="4" s="1"/>
  <c r="I287" i="4"/>
  <c r="N287" i="4" s="1"/>
  <c r="I136" i="4"/>
  <c r="N136" i="4" s="1"/>
  <c r="I328" i="4"/>
  <c r="N328" i="4" s="1"/>
  <c r="I305" i="4"/>
  <c r="N305" i="4" s="1"/>
  <c r="I115" i="4"/>
  <c r="N115" i="4" s="1"/>
  <c r="I276" i="4"/>
  <c r="N276" i="4" s="1"/>
  <c r="I117" i="4"/>
  <c r="N117" i="4" s="1"/>
  <c r="I181" i="4"/>
  <c r="N181" i="4" s="1"/>
  <c r="I309" i="4"/>
  <c r="N309" i="4" s="1"/>
  <c r="I94" i="4"/>
  <c r="N94" i="4" s="1"/>
  <c r="I158" i="4"/>
  <c r="N158" i="4" s="1"/>
  <c r="I222" i="4"/>
  <c r="N222" i="4" s="1"/>
  <c r="I286" i="4"/>
  <c r="N286" i="4" s="1"/>
  <c r="I135" i="4"/>
  <c r="N135" i="4" s="1"/>
  <c r="I199" i="4"/>
  <c r="N199" i="4" s="1"/>
  <c r="I263" i="4"/>
  <c r="N263" i="4" s="1"/>
  <c r="I327" i="4"/>
  <c r="N327" i="4" s="1"/>
  <c r="I48" i="4"/>
  <c r="N48" i="4" s="1"/>
  <c r="I176" i="4"/>
  <c r="N176" i="4" s="1"/>
  <c r="I240" i="4"/>
  <c r="N240" i="4" s="1"/>
  <c r="I25" i="4"/>
  <c r="N25" i="4" s="1"/>
  <c r="I89" i="4"/>
  <c r="N89" i="4" s="1"/>
  <c r="I153" i="4"/>
  <c r="N153" i="4" s="1"/>
  <c r="I281" i="4"/>
  <c r="N281" i="4" s="1"/>
  <c r="I3" i="4"/>
  <c r="N3" i="4" s="1"/>
  <c r="I67" i="4"/>
  <c r="N67" i="4" s="1"/>
  <c r="H131" i="4"/>
  <c r="I195" i="4"/>
  <c r="N195" i="4" s="1"/>
  <c r="H259" i="4"/>
  <c r="H100" i="4"/>
  <c r="H164" i="4"/>
  <c r="I228" i="4"/>
  <c r="N228" i="4" s="1"/>
  <c r="I292" i="4"/>
  <c r="N292" i="4" s="1"/>
  <c r="I69" i="4"/>
  <c r="N69" i="4" s="1"/>
  <c r="I261" i="4"/>
  <c r="N261" i="4" s="1"/>
  <c r="H325" i="4"/>
  <c r="I46" i="4"/>
  <c r="N46" i="4" s="1"/>
  <c r="H110" i="4"/>
  <c r="I174" i="4"/>
  <c r="N174" i="4" s="1"/>
  <c r="I238" i="4"/>
  <c r="N238" i="4" s="1"/>
  <c r="H302" i="4"/>
  <c r="I87" i="4"/>
  <c r="N87" i="4" s="1"/>
  <c r="I151" i="4"/>
  <c r="N151" i="4" s="1"/>
  <c r="I215" i="4"/>
  <c r="N215" i="4" s="1"/>
  <c r="I279" i="4"/>
  <c r="N279" i="4" s="1"/>
  <c r="I343" i="4"/>
  <c r="N343" i="4" s="1"/>
  <c r="I64" i="4"/>
  <c r="N64" i="4" s="1"/>
  <c r="I128" i="4"/>
  <c r="N128" i="4" s="1"/>
  <c r="I192" i="4"/>
  <c r="N192" i="4" s="1"/>
  <c r="I256" i="4"/>
  <c r="N256" i="4" s="1"/>
  <c r="I320" i="4"/>
  <c r="N320" i="4" s="1"/>
  <c r="H41" i="4"/>
  <c r="H105" i="4"/>
  <c r="H169" i="4"/>
  <c r="I233" i="4"/>
  <c r="N233" i="4" s="1"/>
  <c r="I297" i="4"/>
  <c r="N297" i="4" s="1"/>
  <c r="N138" i="4"/>
  <c r="N58" i="4"/>
  <c r="N146" i="4"/>
  <c r="N90" i="4"/>
  <c r="N194" i="4"/>
  <c r="N74" i="4"/>
  <c r="N202" i="4"/>
  <c r="N266" i="4"/>
  <c r="N330" i="4"/>
  <c r="N106" i="4"/>
  <c r="N186" i="4"/>
  <c r="N258" i="4"/>
  <c r="N50" i="4"/>
  <c r="N130" i="4"/>
  <c r="N290" i="4"/>
  <c r="N26" i="4"/>
  <c r="N306" i="4"/>
  <c r="N98" i="4"/>
  <c r="N274" i="4"/>
  <c r="N10" i="4"/>
  <c r="N66" i="4"/>
  <c r="N154" i="4"/>
  <c r="I169" i="4" l="1"/>
  <c r="N169" i="4" s="1"/>
  <c r="I205" i="4"/>
  <c r="N205" i="4" s="1"/>
  <c r="I105" i="4"/>
  <c r="N105" i="4" s="1"/>
  <c r="I302" i="4"/>
  <c r="N302" i="4" s="1"/>
  <c r="I131" i="4"/>
  <c r="N131" i="4" s="1"/>
  <c r="I121" i="4"/>
  <c r="N121" i="4" s="1"/>
  <c r="I104" i="4"/>
  <c r="N104" i="4" s="1"/>
  <c r="I57" i="4"/>
  <c r="N57" i="4" s="1"/>
  <c r="I190" i="4"/>
  <c r="N190" i="4" s="1"/>
  <c r="I213" i="4"/>
  <c r="N213" i="4" s="1"/>
  <c r="I102" i="4"/>
  <c r="N102" i="4" s="1"/>
  <c r="I144" i="4"/>
  <c r="N144" i="4" s="1"/>
  <c r="I325" i="4"/>
  <c r="N325" i="4" s="1"/>
  <c r="I100" i="4"/>
  <c r="N100" i="4" s="1"/>
  <c r="I254" i="4"/>
  <c r="N254" i="4" s="1"/>
  <c r="I277" i="4"/>
  <c r="N277" i="4" s="1"/>
  <c r="I41" i="4"/>
  <c r="N41" i="4" s="1"/>
  <c r="I251" i="4"/>
  <c r="N251" i="4" s="1"/>
  <c r="I187" i="4"/>
  <c r="N187" i="4" s="1"/>
  <c r="I40" i="4"/>
  <c r="N40" i="4" s="1"/>
  <c r="I149" i="4"/>
  <c r="N149" i="4" s="1"/>
  <c r="I275" i="4"/>
  <c r="N275" i="4" s="1"/>
  <c r="I164" i="4"/>
  <c r="N164" i="4" s="1"/>
  <c r="I268" i="4"/>
  <c r="N268" i="4" s="1"/>
  <c r="I43" i="4"/>
  <c r="N43" i="4" s="1"/>
  <c r="I24" i="4"/>
  <c r="N24" i="4" s="1"/>
  <c r="I272" i="4"/>
  <c r="N272" i="4" s="1"/>
  <c r="I86" i="4"/>
  <c r="N86" i="4" s="1"/>
  <c r="I299" i="4"/>
  <c r="N299" i="4" s="1"/>
  <c r="I280" i="4"/>
  <c r="N280" i="4" s="1"/>
  <c r="I116" i="4"/>
  <c r="N116" i="4" s="1"/>
  <c r="I110" i="4"/>
  <c r="N110" i="4" s="1"/>
  <c r="I259" i="4"/>
  <c r="N259" i="4" s="1"/>
  <c r="I56" i="4"/>
  <c r="N56" i="4" s="1"/>
  <c r="G322" i="4"/>
  <c r="N322" i="4" s="1"/>
  <c r="I335" i="4"/>
  <c r="N335" i="4" s="1"/>
  <c r="I28" i="4"/>
  <c r="N28" i="4" s="1"/>
</calcChain>
</file>

<file path=xl/sharedStrings.xml><?xml version="1.0" encoding="utf-8"?>
<sst xmlns="http://schemas.openxmlformats.org/spreadsheetml/2006/main" count="22467" uniqueCount="6708">
  <si>
    <t>GBA_Q536R</t>
  </si>
  <si>
    <t>GBA_S527P</t>
  </si>
  <si>
    <t>rs75671029</t>
  </si>
  <si>
    <t>GBA_W432L</t>
  </si>
  <si>
    <t>Neuro-1:155205568</t>
  </si>
  <si>
    <t>rs77284004</t>
  </si>
  <si>
    <t>rs121908314</t>
  </si>
  <si>
    <t>Neuro-1:155206113</t>
  </si>
  <si>
    <t>GBA_R368C</t>
  </si>
  <si>
    <t>Neuro-1:155206254</t>
  </si>
  <si>
    <t>1:155206260</t>
  </si>
  <si>
    <t>GBA_S310G</t>
  </si>
  <si>
    <t>GBA_P284H</t>
  </si>
  <si>
    <t>GBA_K237T</t>
  </si>
  <si>
    <t>GBA_G232E</t>
  </si>
  <si>
    <t>GBA_L213P</t>
  </si>
  <si>
    <t>GBA_R202Q</t>
  </si>
  <si>
    <t>Neuro-1:155209506</t>
  </si>
  <si>
    <t>Neuro-1:155209737</t>
  </si>
  <si>
    <t>rs142761046</t>
  </si>
  <si>
    <t>rs202166353</t>
  </si>
  <si>
    <t>rs150748722</t>
  </si>
  <si>
    <t>rs55708915</t>
  </si>
  <si>
    <t>rs144701072</t>
  </si>
  <si>
    <t>rs121918227</t>
  </si>
  <si>
    <t>hrm_1_17322756_C_T</t>
  </si>
  <si>
    <t>rs56367069</t>
  </si>
  <si>
    <t>hrm_1_17326804_T_A</t>
  </si>
  <si>
    <t>rs145515028</t>
  </si>
  <si>
    <t>rs151117874</t>
  </si>
  <si>
    <t>1:175355171</t>
  </si>
  <si>
    <t>1:175355213</t>
  </si>
  <si>
    <t>1:175372714</t>
  </si>
  <si>
    <t>1:175375355</t>
  </si>
  <si>
    <t>1:175375388</t>
  </si>
  <si>
    <t>PINK1:NM_032409.2:c.94G&gt;A:p.(Gly32Arg)</t>
  </si>
  <si>
    <t>PINK1:NM_032409.2:c.155C&gt;T:p.(Pro52Leu)</t>
  </si>
  <si>
    <t>PINK1:NM_032409.2:c.199C&gt;T:p.(Leu67Phe)</t>
  </si>
  <si>
    <t>PINK1:NM_032409.2:c.233C&gt;T:p.(Ala78Val)</t>
  </si>
  <si>
    <t>PINK1:NM_032409.2:c.275G&gt;T:p.(Cys92Phe)</t>
  </si>
  <si>
    <t>PINK1:NM_032409.2:c.292C&gt;T:p.(Arg98Trp)</t>
  </si>
  <si>
    <t>PINK1:NM_032409.2:c.332T&gt;G:p.(Ile111Ser)</t>
  </si>
  <si>
    <t>PINK1:NM_032409.2:c.371C&gt;T:p.(Ala124Val)</t>
  </si>
  <si>
    <t>PINK1:NM_032409.2:c.377A&gt;C:p.(Gln126Pro)</t>
  </si>
  <si>
    <t>PINK1:NM_032409.2:c.385C&gt;T:p.(Gln129*)</t>
  </si>
  <si>
    <t>rs45604240</t>
  </si>
  <si>
    <t>rs138050841</t>
  </si>
  <si>
    <t>PINK1:NM_032409.2:c.502G&gt;C:p.(Ala168Pro)</t>
  </si>
  <si>
    <t>PINK1:NM_032409.2:c.509T&gt;G:p.(Val170Gly)</t>
  </si>
  <si>
    <t>rs143204084</t>
  </si>
  <si>
    <t>rs138302371</t>
  </si>
  <si>
    <t>PINK1:NM_032409.2:c.625C&gt;G:p.(Pro209Ala)</t>
  </si>
  <si>
    <t>rs74315360</t>
  </si>
  <si>
    <t>PINK1:NM_032409.2:c.679G&gt;C:p.(Gly227Arg)</t>
  </si>
  <si>
    <t>PINK1:NM_032409.2:c.692A&gt;G:p.(Glu231Gly)</t>
  </si>
  <si>
    <t>PINK1:NM_032409.2:c.709A&gt;G:p.(Met237Val)</t>
  </si>
  <si>
    <t>PINK1:NM_032409.2:c.715C&gt;T:p.(Gln239*)</t>
  </si>
  <si>
    <t>PINK1:NM_032409.2:c.718G&gt;A:p.(Glu240Lys)</t>
  </si>
  <si>
    <t>qs776953195</t>
  </si>
  <si>
    <t>rs74315357</t>
  </si>
  <si>
    <t>PINK1:NM_032409.2:c.737G&gt;A:p.(Arg246Gln)</t>
  </si>
  <si>
    <t>PINK1:NM_032409.2:c.774C&gt;A:p.(Tyr258*)</t>
  </si>
  <si>
    <t>PINK1:NM_032409.2:c.787A&gt;G:p.(Arg263Gly)</t>
  </si>
  <si>
    <t>PINK1:NM_032409.2:c.802C&gt;G:p.(Leu268Val)</t>
  </si>
  <si>
    <t>rs28940284</t>
  </si>
  <si>
    <t>PINK1:NM_032409.2:c.827G&gt;A:p.(Arg276Gln)</t>
  </si>
  <si>
    <t>PINK1:NM_032409.2:c.832C&gt;G:p.(Leu278Val)</t>
  </si>
  <si>
    <t>rs74315358</t>
  </si>
  <si>
    <t>PINK1:NM_032409.2:c.838G&gt;A:p.(Ala280Thr)</t>
  </si>
  <si>
    <t>PINK1:NM_032409.2:c.887C&gt;T:p.(Pro296Leu)</t>
  </si>
  <si>
    <t>1:20971129</t>
  </si>
  <si>
    <t>rs74315355</t>
  </si>
  <si>
    <t>PINK1:NM_032409.2:c.938C&gt;T:p.(Thr313Met)</t>
  </si>
  <si>
    <t>PINK1:NM_032409.2:c.949G&gt;A:p.(Val317Ile)</t>
  </si>
  <si>
    <t>rs139226733</t>
  </si>
  <si>
    <t>PINK1:NM_032409.2:c.965C&gt;T:p.(Pro322Leu)</t>
  </si>
  <si>
    <t>PINK1:NM_032409.2:c.1015G&gt;A:p.(Ala339Thr)</t>
  </si>
  <si>
    <t>rs3738136</t>
  </si>
  <si>
    <t>PINK1:NM_032409.2:c.1024A&gt;G:p.(Met342Val)</t>
  </si>
  <si>
    <t>rs28940285</t>
  </si>
  <si>
    <t>PINK1:NM_032409.2:c.1106T&gt;C:p.(Leu369Pro)</t>
  </si>
  <si>
    <t>rs45515602</t>
  </si>
  <si>
    <t>PINK1:NM_032409.2:c.1162T&gt;C:p.(Cys388Arg)</t>
  </si>
  <si>
    <t>PINK1:NM_032409.2:c.1184G&gt;T:p.(Gly395Val)</t>
  </si>
  <si>
    <t>rs119451946</t>
  </si>
  <si>
    <t>qs556540177</t>
  </si>
  <si>
    <t>PINK1:NM_032409.2:c.1226G&gt;T:p.(Gly409Val)</t>
  </si>
  <si>
    <t>rs45478900</t>
  </si>
  <si>
    <t>PINK1:NM_032409.2:c.1247C&gt;G:p.(Pro416Arg)</t>
  </si>
  <si>
    <t>PINK1:NM_032409.2:c.1250A&gt;G:p.(Glu417Gly)</t>
  </si>
  <si>
    <t>PINK1:NM_032409.2:c.1255T&gt;C:p.(Ser419Pro)</t>
  </si>
  <si>
    <t>PINK1:NM_032409.2:c.1273C&gt;T:p.(Pro425Ser)</t>
  </si>
  <si>
    <t>PINK1:NM_032409.2:c.1280C&gt;A:p.(Ala427Glu)</t>
  </si>
  <si>
    <t>rs74315361</t>
  </si>
  <si>
    <t>rs74315356</t>
  </si>
  <si>
    <t>rs45467995</t>
  </si>
  <si>
    <t>PINK1:NM_032409.2:c.1325T&gt;C:p.(Ile442Thr)</t>
  </si>
  <si>
    <t>PINK1:NM_032409.2:c.1352A&gt;G:p.(Asn451Ser)</t>
  </si>
  <si>
    <t>PINK1:NM_032409.2:c.1366C&gt;T:p.(Gln456*)</t>
  </si>
  <si>
    <t>PINK1:NM_032409.2:c.1391G&gt;A:p.(Arg464His)</t>
  </si>
  <si>
    <t>PINK1:NM_032409.2:c.1426G&gt;A:p.(Glu476Lys)</t>
  </si>
  <si>
    <t>PINK1:NM_032409.2:c.1444G&gt;A:p.(Val482Met)</t>
  </si>
  <si>
    <t>PINK1:NM_032409.2:c.1466T&gt;C:p.(Leu489Pro)</t>
  </si>
  <si>
    <t>rs34208370</t>
  </si>
  <si>
    <t>PINK1:NM_032409.2:c.1493C&gt;T:p.(Pro498Leu)</t>
  </si>
  <si>
    <t>variant.1466</t>
  </si>
  <si>
    <t>indel.1467</t>
  </si>
  <si>
    <t>qs531477772</t>
  </si>
  <si>
    <t>PINK1:NM_032409.2:c.1609G&gt;A:p.(Ala537Thr)</t>
  </si>
  <si>
    <t>PINK1:NM_032409.2:c.1625A&gt;G:p.(Asn542Ser)</t>
  </si>
  <si>
    <t>PINK1:NM_032409.2:c.1723T&gt;C:p.(Cys575Arg)</t>
  </si>
  <si>
    <t>SLC5A9:120P.L</t>
  </si>
  <si>
    <t>PARK7:NM_007262.4:c.29T&gt;C:p.(Leu10Pro)</t>
  </si>
  <si>
    <t>rs74315351</t>
  </si>
  <si>
    <t>rs137853051</t>
  </si>
  <si>
    <t>1:8025426</t>
  </si>
  <si>
    <t>rs74315353</t>
  </si>
  <si>
    <t>PARK7:NM_007262.4:c.234C&gt;T:p.(.)</t>
  </si>
  <si>
    <t>rs71653619</t>
  </si>
  <si>
    <t>qs774005786</t>
  </si>
  <si>
    <t>rs74315352</t>
  </si>
  <si>
    <t>indel.625</t>
  </si>
  <si>
    <t>rs74315354</t>
  </si>
  <si>
    <t>PARK7:NM_007262.4:c.497T&gt;C:p.(Leu166Pro)</t>
  </si>
  <si>
    <t>PTEN:204P.S</t>
  </si>
  <si>
    <t>rs140327834</t>
  </si>
  <si>
    <t>rs142884576</t>
  </si>
  <si>
    <t>rs6265</t>
  </si>
  <si>
    <t>ANKRD13A:165G.C</t>
  </si>
  <si>
    <t>LRRK2:NM_198578.3:c.28G&gt;A:p.(Glu10Lys)</t>
  </si>
  <si>
    <t>rs72546335</t>
  </si>
  <si>
    <t>12:40634287</t>
  </si>
  <si>
    <t>rs112794616</t>
  </si>
  <si>
    <t>seq-prion1856</t>
  </si>
  <si>
    <t>rs78501232</t>
  </si>
  <si>
    <t>rs72546336</t>
  </si>
  <si>
    <t>seq-prion1876</t>
  </si>
  <si>
    <t>LRRK2:NM_198578.3:c.1256C&gt;T:p.(Ala419Val)</t>
  </si>
  <si>
    <t>rs79996249</t>
  </si>
  <si>
    <t>LRRK2:NM_198578.3:c.1653C&gt;G:p.(Asn551Lys)</t>
  </si>
  <si>
    <t>12:40668463</t>
  </si>
  <si>
    <t>seq-prion1937</t>
  </si>
  <si>
    <t>LRRK2:NM_198578.3:c.2134A&gt;G:p.(Met712Val)</t>
  </si>
  <si>
    <t>rs34410987</t>
  </si>
  <si>
    <t>seq-prion1987</t>
  </si>
  <si>
    <t>seq-prion1995</t>
  </si>
  <si>
    <t>seq-prion1997</t>
  </si>
  <si>
    <t>rs35173587</t>
  </si>
  <si>
    <t>rs72546337</t>
  </si>
  <si>
    <t>seq-prion2029</t>
  </si>
  <si>
    <t>rs148113070</t>
  </si>
  <si>
    <t>rs58559150</t>
  </si>
  <si>
    <t>LRRK2:NM_198578.3:c.2789A&gt;G:p.(Gln930Arg)</t>
  </si>
  <si>
    <t>seq-prion2044</t>
  </si>
  <si>
    <t>LRRK2:NM_198578.3:c.2918G&gt;A:p.(Ser973Asn)</t>
  </si>
  <si>
    <t>LRRK2:NM_198578.3:c.3333G&gt;T:p.(Gln1111His)</t>
  </si>
  <si>
    <t>newrs35808389</t>
  </si>
  <si>
    <t>rs34805604</t>
  </si>
  <si>
    <t>rs74985840</t>
  </si>
  <si>
    <t>LRRK2:NM_198578.3:c.3494T&gt;C:p.(Leu1165Pro)</t>
  </si>
  <si>
    <t>seq-prion2116</t>
  </si>
  <si>
    <t>LRRK2:NM_198578.3:c.3683G&gt;C:p.(Ser1228Thr)</t>
  </si>
  <si>
    <t>rs72546338</t>
  </si>
  <si>
    <t>rs17466213</t>
  </si>
  <si>
    <t>seq-prion2169</t>
  </si>
  <si>
    <t>rs72546327</t>
  </si>
  <si>
    <t>var_12_40704236</t>
  </si>
  <si>
    <t>LRRK2:NM_198578.3:c.4324G&gt;C:p.(Ala1442Pro)</t>
  </si>
  <si>
    <t>LRRK2:NM_198578.3:c.4348G&gt;A:p.(Val1450Ile)</t>
  </si>
  <si>
    <t>LRRK2:NM_198578.3:c.4402A&gt;G:p.(Lys1468Glu)</t>
  </si>
  <si>
    <t>rs113431708</t>
  </si>
  <si>
    <t>newrs41286476</t>
  </si>
  <si>
    <t>rs35507033</t>
  </si>
  <si>
    <t>seq-prion2208</t>
  </si>
  <si>
    <t>LRRK2:NM_198578.3:c.4838T&gt;C:p.(Val1613Ala)</t>
  </si>
  <si>
    <t>12:40713838</t>
  </si>
  <si>
    <t>LRRK2:NM_198578.3:c.4883G&gt;C:p.(Arg1628Pro)</t>
  </si>
  <si>
    <t>LRRK2:NM_198578.3:c.4937T&gt;C:p.(Met1646Thr)</t>
  </si>
  <si>
    <t>rs11564148</t>
  </si>
  <si>
    <t>rs35801418</t>
  </si>
  <si>
    <t>LRRK2:NM_198578.3:c.5174G&gt;A:p.(Arg1725Gln)</t>
  </si>
  <si>
    <t>newrs145364431</t>
  </si>
  <si>
    <t>seq-prion2280</t>
  </si>
  <si>
    <t>12:40715947</t>
  </si>
  <si>
    <t>seq-prion2284</t>
  </si>
  <si>
    <t>LRRK2:NM_198578.3:c.5385G&gt;T:p.(Leu1795Phe)</t>
  </si>
  <si>
    <t>rs72547980</t>
  </si>
  <si>
    <t>LRRK2:NM_198578.3:c.5605A&gt;G:p.(Met1869Val)</t>
  </si>
  <si>
    <t>LRRK2:NM_198578.3:c.5606T&gt;C:p.(Met1869Thr)</t>
  </si>
  <si>
    <t>seq-prion2308</t>
  </si>
  <si>
    <t>rs77428810</t>
  </si>
  <si>
    <t>seq-prion2328</t>
  </si>
  <si>
    <t>LRRK2:NM_198578.3:c.6016T&gt;C:p.(Tyr2006His)</t>
  </si>
  <si>
    <t>newrs34015634</t>
  </si>
  <si>
    <t>LRRK2:NM_198578.3:c.6055G&gt;A:p.(Gly2019Ser)</t>
  </si>
  <si>
    <t>LRRK2:NM_198578.3:c.6059T&gt;C:p.(Ile2020Thr)</t>
  </si>
  <si>
    <t>rs78029637</t>
  </si>
  <si>
    <t>rs112048985</t>
  </si>
  <si>
    <t>rs111691891</t>
  </si>
  <si>
    <t>seq-prion2354</t>
  </si>
  <si>
    <t>LRRK2:NM_198578.3:c.6523G&gt;C:p.(Asp2175His)</t>
  </si>
  <si>
    <t>rs35658131</t>
  </si>
  <si>
    <t>seq-prion2378</t>
  </si>
  <si>
    <t>seq-prion2394</t>
  </si>
  <si>
    <t>rs113511708</t>
  </si>
  <si>
    <t>rs34778348</t>
  </si>
  <si>
    <t>newrs79546190</t>
  </si>
  <si>
    <t>seq-prion2432</t>
  </si>
  <si>
    <t>LRRK2:NM_198578.3:c.7397T&gt;A:p.(Leu2466His)</t>
  </si>
  <si>
    <t>PMEL:572M.I</t>
  </si>
  <si>
    <t>14:21161761</t>
  </si>
  <si>
    <t>chia_chr14:21161773G&gt;A</t>
  </si>
  <si>
    <t>14:21161833</t>
  </si>
  <si>
    <t>chia_chr14:21161860A&gt;T</t>
  </si>
  <si>
    <t>14:21161956</t>
  </si>
  <si>
    <t>rs141398857</t>
  </si>
  <si>
    <t>rs199933427</t>
  </si>
  <si>
    <t>MGA:467P.Q</t>
  </si>
  <si>
    <t>rs139334167</t>
  </si>
  <si>
    <t>rs201721414</t>
  </si>
  <si>
    <t>rs145643238</t>
  </si>
  <si>
    <t>rs78183930</t>
  </si>
  <si>
    <t>rs148175530</t>
  </si>
  <si>
    <t>15:62207830</t>
  </si>
  <si>
    <t>15:62250807</t>
  </si>
  <si>
    <t>chia_chr16:31196432C&gt;T</t>
  </si>
  <si>
    <t>rs192419029</t>
  </si>
  <si>
    <t>rs188286943</t>
  </si>
  <si>
    <t>qs398124658</t>
  </si>
  <si>
    <t>rs184277092</t>
  </si>
  <si>
    <t>rs192783364</t>
  </si>
  <si>
    <t>rs183554824</t>
  </si>
  <si>
    <t>RUNDC3A:108C.F</t>
  </si>
  <si>
    <t>rs151115928</t>
  </si>
  <si>
    <t>rs63750191</t>
  </si>
  <si>
    <t>VPS53:424K.E</t>
  </si>
  <si>
    <t>rs148427350</t>
  </si>
  <si>
    <t>rs80045521</t>
  </si>
  <si>
    <t>LCT:1774N.H</t>
  </si>
  <si>
    <t>rs61757691</t>
  </si>
  <si>
    <t>rs72554080</t>
  </si>
  <si>
    <t>rs116074753</t>
  </si>
  <si>
    <t>rs144086186</t>
  </si>
  <si>
    <t>rs200216092</t>
  </si>
  <si>
    <t>chia_chr2:74605204T&gt;C</t>
  </si>
  <si>
    <t>chia_chr2:74605250A&gt;C</t>
  </si>
  <si>
    <t>2:74757554-74757554:T</t>
  </si>
  <si>
    <t>2:74757560-74757560:G</t>
  </si>
  <si>
    <t>2:74759825-74759825:A</t>
  </si>
  <si>
    <t>20:5081567:C:A</t>
  </si>
  <si>
    <t>21:27284167</t>
  </si>
  <si>
    <t>qs398122403</t>
  </si>
  <si>
    <t>rs121918305</t>
  </si>
  <si>
    <t>rs121918304</t>
  </si>
  <si>
    <t>qs387906863</t>
  </si>
  <si>
    <t>qs387906864</t>
  </si>
  <si>
    <t>rs11570680</t>
  </si>
  <si>
    <t>rs145242123</t>
  </si>
  <si>
    <t>rs16858632</t>
  </si>
  <si>
    <t>rs111396765</t>
  </si>
  <si>
    <t>3:195594092</t>
  </si>
  <si>
    <t>3:195594494</t>
  </si>
  <si>
    <t>3:195595212</t>
  </si>
  <si>
    <t>3:195605390</t>
  </si>
  <si>
    <t>seq-rs104893877-T2</t>
  </si>
  <si>
    <t>seq-rs431905511-B3</t>
  </si>
  <si>
    <t>rs201106962</t>
  </si>
  <si>
    <t>rs104893875</t>
  </si>
  <si>
    <t>rs104893878</t>
  </si>
  <si>
    <t>newrs28937592</t>
  </si>
  <si>
    <t>5:137893666-137893666:A</t>
  </si>
  <si>
    <t>5:137894331-137894331:T</t>
  </si>
  <si>
    <t>5:137906683-137906683:A</t>
  </si>
  <si>
    <t>PAPD4:241L.V</t>
  </si>
  <si>
    <t>PARK2:NM_004562.2:c.1372A&gt;C:p.(Met458Leu)</t>
  </si>
  <si>
    <t>rs137853056</t>
  </si>
  <si>
    <t>PARK2:NM_004562.2:c.1335G&gt;A:p.(Trp445*)</t>
  </si>
  <si>
    <t>6:161771195</t>
  </si>
  <si>
    <t>PARK2:NM_004562.2:c.1321T&gt;C:p.(Cys441Arg)</t>
  </si>
  <si>
    <t>rs149953814</t>
  </si>
  <si>
    <t>PARK2:NM_004562.2:c.1292G&gt;T:p.(Cys431Phe)</t>
  </si>
  <si>
    <t>rs191486604</t>
  </si>
  <si>
    <t>PARK2:NM_004562.2:c.1286G&gt;A:p.(Gly429Glu)</t>
  </si>
  <si>
    <t>PARK2:NM_004562.2:c.1252T&gt;C:p.(Cys418Arg)</t>
  </si>
  <si>
    <t>PARK2:NM_004562.2:c.1244C&gt;A:p.(Thr415Asn)</t>
  </si>
  <si>
    <t>PARK2:NM_004562.2:c.1225G&gt;T:p.(Glu409*)</t>
  </si>
  <si>
    <t>PARK2:NM_004562.2:c.1192G&gt;A:p.(Ala398Thr)</t>
  </si>
  <si>
    <t>variant.94027</t>
  </si>
  <si>
    <t>PARK2:NM_004562.2:c.1183G&gt;T:p.(Glu395*)</t>
  </si>
  <si>
    <t>PARK2:NM_004562.2:c.1180G&gt;A:p.(Asp394Asn)</t>
  </si>
  <si>
    <t>PARK2:NM_004562.2:c.1138G&gt;C:p.(Val380Leu)</t>
  </si>
  <si>
    <t>PARK2:NM_004562.2:c.1097G&gt;A:p.(Arg366Gln)</t>
  </si>
  <si>
    <t>PARK2:NM_004562.2:c.1076G&gt;A:p.(Gly359Asp)</t>
  </si>
  <si>
    <t>PARK2:NM_004562.2:c.1051A&gt;C:p.(Thr351Pro)</t>
  </si>
  <si>
    <t>PARK2:NM_004562.2:c.933G&gt;T:p.(Gln311His)</t>
  </si>
  <si>
    <t>rs137853055</t>
  </si>
  <si>
    <t>rs72480423</t>
  </si>
  <si>
    <t>newrs138920699</t>
  </si>
  <si>
    <t>PARK2:NM_004562.2:c.893T&gt;G:p.(Ile298Ser)</t>
  </si>
  <si>
    <t>PARK2:NM_004562.2:c.892A&gt;C:p.(Ile298Leu)</t>
  </si>
  <si>
    <t>rs55961220</t>
  </si>
  <si>
    <t>PARK2:NM_004562.2:c.850G&gt;C:p.(Gly284Arg)</t>
  </si>
  <si>
    <t>newrs72480422</t>
  </si>
  <si>
    <t>rs34424986</t>
  </si>
  <si>
    <t>variant.94035</t>
  </si>
  <si>
    <t>PARK2:NM_004562.2:c.814C&gt;A:p.(Leu272Ile)</t>
  </si>
  <si>
    <t>rs114696251</t>
  </si>
  <si>
    <t>newrs9456711</t>
  </si>
  <si>
    <t>PARK2:NM_004562.2:c.772G&gt;A:p.(Val258Met)</t>
  </si>
  <si>
    <t>rs150562946</t>
  </si>
  <si>
    <t>PARK2:NM_004562.2:c.758G&gt;T:p.(Cys253Phe)</t>
  </si>
  <si>
    <t>rs146173584</t>
  </si>
  <si>
    <t>rs114974496</t>
  </si>
  <si>
    <t>newrs144032774</t>
  </si>
  <si>
    <t>rs137853058</t>
  </si>
  <si>
    <t>PARK2:NM_004562.2:c.634T&gt;G:p.(Cys212Gly)</t>
  </si>
  <si>
    <t>rs137853060</t>
  </si>
  <si>
    <t>rs72480421</t>
  </si>
  <si>
    <t>newrs9456735</t>
  </si>
  <si>
    <t>PARK2:NM_004562.2:c.518C&gt;T:p.(Thr173Met)</t>
  </si>
  <si>
    <t>rs137853057</t>
  </si>
  <si>
    <t>indel.94044</t>
  </si>
  <si>
    <t>rs55654276</t>
  </si>
  <si>
    <t>PARK2:NM_004562.2:c.434G&gt;A:p.(Ser145Asn)</t>
  </si>
  <si>
    <t>variant.94046</t>
  </si>
  <si>
    <t>PARK2:NM_004562.2:c.310C&gt;T:p.(Arg104Trp)</t>
  </si>
  <si>
    <t>rs55774500</t>
  </si>
  <si>
    <t>PARK2:NM_004562.2:c.235G&gt;T:p.(Glu79*)</t>
  </si>
  <si>
    <t>indel.94051</t>
  </si>
  <si>
    <t>PARK2:NM_004562.2:c.167T&gt;A:p.(Val56Glu)</t>
  </si>
  <si>
    <t>rs75860381</t>
  </si>
  <si>
    <t>rs368134308</t>
  </si>
  <si>
    <t>PARK2:NM_004562.2:c.125G&gt;C:p.(Arg42Pro)</t>
  </si>
  <si>
    <t>PARK2:NM_004562.2:c.124C&gt;T:p.(Arg42Cys)</t>
  </si>
  <si>
    <t>PARK2:NM_004562.2:c.118C&gt;T:p.(Gln40*)</t>
  </si>
  <si>
    <t>rs148990138</t>
  </si>
  <si>
    <t>rs55777503</t>
  </si>
  <si>
    <t>rs148851677</t>
  </si>
  <si>
    <t>PARK2:NM_004562.2:c.98G&gt;A:p.(Arg33Gln)</t>
  </si>
  <si>
    <t>PARK2:NM_004562.2:c.92C&gt;A:p.(Ala31Asp)</t>
  </si>
  <si>
    <t>PARK2:NM_004562.2:c.52G&gt;A:p.(Asp18Asn)</t>
  </si>
  <si>
    <t>variant.94059</t>
  </si>
  <si>
    <t>PARK2:NM_004562.2:c.1A&gt;T:p.</t>
  </si>
  <si>
    <t>rs145080901</t>
  </si>
  <si>
    <t>rs377480187</t>
  </si>
  <si>
    <t>variant.95829</t>
  </si>
  <si>
    <t>rs145438764</t>
  </si>
  <si>
    <t>KCNV2:409Q.H</t>
  </si>
  <si>
    <t>NeuroChip_variant_location_hg19</t>
  </si>
  <si>
    <t>NeuroChip_variant_name</t>
  </si>
  <si>
    <t>NeuroChip_variant_name_duplicates</t>
  </si>
  <si>
    <t>HGMD_dbSNP_rsID</t>
  </si>
  <si>
    <t>HGMD_record_ID</t>
  </si>
  <si>
    <t>HGMD_Ref_Allele</t>
  </si>
  <si>
    <t>HGMD_Alt_Allele</t>
  </si>
  <si>
    <t>HGMD.Associated_disease/phenotype</t>
  </si>
  <si>
    <t>HGMD.Mutation_Category</t>
  </si>
  <si>
    <t>HGMD.Codon_Change</t>
  </si>
  <si>
    <t>HGMD.Amino_Acid_Change</t>
  </si>
  <si>
    <t>HGMD.Codon_Number</t>
  </si>
  <si>
    <t>ANNO_Func.refGene</t>
  </si>
  <si>
    <t>ANNO_Gene.refGene</t>
  </si>
  <si>
    <t>ANNO_AAChange.refGene</t>
  </si>
  <si>
    <t>ANNO_PopFreqMax</t>
  </si>
  <si>
    <t>ANNO_SIFT_pred</t>
  </si>
  <si>
    <t>ANNO_Polyphen2_HVAR_pred</t>
  </si>
  <si>
    <t>ANNO_CADD_phred</t>
  </si>
  <si>
    <t>1:11072895</t>
  </si>
  <si>
    <t>rs11121681</t>
  </si>
  <si>
    <t>.</t>
  </si>
  <si>
    <t>CS095818</t>
  </si>
  <si>
    <t>C</t>
  </si>
  <si>
    <t>T</t>
  </si>
  <si>
    <t>Amyotrophic_lateral_sclerosis</t>
  </si>
  <si>
    <t>Splicing_substitutions</t>
  </si>
  <si>
    <t>intronic</t>
  </si>
  <si>
    <t>TARDBP</t>
  </si>
  <si>
    <t>1:11073820</t>
  </si>
  <si>
    <t>TARDBP:NM_007375.3:c.36C&gt;T:p.(.)</t>
  </si>
  <si>
    <t>rs565091566</t>
  </si>
  <si>
    <t>CM095819</t>
  </si>
  <si>
    <t>Missense/nonsense</t>
  </si>
  <si>
    <t>AAC-AAT</t>
  </si>
  <si>
    <t>Asn-Asn</t>
  </si>
  <si>
    <t>exonic</t>
  </si>
  <si>
    <t>TARDBP:NM_007375:exon2:c.C36T:p.N12N</t>
  </si>
  <si>
    <t>1:11073982</t>
  </si>
  <si>
    <t>TARDBP:NM_007375.3:c.198T&gt;C:p.(.)</t>
  </si>
  <si>
    <t>rs61730366</t>
  </si>
  <si>
    <t>CM151896</t>
  </si>
  <si>
    <t>GCT-GCC</t>
  </si>
  <si>
    <t>Ala-Ala</t>
  </si>
  <si>
    <t>TARDBP:NM_007375:exon2:c.T198C:p.A66A</t>
  </si>
  <si>
    <t>1:11078893</t>
  </si>
  <si>
    <t>TARDBP:NM_007375.3:c.506A&gt;G:p.(Asp169Gly)</t>
  </si>
  <si>
    <t>rs80356717</t>
  </si>
  <si>
    <t>CM081838</t>
  </si>
  <si>
    <t>A</t>
  </si>
  <si>
    <t>G</t>
  </si>
  <si>
    <t>GAT-GGT</t>
  </si>
  <si>
    <t>Asp-Gly</t>
  </si>
  <si>
    <t>TARDBP:NM_007375:exon4:c.A506G:p.D169G</t>
  </si>
  <si>
    <t>D</t>
  </si>
  <si>
    <t>B</t>
  </si>
  <si>
    <t>1:11080584</t>
  </si>
  <si>
    <t>TARDBP:NM_007375.3:c.642C&gt;T:p.(.)</t>
  </si>
  <si>
    <t>rs138201492</t>
  </si>
  <si>
    <t>CS109561</t>
  </si>
  <si>
    <t>Frontotemporal_lobar_degeneration</t>
  </si>
  <si>
    <t>TARDBP:NM_007375:exon5:c.C642T:p.Y214Y</t>
  </si>
  <si>
    <t>1:11082240</t>
  </si>
  <si>
    <t>chia_chr1:11082240C&gt;G</t>
  </si>
  <si>
    <t>No</t>
  </si>
  <si>
    <t>CM1213042</t>
  </si>
  <si>
    <t>TCC-TCG</t>
  </si>
  <si>
    <t>Ser-Ser</t>
  </si>
  <si>
    <t>TARDBP:NM_007375:exon6:c.C774G:p.S258S</t>
  </si>
  <si>
    <t>1:11082253</t>
  </si>
  <si>
    <t>TARDBP:NM_007375.3:c.787A&gt;G:p.(Lys263Glu)</t>
  </si>
  <si>
    <t>rs267607102</t>
  </si>
  <si>
    <t>CM098046</t>
  </si>
  <si>
    <t>Frontotemporal_dementia,_supranuclear_gaze_palsy_&amp;_chorea</t>
  </si>
  <si>
    <t>AAG-GAG</t>
  </si>
  <si>
    <t>Lys-Glu</t>
  </si>
  <si>
    <t>TARDBP:NM_007375:exon6:c.A787G:p.K263E</t>
  </si>
  <si>
    <t>P</t>
  </si>
  <si>
    <t>1:11082266</t>
  </si>
  <si>
    <t>var_1_11082266</t>
  </si>
  <si>
    <t>rs80356718</t>
  </si>
  <si>
    <t>CM091848</t>
  </si>
  <si>
    <t>AAT-AGT</t>
  </si>
  <si>
    <t>Asn-Ser</t>
  </si>
  <si>
    <t>TARDBP:NM_007375:exon6:c.A800G:p.N267S</t>
  </si>
  <si>
    <t>1:11082325</t>
  </si>
  <si>
    <t>TARDBP:NM_007375.3:c.859G&gt;A:p.(Gly287Ser)</t>
  </si>
  <si>
    <t>rs80356719</t>
  </si>
  <si>
    <t>CM081839</t>
  </si>
  <si>
    <t>GGT-AGT</t>
  </si>
  <si>
    <t>Gly-Ser</t>
  </si>
  <si>
    <t>TARDBP:NM_007375:exon6:c.G859A:p.G287S</t>
  </si>
  <si>
    <t>1:11082335</t>
  </si>
  <si>
    <t>TARDBP:NM_007375.3:c.869G&gt;C:p.(Gly290Ala)</t>
  </si>
  <si>
    <t>rs121908395</t>
  </si>
  <si>
    <t>CM083176</t>
  </si>
  <si>
    <t>GGT-GCT</t>
  </si>
  <si>
    <t>Gly-Ala</t>
  </si>
  <si>
    <t>TARDBP:NM_007375:exon6:c.G869C:p.G290A</t>
  </si>
  <si>
    <t>1:11082347</t>
  </si>
  <si>
    <t>TARDBP:NM_007375.3:c.881G&gt;T:p.(Gly294Val)</t>
  </si>
  <si>
    <t>chia_chr1:11082347G&gt;T</t>
  </si>
  <si>
    <t>rs80356721</t>
  </si>
  <si>
    <t>CM091849</t>
  </si>
  <si>
    <t>GGG-GTG</t>
  </si>
  <si>
    <t>Gly-Val</t>
  </si>
  <si>
    <t>exonic;exonic;exonic;exonic</t>
  </si>
  <si>
    <t>TARDBP:NM_007375:exon6:c.G881T:p.G294V;TARDBP:NM_007375:exon6:c.G881T:p.G294V;TARDBP:NM_007375:exon6:c.G881T:p.G294V;TARDBP:NM_007375:exon6:c.G881T:p.G294V</t>
  </si>
  <si>
    <t>TARDBP:NM_007375.3:c.881G&gt;C:p.(Gly294Ala)</t>
  </si>
  <si>
    <t>chia_chr1:11082347G&gt;C</t>
  </si>
  <si>
    <t>CM081449</t>
  </si>
  <si>
    <t>GGG-GCG</t>
  </si>
  <si>
    <t>TARDBP:NM_007375:exon6:c.G881C:p.G294A;TARDBP:NM_007375:exon6:c.G881C:p.G294A;TARDBP:NM_007375:exon6:c.G881C:p.G294A;TARDBP:NM_007375:exon6:c.G881C:p.G294A</t>
  </si>
  <si>
    <t>1:11082349</t>
  </si>
  <si>
    <t>TARDBP:NM_007375.3:c.883G&gt;A:p.(Gly295Ser)</t>
  </si>
  <si>
    <t>rs80356723</t>
  </si>
  <si>
    <t>CM091850</t>
  </si>
  <si>
    <t>exonic;exonic;exonic</t>
  </si>
  <si>
    <t>TARDBP:NM_007375:exon6:c.G883A:p.G295S;TARDBP:NM_007375:exon6:c.G883A:p.G295S;TARDBP:NM_007375:exon6:c.G883A:p.G295S</t>
  </si>
  <si>
    <t>TARDBP:NM_007375.3:c.883G&gt;C:p.(Gly295Arg)</t>
  </si>
  <si>
    <t>CM091851</t>
  </si>
  <si>
    <t>GGT-CGT</t>
  </si>
  <si>
    <t>Gly-Arg</t>
  </si>
  <si>
    <t>TARDBP:NM_007375:exon6:c.G883C:p.G295R;TARDBP:NM_007375:exon6:c.G883C:p.G295R;TARDBP:NM_007375:exon6:c.G883C:p.G295R</t>
  </si>
  <si>
    <t>chia_chr1:11082349G&gt;T</t>
  </si>
  <si>
    <t>CM125899</t>
  </si>
  <si>
    <t>GGT-TGT</t>
  </si>
  <si>
    <t>Gly-Cys</t>
  </si>
  <si>
    <t>TARDBP:NM_007375:exon6:c.G883T:p.G295C;TARDBP:NM_007375:exon6:c.G883T:p.G295C;TARDBP:NM_007375:exon6:c.G883T:p.G295C</t>
  </si>
  <si>
    <t>1:11082358</t>
  </si>
  <si>
    <t>rs4884357</t>
  </si>
  <si>
    <t>TARDBP:NM_007375.3:c.892G&gt;A:p.(Gly298Ser)</t>
  </si>
  <si>
    <t>CM083177</t>
  </si>
  <si>
    <t>exonic;exonic</t>
  </si>
  <si>
    <t>TARDBP:NM_007375:exon6:c.G892A:p.G298S;TARDBP:NM_007375:exon6:c.G892A:p.G298S</t>
  </si>
  <si>
    <t>1:11082375</t>
  </si>
  <si>
    <t>chia_chr1:11082375A&gt;C</t>
  </si>
  <si>
    <t>CM1213004</t>
  </si>
  <si>
    <t>CAA-CAC</t>
  </si>
  <si>
    <t>Gln-His</t>
  </si>
  <si>
    <t>TARDBP:NM_007375:exon6:c.A909C:p.Q303H</t>
  </si>
  <si>
    <t>1:11082397</t>
  </si>
  <si>
    <t>rs80356725</t>
  </si>
  <si>
    <t>CM091309</t>
  </si>
  <si>
    <t>ATG-GTG</t>
  </si>
  <si>
    <t>Met-Val</t>
  </si>
  <si>
    <t>TARDBP:NM_007375:exon6:c.A931G:p.M311V</t>
  </si>
  <si>
    <t>1:11082428</t>
  </si>
  <si>
    <t>TARDBP:NM_007375.3:c.962C&gt;G:p.(Ala321Gly)</t>
  </si>
  <si>
    <t>CM097288</t>
  </si>
  <si>
    <t>GCC-GGC</t>
  </si>
  <si>
    <t>Ala-Gly</t>
  </si>
  <si>
    <t>TARDBP:NM_007375:exon6:c.C962G:p.A321G;TARDBP:NM_007375:exon6:c.C962G:p.A321G</t>
  </si>
  <si>
    <t>TARDBP:NM_007375.3:c.962C&gt;T:p.(Ala321Val)</t>
  </si>
  <si>
    <t>CM104429</t>
  </si>
  <si>
    <t>GCC-GTC</t>
  </si>
  <si>
    <t>Ala-Val</t>
  </si>
  <si>
    <t>TARDBP:NM_007375:exon6:c.C962T:p.A321V;TARDBP:NM_007375:exon6:c.C962T:p.A321V</t>
  </si>
  <si>
    <t>1:11082457</t>
  </si>
  <si>
    <t>rs80356727</t>
  </si>
  <si>
    <t>TARDBP:NM_007375.3:c.991C&gt;A:p.(Gln331Lys)</t>
  </si>
  <si>
    <t>CM081447</t>
  </si>
  <si>
    <t>CAG-AAG</t>
  </si>
  <si>
    <t>Gln-Lys</t>
  </si>
  <si>
    <t>TARDBP:NM_007375:exon6:c.C991A:p.Q331K;TARDBP:NM_007375:exon6:c.C991A:p.Q331K</t>
  </si>
  <si>
    <t>1:11082461</t>
  </si>
  <si>
    <t>TARDBP:NM_007375.3:c.995G&gt;A:p.(Ser332Asn)</t>
  </si>
  <si>
    <t>rs80356728</t>
  </si>
  <si>
    <t>CM091852</t>
  </si>
  <si>
    <t>AGC-AAC</t>
  </si>
  <si>
    <t>Ser-Asn</t>
  </si>
  <si>
    <t>TARDBP:NM_007375:exon6:c.G995A:p.S332N</t>
  </si>
  <si>
    <t>1:11082470</t>
  </si>
  <si>
    <t>TARDBP:NM_007375.3:c.1004G&gt;A:p.(Gly335Asp)</t>
  </si>
  <si>
    <t>rs80356729</t>
  </si>
  <si>
    <t>CM091853</t>
  </si>
  <si>
    <t>GGT-GAT</t>
  </si>
  <si>
    <t>Gly-Asp</t>
  </si>
  <si>
    <t>TARDBP:NM_007375:exon6:c.G1004A:p.G335D</t>
  </si>
  <si>
    <t>1:11082475</t>
  </si>
  <si>
    <t>TARDBP:NM_007375.3:c.1009A&gt;G:p.(Met337Val)</t>
  </si>
  <si>
    <t>rs80356730</t>
  </si>
  <si>
    <t>CM081448</t>
  </si>
  <si>
    <t>TARDBP:NM_007375:exon6:c.A1009G:p.M337V</t>
  </si>
  <si>
    <t>1:11082494</t>
  </si>
  <si>
    <t>TARDBP:NM_007375.3:c.1028A&gt;G:p.(Gln343Arg)</t>
  </si>
  <si>
    <t>rs80356731</t>
  </si>
  <si>
    <t>CM085732</t>
  </si>
  <si>
    <t>CAG-CGG</t>
  </si>
  <si>
    <t>Gln-Arg</t>
  </si>
  <si>
    <t>TARDBP:NM_007375:exon6:c.A1028G:p.Q343R</t>
  </si>
  <si>
    <t>1:11082501</t>
  </si>
  <si>
    <t>TARDBP:NM_007375.3:c.1035C&gt;A:p.(Asn345Lys)</t>
  </si>
  <si>
    <t>rs80356732</t>
  </si>
  <si>
    <t>CM085730</t>
  </si>
  <si>
    <t>AAC-AAA</t>
  </si>
  <si>
    <t>Asn-Lys</t>
  </si>
  <si>
    <t>TARDBP:NM_007375:exon6:c.C1035A:p.N345K</t>
  </si>
  <si>
    <t>1:11082508</t>
  </si>
  <si>
    <t>TARDBP:NM_007375.3:c.1042G&gt;T:p.(Gly348Cys)</t>
  </si>
  <si>
    <t>rs80356733</t>
  </si>
  <si>
    <t>CM081835</t>
  </si>
  <si>
    <t>GGC-TGC</t>
  </si>
  <si>
    <t>TARDBP:NM_007375:exon6:c.G1042T:p.G348C</t>
  </si>
  <si>
    <t>1:11082509</t>
  </si>
  <si>
    <t>TARDBP:NM_007375.3:c.1043G&gt;T:p.(Gly348Val)</t>
  </si>
  <si>
    <t>CM104428</t>
  </si>
  <si>
    <t>GGC-GTC</t>
  </si>
  <si>
    <t>TARDBP:NM_007375:exon6:c.G1043T:p.G348V</t>
  </si>
  <si>
    <t>1:11082521</t>
  </si>
  <si>
    <t>TARDBP:NM_007375.3:c.1055A&gt;G:p.(Asn352Ser)</t>
  </si>
  <si>
    <t>rs80356734</t>
  </si>
  <si>
    <t>CM083787</t>
  </si>
  <si>
    <t>TARDBP:NM_007375:exon6:c.A1055G:p.N352S</t>
  </si>
  <si>
    <t>1:11082535</t>
  </si>
  <si>
    <t>chia_chr1:11082535G&gt;A</t>
  </si>
  <si>
    <t>CM121241</t>
  </si>
  <si>
    <t>GGC-AGC</t>
  </si>
  <si>
    <t>TARDBP:NM_007375:exon6:c.G1069A:p.G357S;TARDBP:NM_007375:exon6:c.G1069A:p.G357S</t>
  </si>
  <si>
    <t>chia_chr1:11082535G&gt;C</t>
  </si>
  <si>
    <t>CM124054</t>
  </si>
  <si>
    <t>GGC-CGC</t>
  </si>
  <si>
    <t>TARDBP:NM_007375:exon6:c.G1069C:p.G357R;TARDBP:NM_007375:exon6:c.G1069C:p.G357R</t>
  </si>
  <si>
    <t>1:11082548</t>
  </si>
  <si>
    <t>chia_chr1:11082548G&gt;C</t>
  </si>
  <si>
    <t>CM124055</t>
  </si>
  <si>
    <t>AGG-ACG</t>
  </si>
  <si>
    <t>Arg-Thr</t>
  </si>
  <si>
    <t>TARDBP:NM_007375:exon6:c.G1082C:p.R361T</t>
  </si>
  <si>
    <t>1:11082549</t>
  </si>
  <si>
    <t>TARDBP:NM_007375.3:c.1083G&gt;T:p.(Arg361Ser)</t>
  </si>
  <si>
    <t>rs80356735</t>
  </si>
  <si>
    <t>CM081836</t>
  </si>
  <si>
    <t>AGG-AGT</t>
  </si>
  <si>
    <t>Arg-Ser</t>
  </si>
  <si>
    <t>TARDBP:NM_007375:exon6:c.G1083T:p.R361S</t>
  </si>
  <si>
    <t>1:11082553</t>
  </si>
  <si>
    <t>TARDBP:NM_007375.3:c.1087C&gt;G:p.(Pro363Ala)</t>
  </si>
  <si>
    <t>CM091312</t>
  </si>
  <si>
    <t>CCA-GCA</t>
  </si>
  <si>
    <t>Pro-Ala</t>
  </si>
  <si>
    <t>TARDBP:NM_007375:exon6:c.C1087G:p.P363A</t>
  </si>
  <si>
    <t>1:11082568</t>
  </si>
  <si>
    <t>chia_chr1:11082568G&gt;A</t>
  </si>
  <si>
    <t>CM1111380</t>
  </si>
  <si>
    <t>TARDBP:NM_007375:exon6:c.G1102A:p.G368S;TARDBP:NM_007375:exon6:c.G1102A:p.G368S</t>
  </si>
  <si>
    <t>1:11082589</t>
  </si>
  <si>
    <t>CM155556</t>
  </si>
  <si>
    <t>AGT-GGT</t>
  </si>
  <si>
    <t>Ser-Gly</t>
  </si>
  <si>
    <t>TARDBP:NM_007375:exon6:c.A1123G:p.S375G</t>
  </si>
  <si>
    <t>1:11082593</t>
  </si>
  <si>
    <t>CM106963</t>
  </si>
  <si>
    <t>GGC-GAC</t>
  </si>
  <si>
    <t>TARDBP:NM_007375:exon6:c.G1127A:p.G376D</t>
  </si>
  <si>
    <t>1:11082599</t>
  </si>
  <si>
    <t>chia_chr1:11082599A&gt;G</t>
  </si>
  <si>
    <t>CM122356</t>
  </si>
  <si>
    <t>TARDBP:NM_007375:exon6:c.A1133G:p.N378S</t>
  </si>
  <si>
    <t>1:11082601</t>
  </si>
  <si>
    <t>TARDBP:NM_007375.3:c.1135T&gt;C:p.(Ser379Pro)</t>
  </si>
  <si>
    <t>rs80356738</t>
  </si>
  <si>
    <t>CM091854</t>
  </si>
  <si>
    <t>TCT-CCT</t>
  </si>
  <si>
    <t>Ser-Pro</t>
  </si>
  <si>
    <t>TARDBP:NM_007375:exon6:c.T1135C:p.S379P</t>
  </si>
  <si>
    <t>1:11082602</t>
  </si>
  <si>
    <t>rs80356739</t>
  </si>
  <si>
    <t>TARDBP:NM_007375.3:c.1136C&gt;G:p.(Ser379Cys)</t>
  </si>
  <si>
    <t>CM091855</t>
  </si>
  <si>
    <t>TCT-TGT</t>
  </si>
  <si>
    <t>Ser-Cys</t>
  </si>
  <si>
    <t>TARDBP:NM_007375:exon6:c.C1136G:p.S379C;TARDBP:NM_007375:exon6:c.C1136G:p.S379C</t>
  </si>
  <si>
    <t>1:11082610</t>
  </si>
  <si>
    <t>TARDBP:NM_007375.3:c.1144G&gt;C:p.(Ala382Pro)</t>
  </si>
  <si>
    <t>chia_chr1:11082610G&gt;C</t>
  </si>
  <si>
    <t>rs367543041</t>
  </si>
  <si>
    <t>CM091313</t>
  </si>
  <si>
    <t>GCA-CCA</t>
  </si>
  <si>
    <t>Ala-Pro</t>
  </si>
  <si>
    <t>TARDBP:NM_007375:exon6:c.G1144C:p.A382P;TARDBP:NM_007375:exon6:c.G1144C:p.A382P;TARDBP:NM_007375:exon6:c.G1144C:p.A382P;TARDBP:NM_007375:exon6:c.G1144C:p.A382P</t>
  </si>
  <si>
    <t>TARDBP:NM_007375.3:c.1144G&gt;A:p.(Ala382Thr)</t>
  </si>
  <si>
    <t>chia_chr1:11082610G&gt;A</t>
  </si>
  <si>
    <t>CM081834</t>
  </si>
  <si>
    <t>GCA-ACA</t>
  </si>
  <si>
    <t>Ala-Thr</t>
  </si>
  <si>
    <t>TARDBP:NM_007375:exon6:c.G1144A:p.A382T;TARDBP:NM_007375:exon6:c.G1144A:p.A382T;TARDBP:NM_007375:exon6:c.G1144A:p.A382T;TARDBP:NM_007375:exon6:c.G1144A:p.A382T</t>
  </si>
  <si>
    <t>1:11082613</t>
  </si>
  <si>
    <t>TARDBP:NM_007375.3:c.1147A&gt;G:p.(Ile383Val)</t>
  </si>
  <si>
    <t>rs80356740</t>
  </si>
  <si>
    <t>CM085731</t>
  </si>
  <si>
    <t>ATT-GTT</t>
  </si>
  <si>
    <t>Ile-Val</t>
  </si>
  <si>
    <t>TARDBP:NM_007375:exon6:c.A1147G:p.I383V</t>
  </si>
  <si>
    <t>1:11082634</t>
  </si>
  <si>
    <t>TARDBP:NM_007375.3:c.1168A&gt;G:p.(Asn390Asp)</t>
  </si>
  <si>
    <t>rs80356741</t>
  </si>
  <si>
    <t>CM081837</t>
  </si>
  <si>
    <t>AAT-GAT</t>
  </si>
  <si>
    <t>Asn-Asp</t>
  </si>
  <si>
    <t>TARDBP:NM_007375:exon6:c.A1168G:p.N390D</t>
  </si>
  <si>
    <t>1:11082635</t>
  </si>
  <si>
    <t>rs80356742</t>
  </si>
  <si>
    <t>CM081833</t>
  </si>
  <si>
    <t>TARDBP:NM_007375:exon6:c.A1169G:p.N390S</t>
  </si>
  <si>
    <t>1:11082644</t>
  </si>
  <si>
    <t>TARDBP:NM_007375.3:c.1178C&gt;T:p.(Ser393Leu)</t>
  </si>
  <si>
    <t>rs80356743</t>
  </si>
  <si>
    <t>CM091856</t>
  </si>
  <si>
    <t>TCG-TTG</t>
  </si>
  <si>
    <t>Ser-Leu</t>
  </si>
  <si>
    <t>TARDBP:NM_007375:exon6:c.C1178T:p.S393L</t>
  </si>
  <si>
    <t>1:149885128</t>
  </si>
  <si>
    <t>chia_chr1:149885128C&gt;T</t>
  </si>
  <si>
    <t>CM1515263</t>
  </si>
  <si>
    <t>GAG-AAG</t>
  </si>
  <si>
    <t>Glu-Lys</t>
  </si>
  <si>
    <t>SV2A</t>
  </si>
  <si>
    <t>SV2A:NM_014849:exon2:c.G265A:p.E89K</t>
  </si>
  <si>
    <t>1:155204790</t>
  </si>
  <si>
    <t>CM071787</t>
  </si>
  <si>
    <t>Parkinson_disease</t>
  </si>
  <si>
    <t>536_(legacy:_497)</t>
  </si>
  <si>
    <t>GBA</t>
  </si>
  <si>
    <t>GBA:NM_001171811:exon10:c.A1346G:p.Q449R,GBA:NM_001171812:exon10:c.A1460G:p.Q487R,GBA:NM_000157:exon11:c.A1607G:p.Q536R,GBA:NM_001005741:exon12:c.A1607G:p.Q536R,GBA:NM_001005742:exon12:c.A1607G:p.Q536R</t>
  </si>
  <si>
    <t>1:155204818</t>
  </si>
  <si>
    <t>CM121999</t>
  </si>
  <si>
    <t>TCC-ACC</t>
  </si>
  <si>
    <t>Ser-Thr</t>
  </si>
  <si>
    <t>527_(legacy:_488)</t>
  </si>
  <si>
    <t>GBA:NM_001171811:exon10:c.T1318A:p.S440T,GBA:NM_001171812:exon10:c.T1432A:p.S478T,GBA:NM_000157:exon11:c.T1579A:p.S527T,GBA:NM_001005741:exon12:c.T1579A:p.S527T,GBA:NM_001005742:exon12:c.T1579A:p.S527T</t>
  </si>
  <si>
    <t>1:155205047</t>
  </si>
  <si>
    <t>CM094009</t>
  </si>
  <si>
    <t>GAC-AAC</t>
  </si>
  <si>
    <t>Asp-Asn</t>
  </si>
  <si>
    <t>482_(legacy:_443)</t>
  </si>
  <si>
    <t>GBA:NM_001171811:exon9:c.G1183A:p.D395N,GBA:NM_001171812:exon9:c.G1297A:p.D433N,GBA:NM_000157:exon10:c.G1444A:p.D482N,GBA:NM_001005741:exon11:c.G1444A:p.D482N,GBA:NM_001005742:exon11:c.G1444A:p.D482N</t>
  </si>
  <si>
    <t>1:155205565</t>
  </si>
  <si>
    <t>CM140310</t>
  </si>
  <si>
    <t>Parkinson_disease,_familial</t>
  </si>
  <si>
    <t>TGG-TAG</t>
  </si>
  <si>
    <t>Trp-Term</t>
  </si>
  <si>
    <t>432_(legacy:_393)</t>
  </si>
  <si>
    <t>GBA:NM_001171811:exon8:c.G1034A:p.W345X,GBA:NM_001171812:exon8:c.G1148A:p.W383X,GBA:NM_000157:exon9:c.G1295A:p.W432X,GBA:NM_001005741:exon10:c.G1295A:p.W432X,GBA:NM_001005742:exon10:c.G1295A:p.W432X</t>
  </si>
  <si>
    <t>1:155205568</t>
  </si>
  <si>
    <t>CM126417</t>
  </si>
  <si>
    <t>431_(legacy:_392)</t>
  </si>
  <si>
    <t>GBA:NM_001171811:exon8:c.A1031G:p.N344S,GBA:NM_001171812:exon8:c.A1145G:p.N382S,GBA:NM_000157:exon9:c.A1292G:p.N431S,GBA:NM_001005741:exon10:c.A1292G:p.N431S,GBA:NM_001005742:exon10:c.A1292G:p.N431S</t>
  </si>
  <si>
    <t>1:155205604</t>
  </si>
  <si>
    <t>CM126416</t>
  </si>
  <si>
    <t>GAC-GTC</t>
  </si>
  <si>
    <t>Asp-Val</t>
  </si>
  <si>
    <t>419_(legacy:_380)</t>
  </si>
  <si>
    <t>GBA:NM_001171811:exon8:c.A995T:p.D332V,GBA:NM_001171812:exon8:c.A1109T:p.D370V,GBA:NM_000157:exon9:c.A1256T:p.D419V,GBA:NM_001005741:exon10:c.A1256T:p.D419V,GBA:NM_001005742:exon10:c.A1256T:p.D419V</t>
  </si>
  <si>
    <t>1:155205632</t>
  </si>
  <si>
    <t>CM0910860</t>
  </si>
  <si>
    <t>CTC-ATC</t>
  </si>
  <si>
    <t>Leu-Ile</t>
  </si>
  <si>
    <t>410_(legacy:_371)</t>
  </si>
  <si>
    <t>GBA:NM_001171811:exon8:c.C967A:p.L323I,GBA:NM_001171812:exon8:c.C1081A:p.L361I,GBA:NM_000157:exon9:c.C1228A:p.L410I,GBA:NM_001005741:exon10:c.C1228A:p.L410I,GBA:NM_001005742:exon10:c.C1228A:p.L410I</t>
  </si>
  <si>
    <t>1:155206113</t>
  </si>
  <si>
    <t>CM0910859</t>
  </si>
  <si>
    <t>383_(legacy:_344)</t>
  </si>
  <si>
    <t>GBA:NM_001171811:exon7:c.G886A:p.G296S,GBA:NM_001171812:exon7:c.G1000A:p.G334S,GBA:NM_000157:exon8:c.G1147A:p.G383S,GBA:NM_001005741:exon9:c.G1147A:p.G383S,GBA:NM_001005742:exon9:c.G1147A:p.G383S</t>
  </si>
  <si>
    <t>1:155206158</t>
  </si>
  <si>
    <t>rs374306700</t>
  </si>
  <si>
    <t>CM043285</t>
  </si>
  <si>
    <t>CGC-TGC</t>
  </si>
  <si>
    <t>Arg-Cys</t>
  </si>
  <si>
    <t>368_(legacy:_329)</t>
  </si>
  <si>
    <t>GBA:NM_001171811:exon7:c.C841T:p.R281C,GBA:NM_001171812:exon7:c.C955T:p.R319C,GBA:NM_000157:exon8:c.C1102T:p.R368C,GBA:NM_001005741:exon9:c.C1102T:p.R368C,GBA:NM_001005742:exon9:c.C1102T:p.R368C</t>
  </si>
  <si>
    <t>1:155206254</t>
  </si>
  <si>
    <t>CM165058</t>
  </si>
  <si>
    <t>ACA-TCA</t>
  </si>
  <si>
    <t>Thr-Ser</t>
  </si>
  <si>
    <t>336_(legacy:_297)</t>
  </si>
  <si>
    <t>GBA:NM_001171811:exon7:c.A745T:p.T249S,GBA:NM_001171812:exon7:c.A859T:p.T287S,GBA:NM_000157:exon8:c.A1006T:p.T336S,GBA:NM_001005741:exon9:c.A1006T:p.T336S,GBA:NM_001005742:exon9:c.A1006T:p.T336S</t>
  </si>
  <si>
    <t>CS1413153</t>
  </si>
  <si>
    <t>GBA:NM_001171811:exon7:c.G739A:p.V247I,GBA:NM_001171812:exon7:c.G853A:p.V285I,GBA:NM_000157:exon8:c.G1000A:p.V334I,GBA:NM_001005741:exon9:c.G1000A:p.V334I,GBA:NM_001005742:exon9:c.G1000A:p.V334I</t>
  </si>
  <si>
    <t>1:155207203</t>
  </si>
  <si>
    <t>CM082771</t>
  </si>
  <si>
    <t>310_(legacy:_271)</t>
  </si>
  <si>
    <t>GBA:NM_001171811:exon6:c.A667G:p.S223G,GBA:NM_001171812:exon6:c.A781G:p.S261G,GBA:NM_000157:exon7:c.A928G:p.S310G,GBA:NM_001005741:exon8:c.A928G:p.S310G,GBA:NM_001005742:exon8:c.A928G:p.S310G</t>
  </si>
  <si>
    <t>1:155207280</t>
  </si>
  <si>
    <t>CM108666</t>
  </si>
  <si>
    <t>CCC-CTC</t>
  </si>
  <si>
    <t>Pro-Leu</t>
  </si>
  <si>
    <t>284_(legacy:_245)</t>
  </si>
  <si>
    <t>GBA:NM_001171811:exon6:c.C590T:p.P197L,GBA:NM_001171812:exon6:c.C704T:p.P235L,GBA:NM_000157:exon7:c.C851T:p.P284L,GBA:NM_001005741:exon8:c.C851T:p.P284L,GBA:NM_001005742:exon8:c.C851T:p.P284L</t>
  </si>
  <si>
    <t>1:155207976</t>
  </si>
  <si>
    <t>CM043284</t>
  </si>
  <si>
    <t>AAG-ACG</t>
  </si>
  <si>
    <t>Lys-Thr</t>
  </si>
  <si>
    <t>237_(legacy:_198)</t>
  </si>
  <si>
    <t>GBA:NM_001171811:exon5:c.A449C:p.K150T,GBA:NM_001171812:exon5:c.A563C:p.K188T,GBA:NM_000157:exon6:c.A710C:p.K237T,GBA:NM_001005741:exon7:c.A710C:p.K237T,GBA:NM_001005742:exon7:c.A710C:p.K237T</t>
  </si>
  <si>
    <t>1:155207991</t>
  </si>
  <si>
    <t>Neuro-1:155207991</t>
  </si>
  <si>
    <t>CM094010</t>
  </si>
  <si>
    <t>GGG-GAG</t>
  </si>
  <si>
    <t>Gly-Glu</t>
  </si>
  <si>
    <t>232_(legacy:_193)</t>
  </si>
  <si>
    <t>GBA:NM_001171811:exon5:c.G434A:p.G145E,GBA:NM_001171812:exon5:c.G548A:p.G183E,GBA:NM_000157:exon6:c.G695A:p.G232E,GBA:NM_001005741:exon7:c.G695A:p.G232E,GBA:NM_001005742:exon7:c.G695A:p.G232E;GBA:NM_001171811:exon5:c.G434A:p.G145E,GBA:NM_001171812:exon5:c.G548A:p.G183E,GBA:NM_000157:exon6:c.G695A:p.G232E,GBA:NM_001005741:exon7:c.G695A:p.G232E,GBA:NM_001005742:exon7:c.G695A:p.G232E</t>
  </si>
  <si>
    <t>1:155208048</t>
  </si>
  <si>
    <t>CM071789</t>
  </si>
  <si>
    <t>CTC-CCC</t>
  </si>
  <si>
    <t>Leu-Pro</t>
  </si>
  <si>
    <t>213_(legacy:_174)</t>
  </si>
  <si>
    <t>GBA:NM_001171811:exon5:c.T377C:p.L126P,GBA:NM_001171812:exon5:c.T491C:p.L164P,GBA:NM_000157:exon6:c.T638C:p.L213P,GBA:NM_001005741:exon7:c.T638C:p.L213P,GBA:NM_001005742:exon7:c.T638C:p.L213P</t>
  </si>
  <si>
    <t>1:155208081</t>
  </si>
  <si>
    <t>rs398123531</t>
  </si>
  <si>
    <t>CM082773</t>
  </si>
  <si>
    <t>CGA-CAA</t>
  </si>
  <si>
    <t>Arg-Gln</t>
  </si>
  <si>
    <t>202_(legacy:_163)</t>
  </si>
  <si>
    <t>GBA:NM_001171811:exon5:c.G344A:p.R115Q,GBA:NM_001171812:exon5:c.G458A:p.R153Q,GBA:NM_000157:exon6:c.G605A:p.R202Q,GBA:NM_001005741:exon7:c.G605A:p.R202Q,GBA:NM_001005742:exon7:c.G605A:p.R202Q</t>
  </si>
  <si>
    <t>1:155209506</t>
  </si>
  <si>
    <t>CM108660</t>
  </si>
  <si>
    <t>GGA-AGA</t>
  </si>
  <si>
    <t>119_(legacy:_80)</t>
  </si>
  <si>
    <t>GBA:NM_001171811:exon3:c.G94A:p.G32R,GBA:NM_000157:exon4:c.G355A:p.G119R,GBA:NM_001005741:exon5:c.G355A:p.G119R,GBA:NM_001005742:exon5:c.G355A:p.G119R</t>
  </si>
  <si>
    <t>1:155209737</t>
  </si>
  <si>
    <t>rs1141812</t>
  </si>
  <si>
    <t>CM103433</t>
  </si>
  <si>
    <t>83_(legacy:_44)</t>
  </si>
  <si>
    <t>GBA:NM_000157:exon3:c.C247T:p.R83C,GBA:NM_001171812:exon3:c.C247T:p.R83C,GBA:NM_001005741:exon4:c.C247T:p.R83C,GBA:NM_001005742:exon4:c.C247T:p.R83C</t>
  </si>
  <si>
    <t>1:155209848</t>
  </si>
  <si>
    <t>CM094011</t>
  </si>
  <si>
    <t>AAA-GAA</t>
  </si>
  <si>
    <t>46_(legacy:_7)</t>
  </si>
  <si>
    <t>GBA:NM_000157:exon3:c.A136G:p.K46E,GBA:NM_001171812:exon3:c.A136G:p.K46E,GBA:NM_001005741:exon4:c.A136G:p.K46E,GBA:NM_001005742:exon4:c.A136G:p.K46E</t>
  </si>
  <si>
    <t>1:17313584</t>
  </si>
  <si>
    <t>CM116451</t>
  </si>
  <si>
    <t>ATP13A2</t>
  </si>
  <si>
    <t>ATP13A2:NM_001141974:exon25:c.G2908A:p.G970S,ATP13A2:NM_001141973:exon26:c.G3025A:p.G1009S,ATP13A2:NM_022089:exon26:c.G3040A:p.G1014S</t>
  </si>
  <si>
    <t>1:17313685</t>
  </si>
  <si>
    <t>CM098009</t>
  </si>
  <si>
    <t>CGC-CAC</t>
  </si>
  <si>
    <t>Arg-His</t>
  </si>
  <si>
    <t>ATP13A2:NM_001141974:exon25:c.G2807A:p.R936H,ATP13A2:NM_001141973:exon26:c.G2924A:p.R975H,ATP13A2:NM_022089:exon26:c.G2939A:p.R980H</t>
  </si>
  <si>
    <t>1:17314656</t>
  </si>
  <si>
    <t>CM098012</t>
  </si>
  <si>
    <t>ATC-TTC</t>
  </si>
  <si>
    <t>Ile-Phe</t>
  </si>
  <si>
    <t>ATP13A2:NM_001141974:exon24:c.A2704T:p.I902F,ATP13A2:NM_001141973:exon25:c.A2821T:p.I941F,ATP13A2:NM_022089:exon25:c.A2836T:p.I946F</t>
  </si>
  <si>
    <t>1:17314950</t>
  </si>
  <si>
    <t>CM106850</t>
  </si>
  <si>
    <t>Parkinsonism,_pyramidal_disturbances_&amp;_oculomotor_abnormalities</t>
  </si>
  <si>
    <t>ATP13A2:NM_001141974:exon23:c.G2497A:p.G833R,ATP13A2:NM_001141973:exon24:c.G2614A:p.G872R,ATP13A2:NM_022089:exon24:c.G2629A:p.G877R</t>
  </si>
  <si>
    <t>1:17322503</t>
  </si>
  <si>
    <t>CM071564</t>
  </si>
  <si>
    <t>Parkinsonism,_juvenile</t>
  </si>
  <si>
    <t>GGG-CGG</t>
  </si>
  <si>
    <t>ATP13A2:NM_001141973:exon15:c.G1495C:p.G499R,ATP13A2:NM_001141974:exon15:c.G1495C:p.G499R,ATP13A2:NM_022089:exon15:c.G1510C:p.G504R</t>
  </si>
  <si>
    <t>1:17322756</t>
  </si>
  <si>
    <t>CM098010</t>
  </si>
  <si>
    <t>ATP13A2:NM_001141973:exon14:c.G1331A:p.R444Q,ATP13A2:NM_001141974:exon14:c.G1331A:p.R444Q,ATP13A2:NM_022089:exon14:c.G1346A:p.R449Q</t>
  </si>
  <si>
    <t>1:17326767</t>
  </si>
  <si>
    <t>CM098011</t>
  </si>
  <si>
    <t>CGG-CAG</t>
  </si>
  <si>
    <t>ATP13A2:NM_001141973:exon10:c.G866A:p.R289Q,ATP13A2:NM_001141974:exon10:c.G866A:p.R289Q,ATP13A2:NM_022089:exon10:c.G881A:p.R294Q</t>
  </si>
  <si>
    <t>1:17326804</t>
  </si>
  <si>
    <t>qs538497077</t>
  </si>
  <si>
    <t>rs538497077</t>
  </si>
  <si>
    <t>CM098008</t>
  </si>
  <si>
    <t>AGC-TGC</t>
  </si>
  <si>
    <t>ATP13A2:NM_001141973:exon10:c.A829T:p.S277C,ATP13A2:NM_001141974:exon10:c.A829T:p.S277C,ATP13A2:NM_022089:exon10:c.A844T:p.S282C;ATP13A2:NM_001141973:exon10:c.A829T:p.S277C,ATP13A2:NM_001141974:exon10:c.A829T:p.S277C,ATP13A2:NM_022089:exon10:c.A844T:p.S282C</t>
  </si>
  <si>
    <t>1:17326989</t>
  </si>
  <si>
    <t>CM098007</t>
  </si>
  <si>
    <t>GCG-GTG</t>
  </si>
  <si>
    <t>ATP13A2:NM_001141973:exon9:c.C731T:p.A244V,ATP13A2:NM_001141974:exon9:c.C731T:p.A244V,ATP13A2:NM_022089:exon9:c.C746T:p.A249V</t>
  </si>
  <si>
    <t>1:17332249</t>
  </si>
  <si>
    <t>CM071562</t>
  </si>
  <si>
    <t>ACG-ATG</t>
  </si>
  <si>
    <t>Thr-Met</t>
  </si>
  <si>
    <t>ATP13A2:NM_001141973:exon2:c.C35T:p.T12M,ATP13A2:NM_001141974:exon2:c.C35T:p.T12M,ATP13A2:NM_022089:exon2:c.C35T:p.T12M</t>
  </si>
  <si>
    <t>rs140481433</t>
  </si>
  <si>
    <t>CM160518</t>
  </si>
  <si>
    <t>ACA-GCA</t>
  </si>
  <si>
    <t>Thr-Ala</t>
  </si>
  <si>
    <t>TNR</t>
  </si>
  <si>
    <t>TNR:NM_003285:exon8:c.A1774G:p.T592A</t>
  </si>
  <si>
    <t>CM160519</t>
  </si>
  <si>
    <t>CGA-TGA</t>
  </si>
  <si>
    <t>Arg-Term</t>
  </si>
  <si>
    <t>TNR:NM_003285:exon8:c.C1732T:p.R578X</t>
  </si>
  <si>
    <t>rs61731112</t>
  </si>
  <si>
    <t>CM160520</t>
  </si>
  <si>
    <t>AAC-CAC</t>
  </si>
  <si>
    <t>Asn-His</t>
  </si>
  <si>
    <t>TNR:NM_003285:exon4:c.A538C:p.N180H</t>
  </si>
  <si>
    <t>rs147204644</t>
  </si>
  <si>
    <t>CM160521</t>
  </si>
  <si>
    <t>TNR:NM_003285:exon3:c.A496G:p.T166A</t>
  </si>
  <si>
    <t>rs150331590</t>
  </si>
  <si>
    <t>CM160522</t>
  </si>
  <si>
    <t>TGC-AGC</t>
  </si>
  <si>
    <t>Cys-Ser</t>
  </si>
  <si>
    <t>TNR:NM_003285:exon3:c.T463A:p.C155S</t>
  </si>
  <si>
    <t>1:20960135</t>
  </si>
  <si>
    <t>CM087741</t>
  </si>
  <si>
    <t>Parkinson_disease,_autosomal_recessive</t>
  </si>
  <si>
    <t>GGG-AGG</t>
  </si>
  <si>
    <t>PINK1</t>
  </si>
  <si>
    <t>PINK1:NM_032409:exon1:c.G94A:p.G32R</t>
  </si>
  <si>
    <t>1:20960196</t>
  </si>
  <si>
    <t>CM132431</t>
  </si>
  <si>
    <t>CCG-CTG</t>
  </si>
  <si>
    <t>PINK1:NM_032409:exon1:c.C155T:p.P52L</t>
  </si>
  <si>
    <t>1:20960240</t>
  </si>
  <si>
    <t>CM088095</t>
  </si>
  <si>
    <t>CTC-TTC</t>
  </si>
  <si>
    <t>Leu-Phe</t>
  </si>
  <si>
    <t>PINK1:NM_032409:exon1:c.C199T:p.L67F</t>
  </si>
  <si>
    <t>1:20960274</t>
  </si>
  <si>
    <t>CM083018</t>
  </si>
  <si>
    <t>PINK1:NM_032409:exon1:c.C233T:p.A78V</t>
  </si>
  <si>
    <t>1:20960316</t>
  </si>
  <si>
    <t>CM044242</t>
  </si>
  <si>
    <t>Parkinson_disease,_early-onset</t>
  </si>
  <si>
    <t>TGC-TTC</t>
  </si>
  <si>
    <t>Cys-Phe</t>
  </si>
  <si>
    <t>PINK1:NM_032409:exon1:c.G275T:p.C92F</t>
  </si>
  <si>
    <t>1:20960333</t>
  </si>
  <si>
    <t>rs575668171</t>
  </si>
  <si>
    <t>CM081741</t>
  </si>
  <si>
    <t>CGG-TGG</t>
  </si>
  <si>
    <t>Arg-Trp</t>
  </si>
  <si>
    <t>PINK1:NM_032409:exon1:c.C292T:p.R98W</t>
  </si>
  <si>
    <t>1:20960373</t>
  </si>
  <si>
    <t>CM081738</t>
  </si>
  <si>
    <t>ATC-AGC</t>
  </si>
  <si>
    <t>Ile-Ser</t>
  </si>
  <si>
    <t>PINK1:NM_032409:exon1:c.T332G:p.I111S</t>
  </si>
  <si>
    <t>1:20960412</t>
  </si>
  <si>
    <t>CM1212775</t>
  </si>
  <si>
    <t>PINK1:NM_032409:exon1:c.C371T:p.A124V</t>
  </si>
  <si>
    <t>1:20960418</t>
  </si>
  <si>
    <t>CM081739</t>
  </si>
  <si>
    <t>CAG-CCG</t>
  </si>
  <si>
    <t>Gln-Pro</t>
  </si>
  <si>
    <t>PINK1:NM_032409:exon1:c.A377C:p.Q126P</t>
  </si>
  <si>
    <t>1:20960426</t>
  </si>
  <si>
    <t>CM085639</t>
  </si>
  <si>
    <t>CAG-TAG</t>
  </si>
  <si>
    <t>Gln-Term</t>
  </si>
  <si>
    <t>PINK1:NM_032409:exon1:c.C385T:p.Q129X</t>
  </si>
  <si>
    <t>1:20964381</t>
  </si>
  <si>
    <t>CM081737</t>
  </si>
  <si>
    <t>PINK1:NM_032409:exon2:c.C434T:p.T145M</t>
  </si>
  <si>
    <t>1:20964387</t>
  </si>
  <si>
    <t>CM044243</t>
  </si>
  <si>
    <t>PINK1:NM_032409:exon2:c.G440A:p.R147H</t>
  </si>
  <si>
    <t>1:20964449</t>
  </si>
  <si>
    <t>CM051951</t>
  </si>
  <si>
    <t>GCT-CCT</t>
  </si>
  <si>
    <t>PINK1:NM_032409:exon2:c.G502C:p.A168P</t>
  </si>
  <si>
    <t>1:20964456</t>
  </si>
  <si>
    <t>CM081401</t>
  </si>
  <si>
    <t>GTG-GGG</t>
  </si>
  <si>
    <t>Val-Gly</t>
  </si>
  <si>
    <t>PINK1:NM_032409:exon2:c.T509G:p.V170G</t>
  </si>
  <si>
    <t>1:20964505</t>
  </si>
  <si>
    <t>PINK1:NM_032409.2:c.558G&gt;C:p.(Lys186Asn)</t>
  </si>
  <si>
    <t>CM066965</t>
  </si>
  <si>
    <t>AAG-AAC</t>
  </si>
  <si>
    <t>Lys-Asn</t>
  </si>
  <si>
    <t>PINK1:NM_032409:exon2:c.G558C:p.K186N;PINK1:NM_032409:exon2:c.G558C:p.K186N</t>
  </si>
  <si>
    <t>1:20964534</t>
  </si>
  <si>
    <t>PINK1:NM_032409.2:c.587C&gt;T:p.(Pro196Leu)</t>
  </si>
  <si>
    <t>CM052339</t>
  </si>
  <si>
    <t>CCA-CTA</t>
  </si>
  <si>
    <t>PINK1:NM_032409:exon2:c.C587T:p.P196L;PINK1:NM_032409:exon2:c.C587T:p.P196L</t>
  </si>
  <si>
    <t>1:20964572</t>
  </si>
  <si>
    <t>rs17852513</t>
  </si>
  <si>
    <t>CM085995</t>
  </si>
  <si>
    <t>CCG-GCG</t>
  </si>
  <si>
    <t>PINK1:NM_032409:exon2:c.C625G:p.P209A</t>
  </si>
  <si>
    <t>1:20964597</t>
  </si>
  <si>
    <t>CM064162</t>
  </si>
  <si>
    <t>GCC-GAC</t>
  </si>
  <si>
    <t>Ala-Asp</t>
  </si>
  <si>
    <t>PINK1:NM_032409:exon2:c.C650A:p.A217D</t>
  </si>
  <si>
    <t>1:20966388</t>
  </si>
  <si>
    <t>rs45545034</t>
  </si>
  <si>
    <t>CM1212777</t>
  </si>
  <si>
    <t>PINK1:NM_032409:exon3:c.G679C:p.G227R</t>
  </si>
  <si>
    <t>1:20966401</t>
  </si>
  <si>
    <t>CM044244</t>
  </si>
  <si>
    <t>GAA-GGA</t>
  </si>
  <si>
    <t>Glu-Gly</t>
  </si>
  <si>
    <t>PINK1:NM_032409:exon3:c.A692G:p.E231G</t>
  </si>
  <si>
    <t>1:20966418</t>
  </si>
  <si>
    <t>CM1212779</t>
  </si>
  <si>
    <t>PINK1:NM_032409:exon3:c.A709G:p.M237V</t>
  </si>
  <si>
    <t>1:20966424</t>
  </si>
  <si>
    <t>CM042448</t>
  </si>
  <si>
    <t>PINK1:NM_032409:exon3:c.C715T:p.Q239X</t>
  </si>
  <si>
    <t>1:20966427</t>
  </si>
  <si>
    <t>rs573931674</t>
  </si>
  <si>
    <t>CM043556</t>
  </si>
  <si>
    <t>PINK1:NM_032409:exon3:c.G718A:p.E240K</t>
  </si>
  <si>
    <t>1:20966440</t>
  </si>
  <si>
    <t>CM081742</t>
  </si>
  <si>
    <t>GCG-GGG</t>
  </si>
  <si>
    <t>PINK1:NM_032409:exon3:c.C731G:p.A244G</t>
  </si>
  <si>
    <t>1:20966445</t>
  </si>
  <si>
    <t>PINK1:NM_032409.2:c.736C&gt;T:p.(Arg246*)</t>
  </si>
  <si>
    <t>CM042449</t>
  </si>
  <si>
    <t>PINK1:NM_032409:exon3:c.C736T:p.R246X;PINK1:NM_032409:exon3:c.C736T:p.R246X</t>
  </si>
  <si>
    <t>1:20966446</t>
  </si>
  <si>
    <t>rs375601968</t>
  </si>
  <si>
    <t>CM104509</t>
  </si>
  <si>
    <t>PINK1:NM_032409:exon3:c.G737A:p.R246Q</t>
  </si>
  <si>
    <t>1:20966483</t>
  </si>
  <si>
    <t>CM066168</t>
  </si>
  <si>
    <t>TAC-TAA</t>
  </si>
  <si>
    <t>Tyr-Term</t>
  </si>
  <si>
    <t>PINK1:NM_032409:exon3:c.C774A:p.Y258X</t>
  </si>
  <si>
    <t>1:20970993</t>
  </si>
  <si>
    <t>CM1212780</t>
  </si>
  <si>
    <t>AGA-GGA</t>
  </si>
  <si>
    <t>Arg-Gly</t>
  </si>
  <si>
    <t>PINK1:NM_032409:exon4:c.A787G:p.R263G</t>
  </si>
  <si>
    <t>1:20971008</t>
  </si>
  <si>
    <t>rs372280083</t>
  </si>
  <si>
    <t>CM054065</t>
  </si>
  <si>
    <t>CTA-GTA</t>
  </si>
  <si>
    <t>Leu-Val</t>
  </si>
  <si>
    <t>PINK1:NM_032409:exon4:c.C802G:p.L268V</t>
  </si>
  <si>
    <t>1:20971019</t>
  </si>
  <si>
    <t>CM042450</t>
  </si>
  <si>
    <t>CAC-CAA</t>
  </si>
  <si>
    <t>His-Gln</t>
  </si>
  <si>
    <t>PINK1:NM_032409:exon4:c.C813A:p.H271Q</t>
  </si>
  <si>
    <t>1:20971033</t>
  </si>
  <si>
    <t>rs548506734</t>
  </si>
  <si>
    <t>CM088097</t>
  </si>
  <si>
    <t>PINK1:NM_032409:exon4:c.G827A:p.R276Q</t>
  </si>
  <si>
    <t>1:20971038</t>
  </si>
  <si>
    <t>CM104261</t>
  </si>
  <si>
    <t>CTC-GTC</t>
  </si>
  <si>
    <t>PINK1:NM_032409:exon4:c.C832G:p.L278V</t>
  </si>
  <si>
    <t>1:20971042</t>
  </si>
  <si>
    <t>PINK1:NM_032409.2:c.836G&gt;A:p.(Arg279His)</t>
  </si>
  <si>
    <t>CM053377</t>
  </si>
  <si>
    <t>PINK1:NM_032409:exon4:c.G836A:p.R279H;PINK1:NM_032409:exon4:c.G836A:p.R279H</t>
  </si>
  <si>
    <t>1:20971044</t>
  </si>
  <si>
    <t>CM066167</t>
  </si>
  <si>
    <t>GCC-ACC</t>
  </si>
  <si>
    <t>PINK1:NM_032409:exon4:c.G838A:p.A280T</t>
  </si>
  <si>
    <t>1:20971093</t>
  </si>
  <si>
    <t>CM053376</t>
  </si>
  <si>
    <t>CCT-CTT</t>
  </si>
  <si>
    <t>PINK1:NM_032409:exon4:c.C887T:p.P296L</t>
  </si>
  <si>
    <t>qs398124659</t>
  </si>
  <si>
    <t>rs398124659</t>
  </si>
  <si>
    <t>CM144906</t>
  </si>
  <si>
    <t>CTG-CAG</t>
  </si>
  <si>
    <t>Leu-Gln</t>
  </si>
  <si>
    <t>PINK1:NM_032409:exon4:c.T923A:p.L308Q;PINK1:NM_032409:exon4:c.T923A:p.L308Q</t>
  </si>
  <si>
    <t>1:20971132</t>
  </si>
  <si>
    <t>PINK1:NM_032409.2:c.926G&gt;A:p.(Gly309Asp)</t>
  </si>
  <si>
    <t>CM041051</t>
  </si>
  <si>
    <t>PINK1:NM_032409:exon4:c.G926A:p.G309D;PINK1:NM_032409:exon4:c.G926A:p.G309D</t>
  </si>
  <si>
    <t>1:20971144</t>
  </si>
  <si>
    <t>rs74315359</t>
  </si>
  <si>
    <t>CM056681</t>
  </si>
  <si>
    <t>PINK1:NM_032409:exon4:c.C938T:p.T313M</t>
  </si>
  <si>
    <t>1:20971155</t>
  </si>
  <si>
    <t>rs200949139</t>
  </si>
  <si>
    <t>CM065381</t>
  </si>
  <si>
    <t>GTT-ATT</t>
  </si>
  <si>
    <t>Val-Ile</t>
  </si>
  <si>
    <t>PINK1:NM_032409:exon4:c.G949A:p.V317I</t>
  </si>
  <si>
    <t>1:20971158</t>
  </si>
  <si>
    <t>CM053378</t>
  </si>
  <si>
    <t>ATG-TTG</t>
  </si>
  <si>
    <t>Met-Leu</t>
  </si>
  <si>
    <t>PINK1:NM_032409:exon4:c.A952T:p.M318L</t>
  </si>
  <si>
    <t>1:20972058</t>
  </si>
  <si>
    <t>CM081740</t>
  </si>
  <si>
    <t>PINK1:NM_032409:exon5:c.C965T:p.P322L</t>
  </si>
  <si>
    <t>1:20972108</t>
  </si>
  <si>
    <t>rs55831733</t>
  </si>
  <si>
    <t>CM044245</t>
  </si>
  <si>
    <t>PINK1:NM_032409:exon5:c.G1015A:p.A339T</t>
  </si>
  <si>
    <t>1:20972111</t>
  </si>
  <si>
    <t>CM068600</t>
  </si>
  <si>
    <t>Parkinson_disease,_increased_risk,_association_with</t>
  </si>
  <si>
    <t>PINK1:NM_032409:exon5:c.G1018A:p.A340T</t>
  </si>
  <si>
    <t>1:20972117</t>
  </si>
  <si>
    <t>CM083017</t>
  </si>
  <si>
    <t>PINK1:NM_032409:exon5:c.A1024G:p.M342V</t>
  </si>
  <si>
    <t>1:20972133</t>
  </si>
  <si>
    <t>CM042452</t>
  </si>
  <si>
    <t>CTG-CCG</t>
  </si>
  <si>
    <t>PINK1:NM_032409:exon5:c.T1040C:p.L347P</t>
  </si>
  <si>
    <t>1:20972199</t>
  </si>
  <si>
    <t>CM061167</t>
  </si>
  <si>
    <t>CTT-CCT</t>
  </si>
  <si>
    <t>PINK1:NM_032409:exon5:c.T1106C:p.L369P</t>
  </si>
  <si>
    <t>1:20975021</t>
  </si>
  <si>
    <t>CM065379</t>
  </si>
  <si>
    <t>PINK1:NM_032409:exon6:c.G1147A:p.A383T</t>
  </si>
  <si>
    <t>1:20975036</t>
  </si>
  <si>
    <t>CM051952</t>
  </si>
  <si>
    <t>TGC-CGC</t>
  </si>
  <si>
    <t>Cys-Arg</t>
  </si>
  <si>
    <t>PINK1:NM_032409:exon6:c.T1162C:p.C388R</t>
  </si>
  <si>
    <t>1:20975058</t>
  </si>
  <si>
    <t>CM081743</t>
  </si>
  <si>
    <t>PINK1:NM_032409:exon6:c.G1184T:p.G395V</t>
  </si>
  <si>
    <t>1:20975070</t>
  </si>
  <si>
    <t>CM061887</t>
  </si>
  <si>
    <t>PINK1:NM_032409:exon6:c.C1196T:p.P399L</t>
  </si>
  <si>
    <t>1:20975094</t>
  </si>
  <si>
    <t>rs556540177</t>
  </si>
  <si>
    <t>CM063015</t>
  </si>
  <si>
    <t>PINK1:NM_032409:exon6:c.G1220A:p.R407Q</t>
  </si>
  <si>
    <t>1:20975100</t>
  </si>
  <si>
    <t>CM061168</t>
  </si>
  <si>
    <t>GGA-GTA</t>
  </si>
  <si>
    <t>PINK1:NM_032409:exon6:c.G1226T:p.G409V</t>
  </si>
  <si>
    <t>1:20975105</t>
  </si>
  <si>
    <t>CM065380</t>
  </si>
  <si>
    <t>PINK1:NM_032409:exon6:c.G1231A:p.G411S</t>
  </si>
  <si>
    <t>1:20975121</t>
  </si>
  <si>
    <t>CM086316</t>
  </si>
  <si>
    <t>CCA-CGA</t>
  </si>
  <si>
    <t>Pro-Arg</t>
  </si>
  <si>
    <t>PINK1:NM_032409:exon6:c.C1247G:p.P416R</t>
  </si>
  <si>
    <t>1:20975124</t>
  </si>
  <si>
    <t>CM042453</t>
  </si>
  <si>
    <t>GAG-GGG</t>
  </si>
  <si>
    <t>PINK1:NM_032409:exon6:c.A1250G:p.E417G</t>
  </si>
  <si>
    <t>1:20975491</t>
  </si>
  <si>
    <t>CM086317</t>
  </si>
  <si>
    <t>TCC-CCC</t>
  </si>
  <si>
    <t>PINK1:NM_032409:exon7:c.T1255C:p.S419P</t>
  </si>
  <si>
    <t>1:20975509</t>
  </si>
  <si>
    <t>rs554114655</t>
  </si>
  <si>
    <t>CM044246</t>
  </si>
  <si>
    <t>CCC-TCC</t>
  </si>
  <si>
    <t>Pro-Ser</t>
  </si>
  <si>
    <t>PINK1:NM_032409:exon7:c.C1273T:p.P425S</t>
  </si>
  <si>
    <t>1:20975516</t>
  </si>
  <si>
    <t>CM093234</t>
  </si>
  <si>
    <t>GCA-GAA</t>
  </si>
  <si>
    <t>Ala-Glu</t>
  </si>
  <si>
    <t>PINK1:NM_032409:exon7:c.C1280A:p.A427E</t>
  </si>
  <si>
    <t>1:20975527</t>
  </si>
  <si>
    <t>CM065382</t>
  </si>
  <si>
    <t>TAC-CAC</t>
  </si>
  <si>
    <t>Tyr-His</t>
  </si>
  <si>
    <t>PINK1:NM_032409:exon7:c.T1291C:p.Y431H</t>
  </si>
  <si>
    <t>1:20975547</t>
  </si>
  <si>
    <t>PINK1:NM_032409.2:c.1311G&gt;A:p.(Trp437*)</t>
  </si>
  <si>
    <t>CM041052</t>
  </si>
  <si>
    <t>TGG-TGA</t>
  </si>
  <si>
    <t>PINK1:NM_032409:exon7:c.G1311A:p.W437X;PINK1:NM_032409:exon7:c.G1311A:p.W437X</t>
  </si>
  <si>
    <t>1:20975555</t>
  </si>
  <si>
    <t>PINK1:NM_032409.2:c.1319G&gt;A:p.(Gly440Glu)</t>
  </si>
  <si>
    <t>CM085640</t>
  </si>
  <si>
    <t>GGA-GAA</t>
  </si>
  <si>
    <t>PINK1:NM_032409:exon7:c.G1319A:p.G440E;PINK1:NM_032409:exon7:c.G1319A:p.G440E</t>
  </si>
  <si>
    <t>1:20975561</t>
  </si>
  <si>
    <t>CM042454</t>
  </si>
  <si>
    <t>ATC-ACC</t>
  </si>
  <si>
    <t>Ile-Thr</t>
  </si>
  <si>
    <t>PINK1:NM_032409:exon7:c.T1325C:p.I442T</t>
  </si>
  <si>
    <t>1:20975588</t>
  </si>
  <si>
    <t>CM065378</t>
  </si>
  <si>
    <t>PINK1:NM_032409:exon7:c.A1352G:p.N451S</t>
  </si>
  <si>
    <t>1:20975602</t>
  </si>
  <si>
    <t>rs45539432</t>
  </si>
  <si>
    <t>CM052340</t>
  </si>
  <si>
    <t>PINK1:NM_032409:exon7:c.C1366T:p.Q456X</t>
  </si>
  <si>
    <t>1:20975627</t>
  </si>
  <si>
    <t>CM044247</t>
  </si>
  <si>
    <t>PINK1:NM_032409:exon7:c.G1391A:p.R464H</t>
  </si>
  <si>
    <t>1:20975662</t>
  </si>
  <si>
    <t>rs115477764</t>
  </si>
  <si>
    <t>CM042455</t>
  </si>
  <si>
    <t>PINK1:NM_032409:exon7:c.G1426A:p.E476K</t>
  </si>
  <si>
    <t>1:20975680</t>
  </si>
  <si>
    <t>CM1212782</t>
  </si>
  <si>
    <t>GTG-ATG</t>
  </si>
  <si>
    <t>Val-Met</t>
  </si>
  <si>
    <t>PINK1:NM_032409:exon7:c.G1444A:p.V482M</t>
  </si>
  <si>
    <t>1:20975702</t>
  </si>
  <si>
    <t>CM043557</t>
  </si>
  <si>
    <t>PINK1:NM_032409:exon7:c.T1466C:p.L489P</t>
  </si>
  <si>
    <t>1:20975710</t>
  </si>
  <si>
    <t>CM042456</t>
  </si>
  <si>
    <t>PINK1:NM_032409:exon7:c.C1474T:p.R492X</t>
  </si>
  <si>
    <t>1:20976931</t>
  </si>
  <si>
    <t>CM071920</t>
  </si>
  <si>
    <t>PINK1:NM_032409:exon8:c.C1493T:p.P498L</t>
  </si>
  <si>
    <t>1:20976973</t>
  </si>
  <si>
    <t>CM148018</t>
  </si>
  <si>
    <t>PINK1:NM_032409:exon8:c.G1535A:p.W512X</t>
  </si>
  <si>
    <t>1:20976995</t>
  </si>
  <si>
    <t>CD061456</t>
  </si>
  <si>
    <t>TG</t>
  </si>
  <si>
    <t>Small_deletions</t>
  </si>
  <si>
    <t>1:20977011</t>
  </si>
  <si>
    <t>rs531477772</t>
  </si>
  <si>
    <t>CM042457</t>
  </si>
  <si>
    <t>PINK1:NM_032409:exon8:c.G1573A:p.D525N</t>
  </si>
  <si>
    <t>1:20977047</t>
  </si>
  <si>
    <t>CM088098</t>
  </si>
  <si>
    <t>PINK1:NM_032409:exon8:c.G1609A:p.A537T</t>
  </si>
  <si>
    <t>1:20977063</t>
  </si>
  <si>
    <t>CM083015</t>
  </si>
  <si>
    <t>AAC-AGC</t>
  </si>
  <si>
    <t>PINK1:NM_032409:exon8:c.A1625G:p.N542S</t>
  </si>
  <si>
    <t>1:20977161</t>
  </si>
  <si>
    <t>CM065383</t>
  </si>
  <si>
    <t>PINK1:NM_032409:exon8:c.T1723C:p.C575R</t>
  </si>
  <si>
    <t>1:227071449</t>
  </si>
  <si>
    <t>rs58973334</t>
  </si>
  <si>
    <t>CM981662</t>
  </si>
  <si>
    <t>Alzheimer_disease</t>
  </si>
  <si>
    <t>PSEN2</t>
  </si>
  <si>
    <t>PSEN2:NM_000447:exon5:c.G185A:p.R62H,PSEN2:NM_012486:exon5:c.G185A:p.R62H</t>
  </si>
  <si>
    <t>1:227071469</t>
  </si>
  <si>
    <t>PSEN2:NM_000447.2:c.205C&gt;G:p.(Pro69Ala)</t>
  </si>
  <si>
    <t>rs202133351</t>
  </si>
  <si>
    <t>CM124565</t>
  </si>
  <si>
    <t>Alzheimer_disease,_early_onset</t>
  </si>
  <si>
    <t>CCC-GCC</t>
  </si>
  <si>
    <t>PSEN2:NM_000447:exon5:c.C205G:p.P69A,PSEN2:NM_012486:exon5:c.C205G:p.P69A</t>
  </si>
  <si>
    <t>1:227073246</t>
  </si>
  <si>
    <t>rs63749851</t>
  </si>
  <si>
    <t>CM000203</t>
  </si>
  <si>
    <t>ACG-CCG</t>
  </si>
  <si>
    <t>Thr-Pro</t>
  </si>
  <si>
    <t>PSEN2:NM_000447:exon6:c.A364C:p.T122P,PSEN2:NM_012486:exon6:c.A364C:p.T122P</t>
  </si>
  <si>
    <t>1:227073247</t>
  </si>
  <si>
    <t>PSEN2:NM_000447.2:c.365C&gt;G:p.(Thr122Arg)</t>
  </si>
  <si>
    <t>rs28936380</t>
  </si>
  <si>
    <t>CM033663</t>
  </si>
  <si>
    <t>ACG-AGG</t>
  </si>
  <si>
    <t>Thr-Arg</t>
  </si>
  <si>
    <t>PSEN2:NM_000447:exon6:c.C365G:p.T122R,PSEN2:NM_012486:exon6:c.C365G:p.T122R;PSEN2:NM_000447:exon6:c.C365G:p.T122R,PSEN2:NM_012486:exon6:c.C365G:p.T122R</t>
  </si>
  <si>
    <t>1:227073271</t>
  </si>
  <si>
    <t>rs63750197</t>
  </si>
  <si>
    <t>CM032996</t>
  </si>
  <si>
    <t>PSEN2:NM_000447:exon6:c.C389T:p.S130L,PSEN2:NM_012486:exon6:c.C389T:p.S130L</t>
  </si>
  <si>
    <t>1:227073297</t>
  </si>
  <si>
    <t>rs202178897</t>
  </si>
  <si>
    <t>variant.10360</t>
  </si>
  <si>
    <t>CM081763</t>
  </si>
  <si>
    <t>PSEN2:NM_000447:exon6:c.G415A:p.V139M,PSEN2:NM_012486:exon6:c.G415A:p.V139M;PSEN2:NM_000447:exon6:c.G415A:p.V139M,PSEN2:NM_012486:exon6:c.G415A:p.V139M</t>
  </si>
  <si>
    <t>1:227073304</t>
  </si>
  <si>
    <t>PSEN2:NM_000447.2:c.422A&gt;T:p.(Asn141Ile)</t>
  </si>
  <si>
    <t>rs63750215</t>
  </si>
  <si>
    <t>CM951087</t>
  </si>
  <si>
    <t>AAC-ATC</t>
  </si>
  <si>
    <t>Asn-Ile</t>
  </si>
  <si>
    <t>PSEN2:NM_000447:exon6:c.A422T:p.N141I,PSEN2:NM_012486:exon6:c.A422T:p.N141I</t>
  </si>
  <si>
    <t>1:227073324</t>
  </si>
  <si>
    <t>rs63750812</t>
  </si>
  <si>
    <t>CM983755</t>
  </si>
  <si>
    <t>GTC-ATC</t>
  </si>
  <si>
    <t>PSEN2:NM_000447:exon6:c.G442A:p.V148I,PSEN2:NM_012486:exon6:c.G442A:p.V148I</t>
  </si>
  <si>
    <t>1:227075798</t>
  </si>
  <si>
    <t>qs533813519</t>
  </si>
  <si>
    <t>rs533813519</t>
  </si>
  <si>
    <t>CM1411262</t>
  </si>
  <si>
    <t>CAT-AAT</t>
  </si>
  <si>
    <t>His-Asn</t>
  </si>
  <si>
    <t>PSEN2:NM_000447:exon7:c.C505A:p.H169N,PSEN2:NM_012486:exon7:c.C505A:p.H169N</t>
  </si>
  <si>
    <t>1:227075813</t>
  </si>
  <si>
    <t>rs61757781</t>
  </si>
  <si>
    <t>CM083053</t>
  </si>
  <si>
    <t>PSEN2:NM_000447:exon7:c.A520G:p.M174V,PSEN2:NM_012486:exon7:c.A520G:p.M174V</t>
  </si>
  <si>
    <t>1:227076603</t>
  </si>
  <si>
    <t>qs574125890</t>
  </si>
  <si>
    <t>rs574125890</t>
  </si>
  <si>
    <t>CM146920</t>
  </si>
  <si>
    <t>GTG-TTG</t>
  </si>
  <si>
    <t>Val-Leu</t>
  </si>
  <si>
    <t>PSEN2:NM_000447:exon8:c.G640T:p.V214L,PSEN2:NM_012486:exon8:c.G640T:p.V214L</t>
  </si>
  <si>
    <t>1:227076646</t>
  </si>
  <si>
    <t>rs63750880</t>
  </si>
  <si>
    <t>CM034894</t>
  </si>
  <si>
    <t>CAG-CTG</t>
  </si>
  <si>
    <t>Gln-Leu</t>
  </si>
  <si>
    <t>PSEN2:NM_000447:exon8:c.A683T:p.Q228L,PSEN2:NM_012486:exon8:c.A683T:p.Q228L</t>
  </si>
  <si>
    <t>1:227076673</t>
  </si>
  <si>
    <t>rs200670135</t>
  </si>
  <si>
    <t>CM1411511</t>
  </si>
  <si>
    <t>Alzheimer_disease,_late-onset</t>
  </si>
  <si>
    <t>PSEN2:NM_000447:exon8:c.C710T:p.A237V,PSEN2:NM_012486:exon8:c.C710T:p.A237V</t>
  </si>
  <si>
    <t>1:227076678</t>
  </si>
  <si>
    <t>PSEN2:NM_000447.2:c.715A&gt;G:p.(Met239Val)</t>
  </si>
  <si>
    <t>rs28936379</t>
  </si>
  <si>
    <t>CM951088</t>
  </si>
  <si>
    <t>PSEN2:NM_000447:exon8:c.A715G:p.M239V,PSEN2:NM_012486:exon8:c.A715G:p.M239V</t>
  </si>
  <si>
    <t>1:227076680</t>
  </si>
  <si>
    <t>rs63749884</t>
  </si>
  <si>
    <t>CM000204</t>
  </si>
  <si>
    <t>ATG-ATA</t>
  </si>
  <si>
    <t>Met-Ile</t>
  </si>
  <si>
    <t>PSEN2:NM_000447:exon8:c.G717A:p.M239I,PSEN2:NM_012486:exon8:c.G717A:p.M239I</t>
  </si>
  <si>
    <t>1:227078994</t>
  </si>
  <si>
    <t>rs144277432</t>
  </si>
  <si>
    <t>CM045430</t>
  </si>
  <si>
    <t>PSEN2:NM_000447:exon10:c.C902T:p.T301M,PSEN2:NM_012486:exon10:c.C902T:p.T301M</t>
  </si>
  <si>
    <t>1:227079522</t>
  </si>
  <si>
    <t>rs78420366</t>
  </si>
  <si>
    <t>CM1311789</t>
  </si>
  <si>
    <t>PSEN2:NM_000447:exon11:c.A1049G:p.E350G,PSEN2:NM_012486:exon11:c.A1046G:p.E349G</t>
  </si>
  <si>
    <t>1:227081812</t>
  </si>
  <si>
    <t>rs142690225</t>
  </si>
  <si>
    <t>CM085665</t>
  </si>
  <si>
    <t>PSEN2:NM_000447:exon12:c.G1177A:p.V393M,PSEN2:NM_012486:exon12:c.G1174A:p.V392M</t>
  </si>
  <si>
    <t>1:227083195</t>
  </si>
  <si>
    <t>PSEN2:NM_000447.2:c.1262C&gt;T:p.(Thr421Met)</t>
  </si>
  <si>
    <t>CM144212</t>
  </si>
  <si>
    <t>PSEN2:NM_000447:exon13:c.C1262T:p.T421M,PSEN2:NM_012486:exon13:c.C1259T:p.T420M</t>
  </si>
  <si>
    <t>1:227083222</t>
  </si>
  <si>
    <t>rs63750666</t>
  </si>
  <si>
    <t>CM023438</t>
  </si>
  <si>
    <t>PSEN2:NM_000447:exon13:c.C1289T:p.T430M,PSEN2:NM_012486:exon13:c.C1286T:p.T429M</t>
  </si>
  <si>
    <t>1:227083249</t>
  </si>
  <si>
    <t>PSEN2:NM_000447.2:c.1316A&gt;C:p.(Asp439Ala)</t>
  </si>
  <si>
    <t>rs63750110</t>
  </si>
  <si>
    <t>CM014082</t>
  </si>
  <si>
    <t>GAC-GCC</t>
  </si>
  <si>
    <t>Asp-Ala</t>
  </si>
  <si>
    <t>PSEN2:NM_000447:exon13:c.A1316C:p.D439A,PSEN2:NM_012486:exon13:c.A1313C:p.D438A</t>
  </si>
  <si>
    <t>1:48695007</t>
  </si>
  <si>
    <t>CM1512016</t>
  </si>
  <si>
    <t>Parkinson_disease,_early_onset</t>
  </si>
  <si>
    <t>SLC5A9</t>
  </si>
  <si>
    <t>SLC5A9:NM_001011547:exon4:c.C380T:p.P127L,SLC5A9:NM_001135181:exon5:c.C455T:p.P152L</t>
  </si>
  <si>
    <t>1:8022874</t>
  </si>
  <si>
    <t>CM085993</t>
  </si>
  <si>
    <t>PARK7</t>
  </si>
  <si>
    <t>PARK7:NM_001123377:exon2:c.T29C:p.L10P,PARK7:NM_007262:exon2:c.T29C:p.L10P</t>
  </si>
  <si>
    <t>1:8022923</t>
  </si>
  <si>
    <t>PARK7:NM_007262.4:c.78G&gt;A:p.(Met26Ile)</t>
  </si>
  <si>
    <t>CM032393</t>
  </si>
  <si>
    <t>PARK7:NM_001123377:exon2:c.G78A:p.M26I,PARK7:NM_007262:exon2:c.G78A:p.M26I;PARK7:NM_001123377:exon2:c.G78A:p.M26I,PARK7:NM_007262:exon2:c.G78A:p.M26I</t>
  </si>
  <si>
    <t>1:8025408</t>
  </si>
  <si>
    <t>CM061884</t>
  </si>
  <si>
    <t>GCT-TCT</t>
  </si>
  <si>
    <t>Ala-Ser</t>
  </si>
  <si>
    <t>PARK7:NM_001123377:exon3:c.G115T:p.A39S,PARK7:NM_007262:exon3:c.G115T:p.A39S</t>
  </si>
  <si>
    <t>CM163472</t>
  </si>
  <si>
    <t>Parkinsonism_&amp;_amyotrophic_lateral_sclerosis</t>
  </si>
  <si>
    <t>PARK7:NM_001123377:exon3:c.C133T:p.Q45X,PARK7:NM_007262:exon3:c.C133T:p.Q45X</t>
  </si>
  <si>
    <t>1:8025485</t>
  </si>
  <si>
    <t>CM042760</t>
  </si>
  <si>
    <t>GAG-GAC</t>
  </si>
  <si>
    <t>Glu-Asp</t>
  </si>
  <si>
    <t>PARK7:NM_001123377:exon3:c.G192C:p.E64D,PARK7:NM_007262:exon3:c.G192C:p.E64D</t>
  </si>
  <si>
    <t>1:8029446</t>
  </si>
  <si>
    <t>rs11548937</t>
  </si>
  <si>
    <t>CM032394</t>
  </si>
  <si>
    <t>GGC-GGT</t>
  </si>
  <si>
    <t>Gly-Gly</t>
  </si>
  <si>
    <t>PARK7:NM_001123377:exon4:c.C234T:p.G78G,PARK7:NM_007262:exon4:c.C234T:p.G78G</t>
  </si>
  <si>
    <t>1:8030994</t>
  </si>
  <si>
    <t>PARK7:NM_007262.4:c.293G&gt;A:p.(Arg98Gln)</t>
  </si>
  <si>
    <t>CM032051</t>
  </si>
  <si>
    <t>PARK7:NM_001123377:exon5:c.G293A:p.R98Q,PARK7:NM_007262:exon5:c.G293A:p.R98Q;PARK7:NM_001123377:exon5:c.G293A:p.R98Q,PARK7:NM_007262:exon5:c.G293A:p.R98Q</t>
  </si>
  <si>
    <t>1:8031011</t>
  </si>
  <si>
    <t>CM032052</t>
  </si>
  <si>
    <t>PARK7:NM_001123377:exon5:c.G310A:p.A104T,PARK7:NM_007262:exon5:c.G310A:p.A104T</t>
  </si>
  <si>
    <t>1:8044990</t>
  </si>
  <si>
    <t>CM032395</t>
  </si>
  <si>
    <t>PARK7:NM_001123377:exon7:c.A446C:p.D149A,PARK7:NM_007262:exon7:c.A446C:p.D149A</t>
  </si>
  <si>
    <t>1:8045015</t>
  </si>
  <si>
    <t>CD091285</t>
  </si>
  <si>
    <t>GGCC</t>
  </si>
  <si>
    <t>1:8045031</t>
  </si>
  <si>
    <t>CM054060</t>
  </si>
  <si>
    <t>PARK7:NM_001123377:exon7:c.G487A:p.E163K,PARK7:NM_007262:exon7:c.G487A:p.E163K</t>
  </si>
  <si>
    <t>1:8045041</t>
  </si>
  <si>
    <t>rs28938172</t>
  </si>
  <si>
    <t>CM030093</t>
  </si>
  <si>
    <t>PARK7:NM_001123377:exon7:c.T497C:p.L166P,PARK7:NM_007262:exon7:c.T497C:p.L166P</t>
  </si>
  <si>
    <t>10:13151129</t>
  </si>
  <si>
    <t>chia_chr10:13151129C&gt;T</t>
  </si>
  <si>
    <t>CM126055</t>
  </si>
  <si>
    <t>CAT-TAT</t>
  </si>
  <si>
    <t>His-Tyr</t>
  </si>
  <si>
    <t>OPTN</t>
  </si>
  <si>
    <t>OPTN:NM_021980:exon2:c.C7T:p.H3Y,OPTN:NM_001008212:exon3:c.C7T:p.H3Y,OPTN:NM_001008211:exon4:c.C7T:p.H3Y,OPTN:NM_001008213:exon4:c.C7T:p.H3Y</t>
  </si>
  <si>
    <t>10:13151168</t>
  </si>
  <si>
    <t>chia_chr10:13151168C&gt;G</t>
  </si>
  <si>
    <t>CM126056</t>
  </si>
  <si>
    <t>OPTN:NM_021980:exon2:c.C46G:p.P16A,OPTN:NM_001008212:exon3:c.C46G:p.P16A,OPTN:NM_001008211:exon4:c.C46G:p.P16A,OPTN:NM_001008213:exon4:c.C46G:p.P16A;OPTN:NM_021980:exon2:c.C46G:p.P16A,OPTN:NM_001008212:exon3:c.C46G:p.P16A,OPTN:NM_001008211:exon4:c.C46G:p.P16A,OPTN:NM_001008213:exon4:c.C46G:p.P16A</t>
  </si>
  <si>
    <t>10:13152325</t>
  </si>
  <si>
    <t>CM122152</t>
  </si>
  <si>
    <t>OPTN:NM_021980:exon3:c.C218T:p.S73L,OPTN:NM_001008212:exon4:c.C218T:p.S73L,OPTN:NM_001008211:exon5:c.C218T:p.S73L,OPTN:NM_001008213:exon5:c.C218T:p.S73L</t>
  </si>
  <si>
    <t>10:13152384</t>
  </si>
  <si>
    <t>chia_chr10:13152384G&gt;C</t>
  </si>
  <si>
    <t>CM113403</t>
  </si>
  <si>
    <t>OPTN:NM_021980:exon3:c.G277C:p.A93P,OPTN:NM_001008212:exon4:c.G277C:p.A93P,OPTN:NM_001008211:exon5:c.G277C:p.A93P,OPTN:NM_001008213:exon5:c.G277C:p.A93P</t>
  </si>
  <si>
    <t>10:13154564</t>
  </si>
  <si>
    <t>chia_chr10:13154564G&gt;A</t>
  </si>
  <si>
    <t>CM125575</t>
  </si>
  <si>
    <t>OPTN:NM_021980:exon4:c.G481A:p.V161M,OPTN:NM_001008212:exon5:c.G481A:p.V161M,OPTN:NM_001008211:exon6:c.G481A:p.V161M,OPTN:NM_001008213:exon6:c.G481A:p.V161M;OPTN:NM_021980:exon4:c.G481A:p.V161M,OPTN:NM_001008212:exon5:c.G481A:p.V161M,OPTN:NM_001008211:exon6:c.G481A:p.V161M,OPTN:NM_001008213:exon6:c.G481A:p.V161M</t>
  </si>
  <si>
    <t>10:13154576</t>
  </si>
  <si>
    <t>chia_chr10:13154576C&gt;T</t>
  </si>
  <si>
    <t>CM119538</t>
  </si>
  <si>
    <t>OPTN:NM_021980:exon4:c.C493T:p.Q165X,OPTN:NM_001008212:exon5:c.C493T:p.Q165X,OPTN:NM_001008211:exon6:c.C493T:p.Q165X,OPTN:NM_001008213:exon6:c.C493T:p.Q165X</t>
  </si>
  <si>
    <t>10:13164449</t>
  </si>
  <si>
    <t>CM114546</t>
  </si>
  <si>
    <t>ACA-CCA</t>
  </si>
  <si>
    <t>OPTN:NM_021980:exon7:c.A844C:p.T282P,OPTN:NM_001008212:exon8:c.A844C:p.T282P,OPTN:NM_001008211:exon9:c.A844C:p.T282P,OPTN:NM_001008213:exon9:c.A844C:p.T282P</t>
  </si>
  <si>
    <t>10:13166053</t>
  </si>
  <si>
    <t>rs142812715</t>
  </si>
  <si>
    <t>CM114547</t>
  </si>
  <si>
    <t>CAA-CTA</t>
  </si>
  <si>
    <t>OPTN:NM_021980:exon8:c.A941T:p.Q314L,OPTN:NM_001008212:exon9:c.A941T:p.Q314L,OPTN:NM_001008211:exon10:c.A941T:p.Q314L,OPTN:NM_001008213:exon10:c.A941T:p.Q314L</t>
  </si>
  <si>
    <t>10:13167989</t>
  </si>
  <si>
    <t>chia_chr10:13167989C&gt;G</t>
  </si>
  <si>
    <t>CM1310485</t>
  </si>
  <si>
    <t>CAA-GAA</t>
  </si>
  <si>
    <t>Gln-Glu</t>
  </si>
  <si>
    <t>OPTN:NM_021980:exon10:c.C1192G:p.Q398E,OPTN:NM_001008212:exon11:c.C1192G:p.Q398E,OPTN:NM_001008211:exon12:c.C1192G:p.Q398E,OPTN:NM_001008213:exon12:c.C1192G:p.Q398E;OPTN:NM_021980:exon10:c.C1192G:p.Q398E,OPTN:NM_001008212:exon11:c.C1192G:p.Q398E,OPTN:NM_001008211:exon12:c.C1192G:p.Q398E,OPTN:NM_001008213:exon12:c.C1192G:p.Q398E;OPTN:NM_021980:exon10:c.C1192G:p.Q398E,OPTN:NM_001008212:exon11:c.C1192G:p.Q398E,OPTN:NM_001008211:exon12:c.C1192G:p.Q398E,OPTN:NM_001008213:exon12:c.C1192G:p.Q398E</t>
  </si>
  <si>
    <t>rs267606928</t>
  </si>
  <si>
    <t>CM102961</t>
  </si>
  <si>
    <t>CAA-TAA</t>
  </si>
  <si>
    <t>OPTN:NM_021980:exon10:c.C1192T:p.Q398X,OPTN:NM_001008212:exon11:c.C1192T:p.Q398X,OPTN:NM_001008211:exon12:c.C1192T:p.Q398X,OPTN:NM_001008213:exon12:c.C1192T:p.Q398X;OPTN:NM_021980:exon10:c.C1192T:p.Q398X,OPTN:NM_001008212:exon11:c.C1192T:p.Q398X,OPTN:NM_001008211:exon12:c.C1192T:p.Q398X,OPTN:NM_001008213:exon12:c.C1192T:p.Q398X;OPTN:NM_021980:exon10:c.C1192T:p.Q398X,OPTN:NM_001008212:exon11:c.C1192T:p.Q398X,OPTN:NM_001008211:exon12:c.C1192T:p.Q398X,OPTN:NM_001008213:exon12:c.C1192T:p.Q398X</t>
  </si>
  <si>
    <t>10:13169842</t>
  </si>
  <si>
    <t>chia_chr10:13169842T&gt;G</t>
  </si>
  <si>
    <t>CM151897</t>
  </si>
  <si>
    <t>ATG-AGG</t>
  </si>
  <si>
    <t>Met-Arg</t>
  </si>
  <si>
    <t>OPTN:NM_021980:exon11:c.T1340G:p.M447R,OPTN:NM_001008212:exon12:c.T1340G:p.M447R,OPTN:NM_001008211:exon13:c.T1340G:p.M447R,OPTN:NM_001008213:exon13:c.T1340G:p.M447R</t>
  </si>
  <si>
    <t>10:13169854</t>
  </si>
  <si>
    <t>CM1511466</t>
  </si>
  <si>
    <t>ATT-ACT</t>
  </si>
  <si>
    <t>OPTN:NM_021980:exon11:c.T1352C:p.I451T,OPTN:NM_001008212:exon12:c.T1352C:p.I451T,OPTN:NM_001008211:exon13:c.T1352C:p.I451T,OPTN:NM_001008213:exon13:c.T1352C:p.I451T</t>
  </si>
  <si>
    <t>10:13169905</t>
  </si>
  <si>
    <t>chia_chr10:13169905T&gt;G</t>
  </si>
  <si>
    <t>CS151892</t>
  </si>
  <si>
    <t>splicing</t>
  </si>
  <si>
    <t>NM_021980:exon11:c.1401+2T&gt;G,NM_001008213:exon13:c.1401+2T&gt;G,NM_001008212:exon12:c.1401+2T&gt;G,NM_001008211:exon13:c.1401+2T&gt;G</t>
  </si>
  <si>
    <t>10:13174098</t>
  </si>
  <si>
    <t>rs267606929</t>
  </si>
  <si>
    <t>CM102962</t>
  </si>
  <si>
    <t>OPTN:NM_021980:exon12:c.A1433G:p.E478G,OPTN:NM_001008212:exon13:c.A1433G:p.E478G,OPTN:NM_001008211:exon14:c.A1433G:p.E478G,OPTN:NM_001008213:exon14:c.A1433G:p.E478G</t>
  </si>
  <si>
    <t>10:13174146</t>
  </si>
  <si>
    <t>chia_chr10:13174146T&gt;G</t>
  </si>
  <si>
    <t>CM148510</t>
  </si>
  <si>
    <t>TTG-TGG</t>
  </si>
  <si>
    <t>Leu-Trp</t>
  </si>
  <si>
    <t>OPTN:NM_021980:exon12:c.T1481G:p.L494W,OPTN:NM_001008212:exon13:c.T1481G:p.L494W,OPTN:NM_001008211:exon14:c.T1481G:p.L494W,OPTN:NM_001008213:exon14:c.T1481G:p.L494W;OPTN:NM_021980:exon12:c.T1481G:p.L494W,OPTN:NM_001008212:exon13:c.T1481G:p.L494W,OPTN:NM_001008211:exon14:c.T1481G:p.L494W,OPTN:NM_001008213:exon14:c.T1481G:p.L494W</t>
  </si>
  <si>
    <t>10:13174164</t>
  </si>
  <si>
    <t>chia_chr10:13174164T&gt;C</t>
  </si>
  <si>
    <t>CM1212378</t>
  </si>
  <si>
    <t>OPTN:NM_021980:exon12:c.T1499C:p.L500P,OPTN:NM_001008212:exon13:c.T1499C:p.L500P,OPTN:NM_001008211:exon14:c.T1499C:p.L500P,OPTN:NM_001008213:exon14:c.T1499C:p.L500P</t>
  </si>
  <si>
    <t>10:13175515</t>
  </si>
  <si>
    <t>CM1511467</t>
  </si>
  <si>
    <t>GAG-CAG</t>
  </si>
  <si>
    <t>Glu-Gln</t>
  </si>
  <si>
    <t>OPTN:NM_021980:exon13:c.G1546C:p.E516Q,OPTN:NM_001008212:exon14:c.G1546C:p.E516Q,OPTN:NM_001008211:exon15:c.G1546C:p.E516Q,OPTN:NM_001008213:exon15:c.G1546C:p.E516Q</t>
  </si>
  <si>
    <t>10:13178835</t>
  </si>
  <si>
    <t>chia_chr10:13178835T&gt;C</t>
  </si>
  <si>
    <t>CM126057</t>
  </si>
  <si>
    <t>TTA-TCA</t>
  </si>
  <si>
    <t>Leu-Ser</t>
  </si>
  <si>
    <t>OPTN:NM_021980:exon14:c.T1703C:p.L568S,OPTN:NM_001008212:exon15:c.T1703C:p.L568S,OPTN:NM_001008211:exon16:c.T1703C:p.L568S,OPTN:NM_001008213:exon16:c.T1703C:p.L568S</t>
  </si>
  <si>
    <t>10:68040325</t>
  </si>
  <si>
    <t>rs4548513</t>
  </si>
  <si>
    <t>CM074765</t>
  </si>
  <si>
    <t>Alzheimer_disease,_increased_risk,_association_with</t>
  </si>
  <si>
    <t>CTNNA3</t>
  </si>
  <si>
    <t>CTNNA3:NM_001127384:exon13:c.G1787A:p.S596N,CTNNA3:NM_013266:exon13:c.G1787A:p.S596N</t>
  </si>
  <si>
    <t>10:89711992</t>
  </si>
  <si>
    <t>CM1512059</t>
  </si>
  <si>
    <t>CCA-TCA</t>
  </si>
  <si>
    <t>PTEN</t>
  </si>
  <si>
    <t>PTEN:NM_000314:exon6:c.C610T:p.P204S,PTEN:NM_001304718:exon6:c.C19T:p.P7S,PTEN:NM_001304717:exon7:c.C1129T:p.P377S</t>
  </si>
  <si>
    <t>11:121391400</t>
  </si>
  <si>
    <t>rs144585461</t>
  </si>
  <si>
    <t>CM164095</t>
  </si>
  <si>
    <t>SORL1</t>
  </si>
  <si>
    <t>SORL1:NM_003105:exon9:c.C1246T:p.R416X</t>
  </si>
  <si>
    <t>11:121393684</t>
  </si>
  <si>
    <t>rs2298813</t>
  </si>
  <si>
    <t>CM1413217</t>
  </si>
  <si>
    <t>Alzheimer_disease,_late-onset,_association_with</t>
  </si>
  <si>
    <t>SORL1:NM_003105:exon11:c.G1582A:p.A528T</t>
  </si>
  <si>
    <t>11:121403254</t>
  </si>
  <si>
    <t>rs150303243</t>
  </si>
  <si>
    <t>CM164108</t>
  </si>
  <si>
    <t>SORL1:NM_003105:exon12:c.G1678A:p.E560K</t>
  </si>
  <si>
    <t>11:121428101</t>
  </si>
  <si>
    <t>rs138761977</t>
  </si>
  <si>
    <t>CM164112</t>
  </si>
  <si>
    <t>SORL1:NM_003105:exon19:c.G2650A:p.V884M</t>
  </si>
  <si>
    <t>11:121429407</t>
  </si>
  <si>
    <t>rs377498269</t>
  </si>
  <si>
    <t>CM123107</t>
  </si>
  <si>
    <t>SORL1:NM_003105:exon20:c.A2771G:p.N924S</t>
  </si>
  <si>
    <t>11:121429476</t>
  </si>
  <si>
    <t>rs143571823</t>
  </si>
  <si>
    <t>CM1413212</t>
  </si>
  <si>
    <t>SORL1:NM_003105:exon20:c.C2840T:p.T947M</t>
  </si>
  <si>
    <t>11:121444958</t>
  </si>
  <si>
    <t>rs62617129</t>
  </si>
  <si>
    <t>CM1413247</t>
  </si>
  <si>
    <t>ATC-GTC</t>
  </si>
  <si>
    <t>SORL1:NM_003105:exon24:c.A3346G:p.I1116V</t>
  </si>
  <si>
    <t>11:121454206</t>
  </si>
  <si>
    <t>rs114830255</t>
  </si>
  <si>
    <t>CM1413250</t>
  </si>
  <si>
    <t>SORL1:NM_003105:exon26:c.G3620A:p.R1207Q</t>
  </si>
  <si>
    <t>11:121492918</t>
  </si>
  <si>
    <t>rs146761517</t>
  </si>
  <si>
    <t>CM164131</t>
  </si>
  <si>
    <t>CAT-GAT</t>
  </si>
  <si>
    <t>His-Asp</t>
  </si>
  <si>
    <t>SORL1:NM_003105:exon45:c.C6112G:p.H2038D</t>
  </si>
  <si>
    <t>11:121495816</t>
  </si>
  <si>
    <t>CM150191</t>
  </si>
  <si>
    <t>GAT-GTT</t>
  </si>
  <si>
    <t>SORL1:NM_003105:exon46:c.A6194T:p.D2065V</t>
  </si>
  <si>
    <t>11:121498300</t>
  </si>
  <si>
    <t>CM150192</t>
  </si>
  <si>
    <t>SORL1:NM_003105:exon47:c.C6401T:p.T2134M</t>
  </si>
  <si>
    <t>11:121498340</t>
  </si>
  <si>
    <t>rs146054968</t>
  </si>
  <si>
    <t>CM164134</t>
  </si>
  <si>
    <t>ATA-ATG</t>
  </si>
  <si>
    <t>Ile-Met</t>
  </si>
  <si>
    <t>SORL1:NM_003105:exon47:c.A6441G:p.I2147M</t>
  </si>
  <si>
    <t>11:1782594</t>
  </si>
  <si>
    <t>rs17571</t>
  </si>
  <si>
    <t>CM000503</t>
  </si>
  <si>
    <t>Alzheimer_disease,_association_with</t>
  </si>
  <si>
    <t>CTSD</t>
  </si>
  <si>
    <t>CTSD:NM_001909:exon2:c.C173T:p.A58V</t>
  </si>
  <si>
    <t>11:27679916</t>
  </si>
  <si>
    <t>CM020369</t>
  </si>
  <si>
    <t>Parkinson_disease,_association_with</t>
  </si>
  <si>
    <t>BDNF</t>
  </si>
  <si>
    <t>BDNF:NM_170735:exon1:c.G196A:p.V66M,BDNF:NM_001143805:exon2:c.G196A:p.V66M,BDNF:NM_001143806:exon2:c.G196A:p.V66M,BDNF:NM_001143807:exon2:c.G196A:p.V66M,BDNF:NM_001143808:exon2:c.G196A:p.V66M,BDNF:NM_001143809:exon2:c.G283A:p.V95M,BDNF:NM_001143812:exon2:c.G196A:p.V66M,BDNF:NM_001143813:exon2:c.G196A:p.V66M,BDNF:NM_001143816:exon2:c.G196A:p.V66M,BDNF:NM_001709:exon2:c.G196A:p.V66M,BDNF:NM_170731:exon2:c.G220A:p.V74M,BDNF:NM_170732:exon2:c.G196A:p.V66M,BDNF:NM_170733:exon2:c.G196A:p.V66M,BDNF:NM_170734:exon2:c.G241A:p.V81M,BDNF:NM_001143810:exon3:c.G442A:p.V148M,BDNF:NM_001143814:exon3:c.G196A:p.V66M,BDNF:NM_001143811:exon4:c.G196A:p.V66M</t>
  </si>
  <si>
    <t>11:62678572</t>
  </si>
  <si>
    <t>chia_chr11:62678572T&gt;C</t>
  </si>
  <si>
    <t>CM1515250</t>
  </si>
  <si>
    <t>CHRM1</t>
  </si>
  <si>
    <t>CHRM1:NM_000738:exon2:c.A1G:p.M1V</t>
  </si>
  <si>
    <t>12:109278977</t>
  </si>
  <si>
    <t>CS155533</t>
  </si>
  <si>
    <t>DAO</t>
  </si>
  <si>
    <t>NM_001917:exon2:c.194+1G&gt;A</t>
  </si>
  <si>
    <t>12:109288126</t>
  </si>
  <si>
    <t>chia_chr12:109288126C&gt;T</t>
  </si>
  <si>
    <t>rs139166976</t>
  </si>
  <si>
    <t>CM102340</t>
  </si>
  <si>
    <t>DAO:NM_001917:exon7:c.C595T:p.R199W;DAO:NM_001917:exon7:c.C595T:p.R199W</t>
  </si>
  <si>
    <t>12:109294259</t>
  </si>
  <si>
    <t>rs4262766</t>
  </si>
  <si>
    <t>CM155558</t>
  </si>
  <si>
    <t>DAO:NM_001917:exon11:c.G992A:p.G331E;DAO:NM_001917:exon11:c.G992A:p.G331E</t>
  </si>
  <si>
    <t>12:109294301</t>
  </si>
  <si>
    <t>rs143732132</t>
  </si>
  <si>
    <t>CM155559</t>
  </si>
  <si>
    <t>TCC-TTC</t>
  </si>
  <si>
    <t>Ser-Phe</t>
  </si>
  <si>
    <t>DAO:NM_001917:exon11:c.C1034T:p.S345F</t>
  </si>
  <si>
    <t>12:110465560</t>
  </si>
  <si>
    <t>CM1512011</t>
  </si>
  <si>
    <t>ANKRD13A</t>
  </si>
  <si>
    <t>ANKRD13A:NM_033121:exon9:c.G934T:p.G312C</t>
  </si>
  <si>
    <t>12:110819574</t>
  </si>
  <si>
    <t>chia_chr12:110819574C&gt;T</t>
  </si>
  <si>
    <t>CM1515249</t>
  </si>
  <si>
    <t>ANAPC7</t>
  </si>
  <si>
    <t>ANAPC7:NM_001137664:exon8:c.G1217A:p.R406H,ANAPC7:NM_016238:exon8:c.G1217A:p.R406H</t>
  </si>
  <si>
    <t>12:111895160</t>
  </si>
  <si>
    <t>chia_chr12:111895160G&gt;C</t>
  </si>
  <si>
    <t>CM1413579</t>
  </si>
  <si>
    <t>TCC-TGC</t>
  </si>
  <si>
    <t>ATXN2</t>
  </si>
  <si>
    <t>ATXN2:NM_001310123:exon19:c.C2453G:p.S818C,ATXN2:NM_001310121:exon22:c.C2579G:p.S860C,ATXN2:NM_002973:exon22:c.C3374G:p.S1125C</t>
  </si>
  <si>
    <t>12:111923117</t>
  </si>
  <si>
    <t>rs200306315</t>
  </si>
  <si>
    <t>CM150145</t>
  </si>
  <si>
    <t>ATXN2:NM_001310123:exon16:c.A2089G:p.M697V,ATXN2:NM_001310121:exon18:c.A2161G:p.M721V,ATXN2:NM_002973:exon18:c.A2956G:p.M986V</t>
  </si>
  <si>
    <t>12:111923594</t>
  </si>
  <si>
    <t>rs142462470</t>
  </si>
  <si>
    <t>CM150146</t>
  </si>
  <si>
    <t>ATXN2:NM_001310123:exon15:c.C1993T:p.P665S,ATXN2:NM_001310121:exon17:c.C2065T:p.P689S,ATXN2:NM_002973:exon17:c.C2860T:p.P954S;ATXN2:NM_001310123:exon15:c.C1993T:p.P665S,ATXN2:NM_001310121:exon17:c.C2065T:p.P689S,ATXN2:NM_002973:exon17:c.C2860T:p.P954S</t>
  </si>
  <si>
    <t>12:112037104</t>
  </si>
  <si>
    <t>rs536609944</t>
  </si>
  <si>
    <t>CM1413578</t>
  </si>
  <si>
    <t>ATXN2:NM_002973:exon1:c.C215T:p.S72F</t>
  </si>
  <si>
    <t>12:40618961</t>
  </si>
  <si>
    <t>rs281865040</t>
  </si>
  <si>
    <t>CM074927</t>
  </si>
  <si>
    <t>GAA-AAA</t>
  </si>
  <si>
    <t>LRRK2</t>
  </si>
  <si>
    <t>LRRK2:NM_198578:exon1:c.G28A:p.E10K</t>
  </si>
  <si>
    <t>12:40619360</t>
  </si>
  <si>
    <t>LRRK2:NM_198578.3:c.155C&gt;T:p.(Ser52Phe)</t>
  </si>
  <si>
    <t>CM093921</t>
  </si>
  <si>
    <t>LRRK2:NM_198578:exon2:c.C155T:p.S52F;LRRK2:NM_198578:exon2:c.C155T:p.S52F</t>
  </si>
  <si>
    <t>CM147980</t>
  </si>
  <si>
    <t>TCA-GCA</t>
  </si>
  <si>
    <t>Ser-Ala</t>
  </si>
  <si>
    <t>LRRK2:NM_198578:exon6:c.T574G:p.S192A</t>
  </si>
  <si>
    <t>12:40634345</t>
  </si>
  <si>
    <t>CM073188</t>
  </si>
  <si>
    <t>LRRK2:NM_198578:exon6:c.C632T:p.A211V</t>
  </si>
  <si>
    <t>12:40643661</t>
  </si>
  <si>
    <t>CM147981</t>
  </si>
  <si>
    <t>GTC-GCC</t>
  </si>
  <si>
    <t>Val-Ala</t>
  </si>
  <si>
    <t>LRRK2:NM_198578:exon8:c.T872C:p.V291A</t>
  </si>
  <si>
    <t>12:40645075</t>
  </si>
  <si>
    <t>CM074929</t>
  </si>
  <si>
    <t>LRRK2:NM_198578:exon9:c.G1000A:p.E334K</t>
  </si>
  <si>
    <t>12:40645163</t>
  </si>
  <si>
    <t>CM093922</t>
  </si>
  <si>
    <t>LRRK2:NM_198578:exon9:c.A1088G:p.N363S</t>
  </si>
  <si>
    <t>12:40645297</t>
  </si>
  <si>
    <t>rs200870486</t>
  </si>
  <si>
    <t>CM147983</t>
  </si>
  <si>
    <t>CTT-TTT</t>
  </si>
  <si>
    <t>LRRK2:NM_198578:exon10:c.C1132T:p.L378F</t>
  </si>
  <si>
    <t>12:40646786</t>
  </si>
  <si>
    <t>rs34594498</t>
  </si>
  <si>
    <t>CM125746</t>
  </si>
  <si>
    <t>LRRK2:NM_198578:exon11:c.C1256T:p.A419V</t>
  </si>
  <si>
    <t>12:40657677</t>
  </si>
  <si>
    <t>LRRK2:NM_198578.3:c.1630A&gt;G:p.(Lys544Glu)</t>
  </si>
  <si>
    <t>CM073187</t>
  </si>
  <si>
    <t>LRRK2:NM_198578:exon14:c.A1630G:p.K544E;LRRK2:NM_198578:exon14:c.A1630G:p.K544E</t>
  </si>
  <si>
    <t>12:40657700</t>
  </si>
  <si>
    <t>rs7308720</t>
  </si>
  <si>
    <t>CM104618</t>
  </si>
  <si>
    <t>Parkinson_disease,_reduced_risk,_association_with</t>
  </si>
  <si>
    <t>AAC-AAG</t>
  </si>
  <si>
    <t>LRRK2:NM_198578:exon14:c.C1653G:p.N551K</t>
  </si>
  <si>
    <t>CM147984</t>
  </si>
  <si>
    <t>LRRK2:NM_198578:exon15:c.A1735G:p.M579V</t>
  </si>
  <si>
    <t>12:40668701</t>
  </si>
  <si>
    <t>rs281865042</t>
  </si>
  <si>
    <t>CM108523</t>
  </si>
  <si>
    <t>AAG-AGG</t>
  </si>
  <si>
    <t>Lys-Arg</t>
  </si>
  <si>
    <t>LRRK2:NM_198578:exon16:c.A1847G:p.K616R</t>
  </si>
  <si>
    <t>12:40671956</t>
  </si>
  <si>
    <t>rs199566791</t>
  </si>
  <si>
    <t>CM081692</t>
  </si>
  <si>
    <t>LRRK2:NM_198578:exon18:c.A2134G:p.M712V</t>
  </si>
  <si>
    <t>12:40677699</t>
  </si>
  <si>
    <t>CM066915</t>
  </si>
  <si>
    <t>LRRK2:NM_198578:exon19:c.C2264T:p.P755L</t>
  </si>
  <si>
    <t>12:40677735</t>
  </si>
  <si>
    <t>rs200861727</t>
  </si>
  <si>
    <t>CM1312429</t>
  </si>
  <si>
    <t>CGT-CAT</t>
  </si>
  <si>
    <t>LRRK2:NM_198578:exon19:c.G2300A:p.R767H</t>
  </si>
  <si>
    <t>12:40677787</t>
  </si>
  <si>
    <t>rs398124660</t>
  </si>
  <si>
    <t>CM144908</t>
  </si>
  <si>
    <t>AGC-AGA</t>
  </si>
  <si>
    <t>Ser-Arg</t>
  </si>
  <si>
    <t>LRRK2:NM_198578:exon19:c.C2352A:p.S784R</t>
  </si>
  <si>
    <t>12:40677791</t>
  </si>
  <si>
    <t>rs544929315</t>
  </si>
  <si>
    <t>CM147987</t>
  </si>
  <si>
    <t>LRRK2:NM_198578:exon19:c.A2356T:p.I786F</t>
  </si>
  <si>
    <t>12:40677813</t>
  </si>
  <si>
    <t>CM056640</t>
  </si>
  <si>
    <t>AGG-ATG</t>
  </si>
  <si>
    <t>Arg-Met</t>
  </si>
  <si>
    <t>LRRK2:NM_198578:exon19:c.G2378T:p.R793M</t>
  </si>
  <si>
    <t>12:40677863</t>
  </si>
  <si>
    <t>CM093923</t>
  </si>
  <si>
    <t>ATA-GTA</t>
  </si>
  <si>
    <t>LRRK2:NM_198578:exon19:c.A2428G:p.I810V</t>
  </si>
  <si>
    <t>12:40681306</t>
  </si>
  <si>
    <t>CM1312430</t>
  </si>
  <si>
    <t>AGT-AAT</t>
  </si>
  <si>
    <t>LRRK2:NM_198578:exon20:c.G2654A:p.S885N</t>
  </si>
  <si>
    <t>12:40687354</t>
  </si>
  <si>
    <t>CM137032</t>
  </si>
  <si>
    <t>GAA-GAC</t>
  </si>
  <si>
    <t>LRRK2:NM_198578:exon21:c.A2697C:p.E899D</t>
  </si>
  <si>
    <t>12:40687426</t>
  </si>
  <si>
    <t>CM092473</t>
  </si>
  <si>
    <t>CAG-CAC</t>
  </si>
  <si>
    <t>LRRK2:NM_198578:exon21:c.G2769C:p.Q923H</t>
  </si>
  <si>
    <t>12:40687446</t>
  </si>
  <si>
    <t>rs281865045</t>
  </si>
  <si>
    <t>CM056641</t>
  </si>
  <si>
    <t>CAA-CGA</t>
  </si>
  <si>
    <t>LRRK2:NM_198578:exon21:c.A2789G:p.Q930R</t>
  </si>
  <si>
    <t>12:40688681</t>
  </si>
  <si>
    <t>rs200442352</t>
  </si>
  <si>
    <t>CM144909</t>
  </si>
  <si>
    <t>LRRK2:NM_198578:exon22:c.G2843A:p.R948Q</t>
  </si>
  <si>
    <t>12:40689268</t>
  </si>
  <si>
    <t>rs75148313</t>
  </si>
  <si>
    <t>CM074333</t>
  </si>
  <si>
    <t>LRRK2:NM_198578:exon23:c.G2918A:p.S973N</t>
  </si>
  <si>
    <t>12:40692281</t>
  </si>
  <si>
    <t>rs78365431</t>
  </si>
  <si>
    <t>CM074926</t>
  </si>
  <si>
    <t>CAG-CAT</t>
  </si>
  <si>
    <t>LRRK2:NM_198578:exon24:c.G3333T:p.Q1111H;LRRK2:NM_198578:exon24:c.G3333T:p.Q1111H</t>
  </si>
  <si>
    <t>12:40692290</t>
  </si>
  <si>
    <t>rs35808389</t>
  </si>
  <si>
    <t>CS053469</t>
  </si>
  <si>
    <t>LRRK2:NM_198578:exon24:c.A3342G:p.L1114L</t>
  </si>
  <si>
    <t>12:40692927</t>
  </si>
  <si>
    <t>CM043517</t>
  </si>
  <si>
    <t>LRRK2:NM_198578:exon25:c.A3364G:p.I1122V</t>
  </si>
  <si>
    <t>12:40693014</t>
  </si>
  <si>
    <t>CM066120</t>
  </si>
  <si>
    <t>GCT-ACT</t>
  </si>
  <si>
    <t>LRRK2:NM_198578:exon25:c.G3451A:p.A1151T</t>
  </si>
  <si>
    <t>12:40693057</t>
  </si>
  <si>
    <t>rs281865046</t>
  </si>
  <si>
    <t>CM080432</t>
  </si>
  <si>
    <t>LRRK2:NM_198578:exon25:c.T3494C:p.L1165P</t>
  </si>
  <si>
    <t>12:40696668</t>
  </si>
  <si>
    <t>rs281865047</t>
  </si>
  <si>
    <t>CM074925</t>
  </si>
  <si>
    <t>LRRK2:NM_198578:exon26:c.A3574G:p.I1192V</t>
  </si>
  <si>
    <t>12:40697842</t>
  </si>
  <si>
    <t>rs60185966</t>
  </si>
  <si>
    <t>CM056639</t>
  </si>
  <si>
    <t>AGC-ACC</t>
  </si>
  <si>
    <t>LRRK2:NM_198578:exon27:c.G3683C:p.S1228T</t>
  </si>
  <si>
    <t>12:40702283</t>
  </si>
  <si>
    <t>LRRK2:NM_198578.3:c.3974G&gt;A:p.(Arg1325Gln)</t>
  </si>
  <si>
    <t>CM081326</t>
  </si>
  <si>
    <t>LRRK2:NM_198578:exon29:c.G3974A:p.R1325Q;LRRK2:NM_198578:exon29:c.G3974A:p.R1325Q</t>
  </si>
  <si>
    <t>12:40702420</t>
  </si>
  <si>
    <t>CM053301</t>
  </si>
  <si>
    <t>LRRK2:NM_198578:exon29:c.A4111G:p.I1371V</t>
  </si>
  <si>
    <t>12:40702426</t>
  </si>
  <si>
    <t>CM1314327</t>
  </si>
  <si>
    <t>LRRK2:NM_198578:exon29:c.G4117A:p.V1373M</t>
  </si>
  <si>
    <t>12:40702947</t>
  </si>
  <si>
    <t>CM146406</t>
  </si>
  <si>
    <t>LRRK2:NM_198578:exon30:c.C4229T:p.T1410M</t>
  </si>
  <si>
    <t>12:40704236</t>
  </si>
  <si>
    <t>rs33939927</t>
  </si>
  <si>
    <t>CM043518</t>
  </si>
  <si>
    <t>LRRK2:NM_198578:exon31:c.C4321T:p.R1441C</t>
  </si>
  <si>
    <t>12:40704239</t>
  </si>
  <si>
    <t>seq-prion2188</t>
  </si>
  <si>
    <t>rs281865048</t>
  </si>
  <si>
    <t>CM074928</t>
  </si>
  <si>
    <t>LRRK2:NM_198578:exon31:c.G4324C:p.A1442P;LRRK2:NM_198578:exon31:c.G4324C:p.A1442P</t>
  </si>
  <si>
    <t>12:40704263</t>
  </si>
  <si>
    <t>rs111501952</t>
  </si>
  <si>
    <t>CM147999</t>
  </si>
  <si>
    <t>LRRK2:NM_198578:exon31:c.G4348A:p.V1450I</t>
  </si>
  <si>
    <t>12:40704317</t>
  </si>
  <si>
    <t>rs281865050</t>
  </si>
  <si>
    <t>CM081329</t>
  </si>
  <si>
    <t>LRRK2:NM_198578:exon31:c.A4402G:p.K1468E</t>
  </si>
  <si>
    <t>12:40704363</t>
  </si>
  <si>
    <t>LRRK2:NM_198578.3:c.4448G&gt;A:p.(Arg1483Gln)</t>
  </si>
  <si>
    <t>CM081327</t>
  </si>
  <si>
    <t>LRRK2:NM_198578:exon31:c.G4448A:p.R1483Q;LRRK2:NM_198578:exon31:c.G4448A:p.R1483Q</t>
  </si>
  <si>
    <t>12:40704454</t>
  </si>
  <si>
    <t>rs41286476</t>
  </si>
  <si>
    <t>CS053470</t>
  </si>
  <si>
    <t>12:40707778</t>
  </si>
  <si>
    <t>CM057190</t>
  </si>
  <si>
    <t>LRRK2:NM_198578:exon32:c.G4541A:p.R1514Q</t>
  </si>
  <si>
    <t>12:40707796</t>
  </si>
  <si>
    <t>CM138114</t>
  </si>
  <si>
    <t>GGA-GCA</t>
  </si>
  <si>
    <t>LRRK2:NM_198578:exon32:c.G4559C:p.G1520A</t>
  </si>
  <si>
    <t>12:40713800</t>
  </si>
  <si>
    <t>rs281865051</t>
  </si>
  <si>
    <t>CM082928</t>
  </si>
  <si>
    <t>GTG-GCG</t>
  </si>
  <si>
    <t>LRRK2:NM_198578:exon34:c.T4838C:p.V1613A</t>
  </si>
  <si>
    <t>CM148000</t>
  </si>
  <si>
    <t>LRRK2:NM_198578:exon34:c.A4876G:p.I1626V</t>
  </si>
  <si>
    <t>12:40713845</t>
  </si>
  <si>
    <t>rs33949390</t>
  </si>
  <si>
    <t>CM084928</t>
  </si>
  <si>
    <t>CGT-CCT</t>
  </si>
  <si>
    <t>Arg-Pro</t>
  </si>
  <si>
    <t>LRRK2:NM_198578:exon34:c.G4883C:p.R1628P</t>
  </si>
  <si>
    <t>12:40713899</t>
  </si>
  <si>
    <t>rs35303786</t>
  </si>
  <si>
    <t>CM1111455</t>
  </si>
  <si>
    <t>ATG-ACG</t>
  </si>
  <si>
    <t>Met-Thr</t>
  </si>
  <si>
    <t>LRRK2:NM_198578:exon34:c.T4937C:p.M1646T</t>
  </si>
  <si>
    <t>12:40713901</t>
  </si>
  <si>
    <t>CM104616</t>
  </si>
  <si>
    <t>TCA-ACA</t>
  </si>
  <si>
    <t>LRRK2:NM_198578:exon34:c.T4939A:p.S1647T</t>
  </si>
  <si>
    <t>12:40714916</t>
  </si>
  <si>
    <t>CM043519</t>
  </si>
  <si>
    <t>TAT-TGT</t>
  </si>
  <si>
    <t>Tyr-Cys</t>
  </si>
  <si>
    <t>LRRK2:NM_198578:exon35:c.A5096G:p.Y1699C</t>
  </si>
  <si>
    <t>12:40715840</t>
  </si>
  <si>
    <t>rs72547979</t>
  </si>
  <si>
    <t>CM097542</t>
  </si>
  <si>
    <t>LRRK2:NM_198578:exon36:c.G5174A:p.R1725Q;LRRK2:NM_198578:exon36:c.G5174A:p.R1725Q</t>
  </si>
  <si>
    <t>12:40715849</t>
  </si>
  <si>
    <t>rs145364431</t>
  </si>
  <si>
    <t>CM081690</t>
  </si>
  <si>
    <t>CGC-CTC</t>
  </si>
  <si>
    <t>Arg-Leu</t>
  </si>
  <si>
    <t>LRRK2:NM_198578:exon36:c.G5183T:p.R1728L</t>
  </si>
  <si>
    <t>12:40715932</t>
  </si>
  <si>
    <t>rs538052823</t>
  </si>
  <si>
    <t>CM148001</t>
  </si>
  <si>
    <t>GAC-TAC</t>
  </si>
  <si>
    <t>Asp-Tyr</t>
  </si>
  <si>
    <t>LRRK2:NM_198578:exon36:c.G5266T:p.D1756Y</t>
  </si>
  <si>
    <t>CM119120</t>
  </si>
  <si>
    <t>AGT-CGT</t>
  </si>
  <si>
    <t>LRRK2:NM_198578:exon36:c.A5281C:p.S1761R</t>
  </si>
  <si>
    <t>12:40716124</t>
  </si>
  <si>
    <t>CM148003</t>
  </si>
  <si>
    <t>TGT-TAT</t>
  </si>
  <si>
    <t>Cys-Tyr</t>
  </si>
  <si>
    <t>LRRK2:NM_198578:exon37:c.G5321A:p.C1774Y</t>
  </si>
  <si>
    <t>12:40716188</t>
  </si>
  <si>
    <t>rs111910483</t>
  </si>
  <si>
    <t>CM074930</t>
  </si>
  <si>
    <t>TTG-TTT</t>
  </si>
  <si>
    <t>LRRK2:NM_198578:exon37:c.G5385T:p.L1795F</t>
  </si>
  <si>
    <t>12:40716270</t>
  </si>
  <si>
    <t>CM097543</t>
  </si>
  <si>
    <t>CAA-AAA</t>
  </si>
  <si>
    <t>LRRK2:NM_198578:exon37:c.C5467A:p.Q1823K</t>
  </si>
  <si>
    <t>12:40717057</t>
  </si>
  <si>
    <t>rs281865052</t>
  </si>
  <si>
    <t>CM067693</t>
  </si>
  <si>
    <t>LRRK2:NM_198578:exon38:c.A5605G:p.M1869V</t>
  </si>
  <si>
    <t>12:40717058</t>
  </si>
  <si>
    <t>rs35602796</t>
  </si>
  <si>
    <t>CM053300</t>
  </si>
  <si>
    <t>LRRK2:NM_198578:exon38:c.T5606C:p.M1869T</t>
  </si>
  <si>
    <t>12:40717072</t>
  </si>
  <si>
    <t>rs281865054</t>
  </si>
  <si>
    <t>CM067694</t>
  </si>
  <si>
    <t>GAG-TAG</t>
  </si>
  <si>
    <t>Glu-Term</t>
  </si>
  <si>
    <t>LRRK2:NM_198578:exon38:c.G5620T:p.E1874X</t>
  </si>
  <si>
    <t>12:40728833</t>
  </si>
  <si>
    <t>CM054774</t>
  </si>
  <si>
    <t>LRRK2:NM_198578:exon40:c.G5822A:p.R1941H</t>
  </si>
  <si>
    <t>12:40728893</t>
  </si>
  <si>
    <t>CM148004</t>
  </si>
  <si>
    <t>LRRK2:NM_198578:exon40:c.A5882G:p.Q1961R</t>
  </si>
  <si>
    <t>12:40734163</t>
  </si>
  <si>
    <t>rs281865055</t>
  </si>
  <si>
    <t>CM070985</t>
  </si>
  <si>
    <t>TAT-CAT</t>
  </si>
  <si>
    <t>LRRK2:NM_198578:exon41:c.T6016C:p.Y2006H</t>
  </si>
  <si>
    <t>12:40734182</t>
  </si>
  <si>
    <t>rs34015634</t>
  </si>
  <si>
    <t>CM061837</t>
  </si>
  <si>
    <t>LRRK2:NM_198578:exon41:c.T6035C:p.I2012T</t>
  </si>
  <si>
    <t>12:40734202</t>
  </si>
  <si>
    <t>seq-rs34637584-B3, seq-rs34637584-T3, seq-rs34637584-T2, seq-rs34637584-T1, seq-rs34637584-B1, seq-rs34637584-B2</t>
  </si>
  <si>
    <t>rs34637584</t>
  </si>
  <si>
    <t>CM050659</t>
  </si>
  <si>
    <t>exonic;exonic;exonic;exonic;exonic;exonic;exonic</t>
  </si>
  <si>
    <t>LRRK2:NM_198578:exon41:c.G6055A:p.G2019S;LRRK2:NM_198578:exon41:c.G6055A:p.G2019S;LRRK2:NM_198578:exon41:c.G6055A:p.G2019S;LRRK2:NM_198578:exon41:c.G6055A:p.G2019S;LRRK2:NM_198578:exon41:c.G6055A:p.G2019S;LRRK2:NM_198578:exon41:c.G6055A:p.G2019S;LRRK2:NM_198578:exon41:c.G6055A:p.G2019S</t>
  </si>
  <si>
    <t>12:40734206</t>
  </si>
  <si>
    <t>rs35870237</t>
  </si>
  <si>
    <t>CM043520</t>
  </si>
  <si>
    <t>LRRK2:NM_198578:exon41:c.T6059C:p.I2020T</t>
  </si>
  <si>
    <t>12:40734238</t>
  </si>
  <si>
    <t>LRRK2:NM_198578.3:c.6091A&gt;T:p.(Thr2031Ser)</t>
  </si>
  <si>
    <t>CM070984</t>
  </si>
  <si>
    <t>LRRK2:NM_198578:exon41:c.A6091T:p.T2031S;LRRK2:NM_198578:exon41:c.A6091T:p.T2031S</t>
  </si>
  <si>
    <t>12:40745374</t>
  </si>
  <si>
    <t>CM107905</t>
  </si>
  <si>
    <t>TGT-AGT</t>
  </si>
  <si>
    <t>LRRK2:NM_198578:exon44:c.T6415A:p.C2139S</t>
  </si>
  <si>
    <t>12:40745381</t>
  </si>
  <si>
    <t>CM081687</t>
  </si>
  <si>
    <t>LRRK2:NM_198578:exon44:c.C6422T:p.T2141M</t>
  </si>
  <si>
    <t>12:40745387</t>
  </si>
  <si>
    <t>rs201271001</t>
  </si>
  <si>
    <t>CM081689</t>
  </si>
  <si>
    <t>LRRK2:NM_198578:exon44:c.G6428A:p.R2143H</t>
  </si>
  <si>
    <t>12:40745482</t>
  </si>
  <si>
    <t>rs72547981</t>
  </si>
  <si>
    <t>CM097544</t>
  </si>
  <si>
    <t>GAC-CAC</t>
  </si>
  <si>
    <t>Asp-His</t>
  </si>
  <si>
    <t>LRRK2:NM_198578:exon44:c.G6523C:p.D2175H</t>
  </si>
  <si>
    <t>12:40745525</t>
  </si>
  <si>
    <t>LRRK2:NM_198578.3:c.6566A&gt;G:p.(Tyr2189Cys)</t>
  </si>
  <si>
    <t>CM081330</t>
  </si>
  <si>
    <t>TAC-TGC</t>
  </si>
  <si>
    <t>LRRK2:NM_198578:exon44:c.A6566G:p.Y2189C;LRRK2:NM_198578:exon44:c.A6566G:p.Y2189C</t>
  </si>
  <si>
    <t>12:40748276</t>
  </si>
  <si>
    <t>CM148005</t>
  </si>
  <si>
    <t>AAT-ACT</t>
  </si>
  <si>
    <t>Asn-Thr</t>
  </si>
  <si>
    <t>LRRK2:NM_198578:exon45:c.A6752C:p.N2251T</t>
  </si>
  <si>
    <t>12:40753147</t>
  </si>
  <si>
    <t>rs200002022</t>
  </si>
  <si>
    <t>CM1314329</t>
  </si>
  <si>
    <t>LRRK2:NM_198578:exon47:c.C6929T:p.T2310M</t>
  </si>
  <si>
    <t>12:40757242</t>
  </si>
  <si>
    <t>LRRK2:NM_198578.3:c.7067C&gt;T:p.(Thr2356Ile)</t>
  </si>
  <si>
    <t>CM054773</t>
  </si>
  <si>
    <t>ACA-ATA</t>
  </si>
  <si>
    <t>Thr-Ile</t>
  </si>
  <si>
    <t>LRRK2:NM_198578:exon48:c.C7067T:p.T2356I;LRRK2:NM_198578:exon48:c.C7067T:p.T2356I</t>
  </si>
  <si>
    <t>12:40757328</t>
  </si>
  <si>
    <t>CM057191</t>
  </si>
  <si>
    <t>LRRK2:NM_198578:exon48:c.G7153A:p.G2385R</t>
  </si>
  <si>
    <t>12:40757343</t>
  </si>
  <si>
    <t>rs79546190</t>
  </si>
  <si>
    <t>CM081328</t>
  </si>
  <si>
    <t>LRRK2:NM_198578:exon48:c.G7168A:p.V2390M</t>
  </si>
  <si>
    <t>12:40758762</t>
  </si>
  <si>
    <t>rs398124661</t>
  </si>
  <si>
    <t>CM144910</t>
  </si>
  <si>
    <t>LRRK2:NM_198578:exon49:c.A7300G:p.I2434V</t>
  </si>
  <si>
    <t>12:40760814</t>
  </si>
  <si>
    <t>rs281865057</t>
  </si>
  <si>
    <t>CM081691</t>
  </si>
  <si>
    <t>CTT-CAT</t>
  </si>
  <si>
    <t>Leu-His</t>
  </si>
  <si>
    <t>LRRK2:NM_198578:exon50:c.T7397A:p.L2466H</t>
  </si>
  <si>
    <t>12:49689009</t>
  </si>
  <si>
    <t>rs57451017</t>
  </si>
  <si>
    <t>CM151893</t>
  </si>
  <si>
    <t>PRPH</t>
  </si>
  <si>
    <t>PRPH:NM_006262:exon1:c.G26A:p.R9Q</t>
  </si>
  <si>
    <t>12:49689255</t>
  </si>
  <si>
    <t>CM1413601</t>
  </si>
  <si>
    <t>PRPH:NM_006262:exon1:c.T272C:p.L91P</t>
  </si>
  <si>
    <t>12:49689381</t>
  </si>
  <si>
    <t>rs267607528</t>
  </si>
  <si>
    <t>CM112271</t>
  </si>
  <si>
    <t>CGG-CCG</t>
  </si>
  <si>
    <t>PRPH:NM_006262:exon1:c.G398C:p.R133P</t>
  </si>
  <si>
    <t>12:49689404</t>
  </si>
  <si>
    <t>rs58599399</t>
  </si>
  <si>
    <t>CM044928</t>
  </si>
  <si>
    <t>PRPH:NM_006262:exon1:c.G421T:p.D141Y</t>
  </si>
  <si>
    <t>12:49690265</t>
  </si>
  <si>
    <t>chia_chr12:49690265G&gt;C</t>
  </si>
  <si>
    <t>CM1413602</t>
  </si>
  <si>
    <t>PRPH:NM_006262:exon3:c.G657C:p.E219D</t>
  </si>
  <si>
    <t>12:54677644</t>
  </si>
  <si>
    <t>rs397518454</t>
  </si>
  <si>
    <t>CM133192</t>
  </si>
  <si>
    <t>HNRNPA1</t>
  </si>
  <si>
    <t>HNRNPA1:NM_002136:exon8:c.A800G:p.N267S,HNRNPA1:NM_031157:exon9:c.A956G:p.N319S</t>
  </si>
  <si>
    <t>12:56349087</t>
  </si>
  <si>
    <t>CM1512015</t>
  </si>
  <si>
    <t>PMEL</t>
  </si>
  <si>
    <t>PMEL:NM_001200053:exon8:c.G1563A:p.M521I,PMEL:NM_001200054:exon10:c.G1842A:p.M614I,PMEL:NM_006928:exon11:c.G1821A:p.M607I</t>
  </si>
  <si>
    <t>12:64849654</t>
  </si>
  <si>
    <t>chia_chr12:64849654C&gt;T</t>
  </si>
  <si>
    <t>CM152656</t>
  </si>
  <si>
    <t>TBK1</t>
  </si>
  <si>
    <t>TBK1:NM_013254:exon2:c.C4T:p.Q2X</t>
  </si>
  <si>
    <t>12:64849714</t>
  </si>
  <si>
    <t>chia_chr12:64849714A&gt;C</t>
  </si>
  <si>
    <t>CM152626</t>
  </si>
  <si>
    <t>AAT-CAT</t>
  </si>
  <si>
    <t>TBK1:NM_013254:exon2:c.A64C:p.N22H;TBK1:NM_013254:exon2:c.A64C:p.N22H</t>
  </si>
  <si>
    <t>chia_chr12:64849714A&gt;G</t>
  </si>
  <si>
    <t>rs576726084</t>
  </si>
  <si>
    <t>CM152638</t>
  </si>
  <si>
    <t>TBK1:NM_013254:exon2:c.A64G:p.N22D;TBK1:NM_013254:exon2:c.A64G:p.N22D</t>
  </si>
  <si>
    <t>12:64849724</t>
  </si>
  <si>
    <t>chia_chr12:64849724G&gt;A</t>
  </si>
  <si>
    <t>CM152655</t>
  </si>
  <si>
    <t>TBK1:NM_013254:exon2:c.G74A:p.R25H</t>
  </si>
  <si>
    <t>12:64854021</t>
  </si>
  <si>
    <t>chia_chr12:64854021G&gt;A</t>
  </si>
  <si>
    <t>CM153993</t>
  </si>
  <si>
    <t>TBK1:NM_013254:exon3:c.G140A:p.R47H</t>
  </si>
  <si>
    <t>12:64858199</t>
  </si>
  <si>
    <t>chia_chr12:64858199A&gt;G</t>
  </si>
  <si>
    <t>CM154001</t>
  </si>
  <si>
    <t>TBK1:NM_013254:exon4:c.A314G:p.Y105C</t>
  </si>
  <si>
    <t>12:64858234</t>
  </si>
  <si>
    <t>chia_chr12:64858234C&gt;T</t>
  </si>
  <si>
    <t>CM152651</t>
  </si>
  <si>
    <t>TBK1:NM_013254:exon4:c.C349T:p.R117X</t>
  </si>
  <si>
    <t>12:64858245</t>
  </si>
  <si>
    <t>chia_chr12:64858245T&gt;C</t>
  </si>
  <si>
    <t>CS154038</t>
  </si>
  <si>
    <t>NM_013254:exon4:c.358+2T&gt;C</t>
  </si>
  <si>
    <t>12:64860707</t>
  </si>
  <si>
    <t>chia_chr12:64860707A&gt;G</t>
  </si>
  <si>
    <t>CM152658</t>
  </si>
  <si>
    <t>TBK1:NM_013254:exon5:c.A385G:p.N129D</t>
  </si>
  <si>
    <t>12:64860717</t>
  </si>
  <si>
    <t>chia_chr12:64860717T&gt;A</t>
  </si>
  <si>
    <t>CM152627</t>
  </si>
  <si>
    <t>GTG-GAG</t>
  </si>
  <si>
    <t>Val-Glu</t>
  </si>
  <si>
    <t>TBK1:NM_013254:exon5:c.T395A:p.V132E</t>
  </si>
  <si>
    <t>12:64860723</t>
  </si>
  <si>
    <t>chia_chr12:64860723G&gt;A</t>
  </si>
  <si>
    <t>CM152628</t>
  </si>
  <si>
    <t>TBK1:NM_013254:exon5:c.G401A:p.R134H</t>
  </si>
  <si>
    <t>12:64860774</t>
  </si>
  <si>
    <t>chia_chr12:64860774C&gt;G</t>
  </si>
  <si>
    <t>CM152653</t>
  </si>
  <si>
    <t>TBK1:NM_013254:exon5:c.C452G:p.S151C;TBK1:NM_013254:exon5:c.C452G:p.S151C</t>
  </si>
  <si>
    <t>rs55824172</t>
  </si>
  <si>
    <t>CM152641</t>
  </si>
  <si>
    <t>TCT-TTT</t>
  </si>
  <si>
    <t>TBK1:NM_013254:exon5:c.C452T:p.S151F;TBK1:NM_013254:exon5:c.C452T:p.S151F</t>
  </si>
  <si>
    <t>12:64860863</t>
  </si>
  <si>
    <t>chia_chr12:64860863G&gt;A</t>
  </si>
  <si>
    <t>CS152629</t>
  </si>
  <si>
    <t>NM_013254:exon5:c.540+1G&gt;A</t>
  </si>
  <si>
    <t>12:64868024</t>
  </si>
  <si>
    <t>chia_chr12:64868024T&gt;A</t>
  </si>
  <si>
    <t>CM153991</t>
  </si>
  <si>
    <t>TAT-TAA</t>
  </si>
  <si>
    <t>TBK1:NM_013254:exon6:c.T555A:p.Y185X</t>
  </si>
  <si>
    <t>12:64868152</t>
  </si>
  <si>
    <t>chia_chr12:64868152G&gt;A</t>
  </si>
  <si>
    <t>CM152640</t>
  </si>
  <si>
    <t>TBK1:NM_013254:exon6:c.G683A:p.R228H;TBK1:NM_013254:exon6:c.G683A:p.R228H</t>
  </si>
  <si>
    <t>12:64873860</t>
  </si>
  <si>
    <t>chia_chr12:64873860T&gt;C</t>
  </si>
  <si>
    <t>CM152630</t>
  </si>
  <si>
    <t>TBK1:NM_013254:exon7:c.T770C:p.I257T</t>
  </si>
  <si>
    <t>12:64873902</t>
  </si>
  <si>
    <t>rs56196591</t>
  </si>
  <si>
    <t>CM1513127</t>
  </si>
  <si>
    <t>Frontotemporal_dementia</t>
  </si>
  <si>
    <t>CGG-CTG</t>
  </si>
  <si>
    <t>TBK1:NM_013254:exon7:c.G812T:p.R271L</t>
  </si>
  <si>
    <t>12:64875638</t>
  </si>
  <si>
    <t>chia_chr12:64875638C&gt;G</t>
  </si>
  <si>
    <t>CM152654</t>
  </si>
  <si>
    <t>CTT-GTT</t>
  </si>
  <si>
    <t>TBK1:NM_013254:exon8:c.C829G:p.L277V</t>
  </si>
  <si>
    <t>12:64875680</t>
  </si>
  <si>
    <t>rs34774243</t>
  </si>
  <si>
    <t>CM1513128</t>
  </si>
  <si>
    <t>TBK1:NM_013254:exon8:c.A871G:p.K291E</t>
  </si>
  <si>
    <t>12:64875723</t>
  </si>
  <si>
    <t>chia_chr12:64875723T&gt;C</t>
  </si>
  <si>
    <t>CM153998</t>
  </si>
  <si>
    <t>ATA-ACA</t>
  </si>
  <si>
    <t>TBK1:NM_013254:exon8:c.T914C:p.I305T;TBK1:NM_013254:exon8:c.T914C:p.I305T</t>
  </si>
  <si>
    <t>12:64875725</t>
  </si>
  <si>
    <t>rs201970436</t>
  </si>
  <si>
    <t>CM155575</t>
  </si>
  <si>
    <t>Frontotemporal_dementia_/_amyotrophic_lateral_sclerosis</t>
  </si>
  <si>
    <t>CTT-ATT</t>
  </si>
  <si>
    <t>TBK1:NM_013254:exon8:c.C916A:p.L306I</t>
  </si>
  <si>
    <t>12:64875732</t>
  </si>
  <si>
    <t>chia_chr12:64875732G&gt;A</t>
  </si>
  <si>
    <t>CM153994</t>
  </si>
  <si>
    <t>TBK1:NM_013254:exon8:c.G923A:p.R308Q</t>
  </si>
  <si>
    <t>12:64875773</t>
  </si>
  <si>
    <t>rs145905497</t>
  </si>
  <si>
    <t>CM1513129</t>
  </si>
  <si>
    <t>TBK1:NM_013254:exon8:c.C964T:p.H322Y;TBK1:NM_013254:exon8:c.C964T:p.H322Y</t>
  </si>
  <si>
    <t>12:64875801</t>
  </si>
  <si>
    <t>rs200758840</t>
  </si>
  <si>
    <t>CM152635</t>
  </si>
  <si>
    <t>ACT-ATT</t>
  </si>
  <si>
    <t>TBK1:NM_013254:exon8:c.C992T:p.T331I</t>
  </si>
  <si>
    <t>12:64875802</t>
  </si>
  <si>
    <t>chia_chr12:64875802G&gt;A</t>
  </si>
  <si>
    <t>CS152646</t>
  </si>
  <si>
    <t>NM_013254:exon8:c.992+1G&gt;A</t>
  </si>
  <si>
    <t>12:64878118</t>
  </si>
  <si>
    <t>chia_chr12:64878118C&gt;G</t>
  </si>
  <si>
    <t>CM152631</t>
  </si>
  <si>
    <t>ACC-AGC</t>
  </si>
  <si>
    <t>TBK1:NM_013254:exon9:c.C1028G:p.T343S;TBK1:NM_013254:exon9:c.C1028G:p.T343S</t>
  </si>
  <si>
    <t>12:64878159</t>
  </si>
  <si>
    <t>chia_chr12:64878159C&gt;T</t>
  </si>
  <si>
    <t>CM152647</t>
  </si>
  <si>
    <t>TBK1:NM_013254:exon9:c.C1069T:p.R357X</t>
  </si>
  <si>
    <t>12:64878160</t>
  </si>
  <si>
    <t>chia_chr12:64878160G&gt;A</t>
  </si>
  <si>
    <t>CM153997</t>
  </si>
  <si>
    <t>TBK1:NM_013254:exon9:c.G1070A:p.R357Q;TBK1:NM_013254:exon9:c.G1070A:p.R357Q</t>
  </si>
  <si>
    <t>12:64878240</t>
  </si>
  <si>
    <t>CM166590</t>
  </si>
  <si>
    <t>TBK1:NM_013254:exon9:c.C1150T:p.R384W</t>
  </si>
  <si>
    <t>12:64878270</t>
  </si>
  <si>
    <t>chia_chr12:64878270T&gt;G</t>
  </si>
  <si>
    <t>CM152636</t>
  </si>
  <si>
    <t>TAT-GAT</t>
  </si>
  <si>
    <t>Tyr-Asp</t>
  </si>
  <si>
    <t>TBK1:NM_013254:exon9:c.T1180G:p.Y394D</t>
  </si>
  <si>
    <t>12:64879246</t>
  </si>
  <si>
    <t>CM155576</t>
  </si>
  <si>
    <t>TBK1:NM_013254:exon10:c.A1201G:p.K401E</t>
  </si>
  <si>
    <t>12:64879775</t>
  </si>
  <si>
    <t>chia_chr12:64879775C&gt;T</t>
  </si>
  <si>
    <t>CM152657</t>
  </si>
  <si>
    <t>TBK1:NM_013254:exon11:c.C1318T:p.R440X</t>
  </si>
  <si>
    <t>12:64879776</t>
  </si>
  <si>
    <t>chia_chr12:64879776G&gt;A</t>
  </si>
  <si>
    <t>CM152644</t>
  </si>
  <si>
    <t>TBK1:NM_013254:exon11:c.G1319A:p.R440Q;TBK1:NM_013254:exon11:c.G1319A:p.R440Q</t>
  </si>
  <si>
    <t>12:64879787</t>
  </si>
  <si>
    <t>rs142030898</t>
  </si>
  <si>
    <t>newrs142030898</t>
  </si>
  <si>
    <t>CM152642</t>
  </si>
  <si>
    <t>TBK1:NM_013254:exon11:c.C1330T:p.R444X;TBK1:NM_013254:exon11:c.C1330T:p.R444X</t>
  </si>
  <si>
    <t>12:64879798</t>
  </si>
  <si>
    <t>chia_chr12:64879798G&gt;A</t>
  </si>
  <si>
    <t>CS154036</t>
  </si>
  <si>
    <t>splicing;splicing</t>
  </si>
  <si>
    <t>NM_013254:exon11:c.1340+1G&gt;A</t>
  </si>
  <si>
    <t>12:64882338</t>
  </si>
  <si>
    <t>rs369875862</t>
  </si>
  <si>
    <t>CM152659</t>
  </si>
  <si>
    <t>TBK1:NM_013254:exon12:c.G1412A:p.C471Y</t>
  </si>
  <si>
    <t>12:64883874</t>
  </si>
  <si>
    <t>chia_chr12:64883874C&gt;G</t>
  </si>
  <si>
    <t>CM152645</t>
  </si>
  <si>
    <t>TCA-TGA</t>
  </si>
  <si>
    <t>Ser-Term</t>
  </si>
  <si>
    <t>TBK1:NM_013254:exon13:c.C1496G:p.S499X</t>
  </si>
  <si>
    <t>12:64889285</t>
  </si>
  <si>
    <t>rs151225287</t>
  </si>
  <si>
    <t>CM1513130</t>
  </si>
  <si>
    <t>TBK1:NM_013254:exon14:c.T1544C:p.I515T</t>
  </si>
  <si>
    <t>12:64889307</t>
  </si>
  <si>
    <t>chia_chr12:64889307C&gt;T</t>
  </si>
  <si>
    <t>CM152652</t>
  </si>
  <si>
    <t>ATC-ATG</t>
  </si>
  <si>
    <t>TBK1:NM_013254:exon14:c.C1566G:p.I522M</t>
  </si>
  <si>
    <t>12:64889344</t>
  </si>
  <si>
    <t>rs199905735</t>
  </si>
  <si>
    <t>CM1513131</t>
  </si>
  <si>
    <t>TBK1:NM_013254:exon14:c.G1603A:p.A535T</t>
  </si>
  <si>
    <t>12:64889529</t>
  </si>
  <si>
    <t>chia_chr12:64889529A&gt;C</t>
  </si>
  <si>
    <t>CM152650</t>
  </si>
  <si>
    <t>TBK1:NM_013254:exon15:c.A1694C:p.Q565P</t>
  </si>
  <si>
    <t>12:64889547</t>
  </si>
  <si>
    <t>chia_chr12:64889547C&gt;T</t>
  </si>
  <si>
    <t>CM153999</t>
  </si>
  <si>
    <t>GCA-GTA</t>
  </si>
  <si>
    <t>TBK1:NM_013254:exon15:c.C1712T:p.A571V;TBK1:NM_013254:exon15:c.C1712T:p.A571V</t>
  </si>
  <si>
    <t>12:64889553</t>
  </si>
  <si>
    <t>rs186475789</t>
  </si>
  <si>
    <t>CM152661</t>
  </si>
  <si>
    <t>TBK1:NM_013254:exon15:c.G1718A:p.R573H</t>
  </si>
  <si>
    <t>12:64890169</t>
  </si>
  <si>
    <t>chia_chr12:64890169A&gt;T</t>
  </si>
  <si>
    <t>CM152660</t>
  </si>
  <si>
    <t>CAA-CAT</t>
  </si>
  <si>
    <t>TBK1:NM_013254:exon16:c.A1743T:p.Q581H</t>
  </si>
  <si>
    <t>12:64890187</t>
  </si>
  <si>
    <t>chia_chr12:64890187G&gt;C</t>
  </si>
  <si>
    <t>CS152639</t>
  </si>
  <si>
    <t>NM_013254:exon16:c.1760+1G&gt;C</t>
  </si>
  <si>
    <t>12:64890760</t>
  </si>
  <si>
    <t>chia_chr12:64890760A&gt;G</t>
  </si>
  <si>
    <t>CM153996</t>
  </si>
  <si>
    <t>TBK1:NM_013254:exon17:c.A1792G:p.M598V</t>
  </si>
  <si>
    <t>12:64891431</t>
  </si>
  <si>
    <t>rs187122554</t>
  </si>
  <si>
    <t>CM1511062</t>
  </si>
  <si>
    <t>TBK1:NM_013254:exon19:c.C1963T:p.Q655X</t>
  </si>
  <si>
    <t>12:64891767</t>
  </si>
  <si>
    <t>chia_chr12:64891767G&gt;A</t>
  </si>
  <si>
    <t>CM154000</t>
  </si>
  <si>
    <t>TBK1:NM_013254:exon20:c.G2086A:p.E696K;TBK1:NM_013254:exon20:c.G2086A:p.E696K</t>
  </si>
  <si>
    <t>12:64891810</t>
  </si>
  <si>
    <t>chia_chr12:64891810T&gt;A</t>
  </si>
  <si>
    <t>CM152648</t>
  </si>
  <si>
    <t>ATT-AAT</t>
  </si>
  <si>
    <t>Ile-Asn</t>
  </si>
  <si>
    <t>TBK1:NM_013254:exon20:c.T2129A:p.I710N</t>
  </si>
  <si>
    <t>12:64891821</t>
  </si>
  <si>
    <t>chia_chr12:64891821T&gt;C</t>
  </si>
  <si>
    <t>CS154037</t>
  </si>
  <si>
    <t>NM_013254:exon20:c.2138+2T&gt;C</t>
  </si>
  <si>
    <t>12:91502161</t>
  </si>
  <si>
    <t>rs147975710</t>
  </si>
  <si>
    <t>CM112949</t>
  </si>
  <si>
    <t>LUM</t>
  </si>
  <si>
    <t>LUM:NM_002345:exon2:c.T596C:p.L199P</t>
  </si>
  <si>
    <t>14:20925154</t>
  </si>
  <si>
    <t>rs1130409</t>
  </si>
  <si>
    <t>CM063843</t>
  </si>
  <si>
    <t>Amyotrophic_lateral_sclerosis,_association_with</t>
  </si>
  <si>
    <t>GAT-GAG</t>
  </si>
  <si>
    <t>Asp-Glu</t>
  </si>
  <si>
    <t>APEX1</t>
  </si>
  <si>
    <t>APEX1:NM_001244249:exon5:c.T444G:p.D148E,APEX1:NM_001641:exon5:c.T444G:p.D148E,APEX1:NM_080648:exon5:c.T444G:p.D148E,APEX1:NM_080649:exon5:c.T444G:p.D148E</t>
  </si>
  <si>
    <t>14:21161726</t>
  </si>
  <si>
    <t>rs201068740</t>
  </si>
  <si>
    <t>CM087753</t>
  </si>
  <si>
    <t>1_(legacy:_-24)</t>
  </si>
  <si>
    <t>ANG</t>
  </si>
  <si>
    <t>ANG:NM_001097577:exon2:c.G3A:p.M1I,ANG:NM_001145:exon2:c.G3A:p.M1I</t>
  </si>
  <si>
    <t>14:21161758</t>
  </si>
  <si>
    <t>chia_chr14:21161758T&gt;C</t>
  </si>
  <si>
    <t>CM1110454</t>
  </si>
  <si>
    <t>TTC-TCC</t>
  </si>
  <si>
    <t>Phe-Ser</t>
  </si>
  <si>
    <t>12_(legacy:_-13)</t>
  </si>
  <si>
    <t>ANG:NM_001097577:exon2:c.T35C:p.F12S,ANG:NM_001145:exon2:c.T35C:p.F12S</t>
  </si>
  <si>
    <t>rs200240901</t>
  </si>
  <si>
    <t>CM1110455</t>
  </si>
  <si>
    <t>13_(legacy:_-12)</t>
  </si>
  <si>
    <t>ANG:NM_001097577:exon2:c.T38C:p.V13A,ANG:NM_001145:exon2:c.T38C:p.V13A</t>
  </si>
  <si>
    <t>14:21161767</t>
  </si>
  <si>
    <t>chia_chr14:21161767G&gt;A</t>
  </si>
  <si>
    <t>CM1110456</t>
  </si>
  <si>
    <t>15_(legacy:_-10)</t>
  </si>
  <si>
    <t>ANG:NM_001097577:exon2:c.G44A:p.G15D,ANG:NM_001145:exon2:c.G44A:p.G15D</t>
  </si>
  <si>
    <t>14:21161773</t>
  </si>
  <si>
    <t>CM1110457</t>
  </si>
  <si>
    <t>17_(legacy:_-8)</t>
  </si>
  <si>
    <t>ANG:NM_001097577:exon2:c.G50A:p.G17D,ANG:NM_001145:exon2:c.G50A:p.G17D</t>
  </si>
  <si>
    <t>14:21161784</t>
  </si>
  <si>
    <t>rs149672657</t>
  </si>
  <si>
    <t>CM075982</t>
  </si>
  <si>
    <t>CCG-TCG</t>
  </si>
  <si>
    <t>21_(legacy:_-4)</t>
  </si>
  <si>
    <t>ANG:NM_001097577:exon2:c.C61T:p.P21S,ANG:NM_001145:exon2:c.C61T:p.P21S</t>
  </si>
  <si>
    <t>14:21161785</t>
  </si>
  <si>
    <t>qs773237991</t>
  </si>
  <si>
    <t>CM1110458</t>
  </si>
  <si>
    <t>CCG-CAG</t>
  </si>
  <si>
    <t>Pro-Gln</t>
  </si>
  <si>
    <t>ANG:NM_001097577:exon2:c.C62A:p.P21Q,ANG:NM_001145:exon2:c.C62A:p.P21Q</t>
  </si>
  <si>
    <t>14:21161793</t>
  </si>
  <si>
    <t>chia_chr14:21161793G&gt;A</t>
  </si>
  <si>
    <t>CM1413596</t>
  </si>
  <si>
    <t>24_(legacy:_-1)</t>
  </si>
  <si>
    <t>ANG:NM_001097577:exon2:c.G70A:p.A24T,ANG:NM_001145:exon2:c.G70A:p.A24T</t>
  </si>
  <si>
    <t>14:21161830</t>
  </si>
  <si>
    <t>rs121909535</t>
  </si>
  <si>
    <t>CM060831</t>
  </si>
  <si>
    <t>36_(legacy:_12)</t>
  </si>
  <si>
    <t>ANG:NM_001097577:exon2:c.A107T:p.Q36L,ANG:NM_001145:exon2:c.A107T:p.Q36L</t>
  </si>
  <si>
    <t>chia_chr14:21161833A&gt;G</t>
  </si>
  <si>
    <t>CM1110459</t>
  </si>
  <si>
    <t>CAC-CGC</t>
  </si>
  <si>
    <t>His-Arg</t>
  </si>
  <si>
    <t>37_(legacy:_13)</t>
  </si>
  <si>
    <t>ANG:NM_001097577:exon2:c.A110G:p.H37R,ANG:NM_001145:exon2:c.A110G:p.H37R;ANG:NM_001097577:exon2:c.A110G:p.H37R,ANG:NM_001145:exon2:c.A110G:p.H37R</t>
  </si>
  <si>
    <t>14:21161844</t>
  </si>
  <si>
    <t>rs121909537</t>
  </si>
  <si>
    <t>CM060830</t>
  </si>
  <si>
    <t>41_(legacy:_17)</t>
  </si>
  <si>
    <t>ANG:NM_001097577:exon2:c.A121G:p.K41E,ANG:NM_001145:exon2:c.A121G:p.K41E</t>
  </si>
  <si>
    <t>14:21161845</t>
  </si>
  <si>
    <t>rs121909536</t>
  </si>
  <si>
    <t>CM060827</t>
  </si>
  <si>
    <t>AAA-ATA</t>
  </si>
  <si>
    <t>Lys-Ile</t>
  </si>
  <si>
    <t>ANG:NM_001097577:exon2:c.A122T:p.K41I,ANG:NM_001145:exon2:c.A122T:p.K41I;ANG:NM_001097577:exon2:c.A122T:p.K41I,ANG:NM_001145:exon2:c.A122T:p.K41I</t>
  </si>
  <si>
    <t>14:21161855</t>
  </si>
  <si>
    <t>chia_chr14:21161855C&gt;G</t>
  </si>
  <si>
    <t>rs147701713</t>
  </si>
  <si>
    <t>CM087749</t>
  </si>
  <si>
    <t>44_(legacy:_20)</t>
  </si>
  <si>
    <t>ANG:NM_001097577:exon2:c.C132T:p.G44G,ANG:NM_001145:exon2:c.C132T:p.G44G</t>
  </si>
  <si>
    <t>14:21161860</t>
  </si>
  <si>
    <t>CM1110460</t>
  </si>
  <si>
    <t>46_(legacy:_22)</t>
  </si>
  <si>
    <t>ANG:NM_001097577:exon2:c.A137T:p.D46V,ANG:NM_001145:exon2:c.A137T:p.D46V</t>
  </si>
  <si>
    <t>14:21161878</t>
  </si>
  <si>
    <t>rs121909542</t>
  </si>
  <si>
    <t>CM075983</t>
  </si>
  <si>
    <t>52_(legacy:_28)</t>
  </si>
  <si>
    <t>ANG:NM_001097577:exon2:c.G155A:p.S52N,ANG:NM_001145:exon2:c.G155A:p.S52N</t>
  </si>
  <si>
    <t>14:21161887</t>
  </si>
  <si>
    <t>rs121909538</t>
  </si>
  <si>
    <t>CM060829</t>
  </si>
  <si>
    <t>AGG-AAG</t>
  </si>
  <si>
    <t>Arg-Lys</t>
  </si>
  <si>
    <t>55_(legacy:_31)</t>
  </si>
  <si>
    <t>ANG:NM_001097577:exon2:c.G164A:p.R55K,ANG:NM_001145:exon2:c.G164A:p.R55K</t>
  </si>
  <si>
    <t>14:21161914</t>
  </si>
  <si>
    <t>rs121909540</t>
  </si>
  <si>
    <t>CM060828</t>
  </si>
  <si>
    <t>64_(legacy:_40)</t>
  </si>
  <si>
    <t>ANG:NM_001097577:exon2:c.A191T:p.K64I,ANG:NM_001145:exon2:c.A191T:p.K64I</t>
  </si>
  <si>
    <t>14:21161931</t>
  </si>
  <si>
    <t>newrs121909541</t>
  </si>
  <si>
    <t>rs121909541</t>
  </si>
  <si>
    <t>CM060832</t>
  </si>
  <si>
    <t>70_(legacy:_46)</t>
  </si>
  <si>
    <t>ANG:NM_001097577:exon2:c.A208G:p.I70V,ANG:NM_001145:exon2:c.A208G:p.I70V</t>
  </si>
  <si>
    <t>chia_chr14:21161956A&gt;G</t>
  </si>
  <si>
    <t>CM1110461</t>
  </si>
  <si>
    <t>78_(legacy:_54)</t>
  </si>
  <si>
    <t>ANG:NM_001097577:exon2:c.A233G:p.K78R,ANG:NM_001145:exon2:c.A233G:p.K78R;ANG:NM_001097577:exon2:c.A233G:p.K78R,ANG:NM_001145:exon2:c.A233G:p.K78R</t>
  </si>
  <si>
    <t>14:21162061</t>
  </si>
  <si>
    <t>chia_chr14:21162061G&gt;A</t>
  </si>
  <si>
    <t>CM126054</t>
  </si>
  <si>
    <t>113_(legacy:_89)</t>
  </si>
  <si>
    <t>ANG:NM_001097577:exon2:c.G338A:p.W113X,ANG:NM_001145:exon2:c.G338A:p.W113X</t>
  </si>
  <si>
    <t>14:21162079</t>
  </si>
  <si>
    <t>chia_chr14:21162079G&gt;A</t>
  </si>
  <si>
    <t>CM1110462</t>
  </si>
  <si>
    <t>119_(legacy:_95)</t>
  </si>
  <si>
    <t>ANG:NM_001097577:exon2:c.G356A:p.R119Q,ANG:NM_001145:exon2:c.G356A:p.R119Q;ANG:NM_001097577:exon2:c.G356A:p.R119Q,ANG:NM_001145:exon2:c.G356A:p.R119Q</t>
  </si>
  <si>
    <t>14:21162093</t>
  </si>
  <si>
    <t>rs373324416</t>
  </si>
  <si>
    <t>CM1110463</t>
  </si>
  <si>
    <t>TTC-ATC</t>
  </si>
  <si>
    <t>Phe-Ile</t>
  </si>
  <si>
    <t>124_(legacy:_100)</t>
  </si>
  <si>
    <t>ANG:NM_001097577:exon2:c.T370A:p.F124I,ANG:NM_001145:exon2:c.T370A:p.F124I</t>
  </si>
  <si>
    <t>14:21162102</t>
  </si>
  <si>
    <t>variant.30688</t>
  </si>
  <si>
    <t>rs553513710</t>
  </si>
  <si>
    <t>CM121093</t>
  </si>
  <si>
    <t>127_(legacy:_103)</t>
  </si>
  <si>
    <t>ANG:NM_001097577:exon2:c.G379A:p.V127I,ANG:NM_001145:exon2:c.G379A:p.V127I</t>
  </si>
  <si>
    <t>14:21162130</t>
  </si>
  <si>
    <t>rs121909543</t>
  </si>
  <si>
    <t>newrs121909543</t>
  </si>
  <si>
    <t>CM075984</t>
  </si>
  <si>
    <t>136_(legacy:_112)</t>
  </si>
  <si>
    <t>ANG:NM_001097577:exon2:c.C407T:p.P136L,ANG:NM_001145:exon2:c.C407T:p.P136L;ANG:NM_001097577:exon2:c.C407T:p.P136L,ANG:NM_001145:exon2:c.C407T:p.P136L</t>
  </si>
  <si>
    <t>14:21162132</t>
  </si>
  <si>
    <t>rs121909544</t>
  </si>
  <si>
    <t>CM087750</t>
  </si>
  <si>
    <t>137_(legacy:_113)</t>
  </si>
  <si>
    <t>ANG:NM_001097577:exon2:c.G409A:p.V137I,ANG:NM_001145:exon2:c.G409A:p.V137I</t>
  </si>
  <si>
    <t>14:21162156</t>
  </si>
  <si>
    <t>qs565444731</t>
  </si>
  <si>
    <t>rs565444731</t>
  </si>
  <si>
    <t>CM116765</t>
  </si>
  <si>
    <t>Amyotrophic_lateral_sclerosis,_modifier_of</t>
  </si>
  <si>
    <t>CGT-TGT</t>
  </si>
  <si>
    <t>145_(legacy:_121)</t>
  </si>
  <si>
    <t>ANG:NM_001097577:exon2:c.C433T:p.R145C,ANG:NM_001145:exon2:c.C433T:p.R145C;ANG:NM_001097577:exon2:c.C433T:p.R145C,ANG:NM_001145:exon2:c.C433T:p.R145C</t>
  </si>
  <si>
    <t>14:21162157</t>
  </si>
  <si>
    <t>CM085237</t>
  </si>
  <si>
    <t>ANG:NM_001097577:exon2:c.G434A:p.R145H,ANG:NM_001145:exon2:c.G434A:p.R145H</t>
  </si>
  <si>
    <t>14:73637521</t>
  </si>
  <si>
    <t>rs63750592</t>
  </si>
  <si>
    <t>CM004059</t>
  </si>
  <si>
    <t>PSEN1</t>
  </si>
  <si>
    <t>PSEN1:NM_000021:exon4:c.G104A:p.R35Q,PSEN1:NM_007318:exon4:c.G92A:p.R31Q</t>
  </si>
  <si>
    <t>14:73637653</t>
  </si>
  <si>
    <t>rs63749824</t>
  </si>
  <si>
    <t>CM981649</t>
  </si>
  <si>
    <t>PSEN1:NM_000021:exon4:c.C236T:p.A79V,PSEN1:NM_007318:exon4:c.C224T:p.A75V</t>
  </si>
  <si>
    <t>14:73637661</t>
  </si>
  <si>
    <t>PSEN1:NM_000021.3:c.244G&gt;C:p.(Val82Leu)</t>
  </si>
  <si>
    <t>rs63749967</t>
  </si>
  <si>
    <t>CM951065</t>
  </si>
  <si>
    <t>GTG-CTG</t>
  </si>
  <si>
    <t>PSEN1:NM_000021:exon4:c.G244C:p.V82L,PSEN1:NM_007318:exon4:c.G232C:p.V78L</t>
  </si>
  <si>
    <t>14:73637664</t>
  </si>
  <si>
    <t>rs63750307</t>
  </si>
  <si>
    <t>CD012275</t>
  </si>
  <si>
    <t>GTGATCA</t>
  </si>
  <si>
    <t>14:73637667</t>
  </si>
  <si>
    <t>CM135847</t>
  </si>
  <si>
    <t>PSEN1:NM_000021:exon4:c.A250G:p.M84V,PSEN1:NM_007318:exon4:c.A238G:p.M80V</t>
  </si>
  <si>
    <t>14:73637671</t>
  </si>
  <si>
    <t>rs63750599</t>
  </si>
  <si>
    <t>CM043330</t>
  </si>
  <si>
    <t>PSEN1:NM_000021:exon4:c.T254C:p.L85P,PSEN1:NM_007318:exon4:c.T242C:p.L81P</t>
  </si>
  <si>
    <t>14:73637682</t>
  </si>
  <si>
    <t>rs63750815</t>
  </si>
  <si>
    <t>PSEN1:NM_000021.3:c.265G&gt;T:p.(Val89Leu)</t>
  </si>
  <si>
    <t>CM022058</t>
  </si>
  <si>
    <t>PSEN1:NM_000021:exon4:c.G265T:p.V89L,PSEN1:NM_007318:exon4:c.G253T:p.V85L;PSEN1:NM_000021:exon4:c.G265T:p.V89L,PSEN1:NM_007318:exon4:c.G253T:p.V85L</t>
  </si>
  <si>
    <t>14:73637692</t>
  </si>
  <si>
    <t>rs63751141</t>
  </si>
  <si>
    <t>CM032995</t>
  </si>
  <si>
    <t>TGC-TCC</t>
  </si>
  <si>
    <t>PSEN1:NM_000021:exon4:c.G275C:p.C92S,PSEN1:NM_007318:exon4:c.G263C:p.C88S</t>
  </si>
  <si>
    <t>14:73637697</t>
  </si>
  <si>
    <t>rs63750831</t>
  </si>
  <si>
    <t>CM003610</t>
  </si>
  <si>
    <t>PSEN1:NM_000021:exon4:c.G280A:p.V94M,PSEN1:NM_007318:exon4:c.G268A:p.V90M</t>
  </si>
  <si>
    <t>14:73637703</t>
  </si>
  <si>
    <t>rs63750601</t>
  </si>
  <si>
    <t>CM961198</t>
  </si>
  <si>
    <t>GTC-TTC</t>
  </si>
  <si>
    <t>Val-Phe</t>
  </si>
  <si>
    <t>PSEN1:NM_000021:exon4:c.G286T:p.V96F,PSEN1:NM_007318:exon4:c.G274T:p.V92F</t>
  </si>
  <si>
    <t>14:73637706</t>
  </si>
  <si>
    <t>PSEN1:NM_000021.3:c.289G&gt;T:p.(Val97Leu)</t>
  </si>
  <si>
    <t>rs63750852</t>
  </si>
  <si>
    <t>CM056038</t>
  </si>
  <si>
    <t>PSEN1:NM_000021:exon4:c.G289T:p.V97L,PSEN1:NM_007318:exon4:c.G277T:p.V93L</t>
  </si>
  <si>
    <t>14:73637730</t>
  </si>
  <si>
    <t>rs63750325</t>
  </si>
  <si>
    <t>CM055499</t>
  </si>
  <si>
    <t>TTT-ATT</t>
  </si>
  <si>
    <t>PSEN1:NM_000021:exon4:c.T313A:p.F105I,PSEN1:NM_007318:exon4:c.T301A:p.F101I</t>
  </si>
  <si>
    <t>14:73637732</t>
  </si>
  <si>
    <t>rs63750321</t>
  </si>
  <si>
    <t>CM000202</t>
  </si>
  <si>
    <t>TTT-TTG</t>
  </si>
  <si>
    <t>Phe-Leu</t>
  </si>
  <si>
    <t>PSEN1:NM_000021:exon4:c.T315G:p.F105L,PSEN1:NM_007318:exon4:c.T303G:p.F101L</t>
  </si>
  <si>
    <t>14:73637755</t>
  </si>
  <si>
    <t>PSEN1:NM_000021.3:c.338T&gt;A:p.(Leu113Gln)</t>
  </si>
  <si>
    <t>rs63751399</t>
  </si>
  <si>
    <t>CM055497</t>
  </si>
  <si>
    <t>CTA-CAA</t>
  </si>
  <si>
    <t>PSEN1:NM_000021:exon4:c.T338A:p.L113Q,PSEN1:NM_007318:exon4:c.T326A:p.L109Q;PSEN1:NM_000021:exon4:c.T338A:p.L113Q,PSEN1:NM_007318:exon4:c.T326A:p.L109Q</t>
  </si>
  <si>
    <t>CM003611</t>
  </si>
  <si>
    <t>CTA-CCA</t>
  </si>
  <si>
    <t>PSEN1:NM_000021:exon4:c.T338C:p.L113P,PSEN1:NM_007318:exon4:c.T326C:p.L109P;PSEN1:NM_000021:exon4:c.T338C:p.L113P,PSEN1:NM_007318:exon4:c.T326C:p.L109P</t>
  </si>
  <si>
    <t>14:73637756</t>
  </si>
  <si>
    <t>rs63751475</t>
  </si>
  <si>
    <t>CD982906</t>
  </si>
  <si>
    <t>14:73640278</t>
  </si>
  <si>
    <t>rs63749962</t>
  </si>
  <si>
    <t>CM043767</t>
  </si>
  <si>
    <t>PSEN1:NM_000021:exon5:c.T343G:p.Y115D,PSEN1:NM_007318:exon5:c.T331G:p.Y111D</t>
  </si>
  <si>
    <t>14:73640279</t>
  </si>
  <si>
    <t>rs63750450</t>
  </si>
  <si>
    <t>CM981650</t>
  </si>
  <si>
    <t>PSEN1:NM_000021:exon5:c.A344G:p.Y115C,PSEN1:NM_007318:exon5:c.A332G:p.Y111C</t>
  </si>
  <si>
    <t>14:73640282</t>
  </si>
  <si>
    <t>rs63750730</t>
  </si>
  <si>
    <t>CM043768</t>
  </si>
  <si>
    <t>ACC-ATC</t>
  </si>
  <si>
    <t>PSEN1:NM_000021:exon5:c.C347T:p.T116I,PSEN1:NM_007318:exon5:c.C335T:p.T112I</t>
  </si>
  <si>
    <t>14:73640284</t>
  </si>
  <si>
    <t>rs63750550</t>
  </si>
  <si>
    <t>CM024731</t>
  </si>
  <si>
    <t>PSEN1:NM_000021:exon5:c.C349T:p.P117S,PSEN1:NM_007318:exon5:c.C337T:p.P113S;PSEN1:NM_000021:exon5:c.C349T:p.P117S,PSEN1:NM_007318:exon5:c.C337T:p.P113S</t>
  </si>
  <si>
    <t>PSEN1:NM_000021.3:c.349C&gt;G:p.(Pro117Ala)</t>
  </si>
  <si>
    <t>CM081762</t>
  </si>
  <si>
    <t>Alzheimer_disease,_ataxic_variant</t>
  </si>
  <si>
    <t>PSEN1:NM_000021:exon5:c.C349G:p.P117A,PSEN1:NM_007318:exon5:c.C337G:p.P113A;PSEN1:NM_000021:exon5:c.C349G:p.P117A,PSEN1:NM_007318:exon5:c.C337G:p.P113A</t>
  </si>
  <si>
    <t>14:73640285</t>
  </si>
  <si>
    <t>rs63749805</t>
  </si>
  <si>
    <t>PSEN1:NM_000021.3:c.350C&gt;T:p.(Pro117Leu)</t>
  </si>
  <si>
    <t>CM981651</t>
  </si>
  <si>
    <t>PSEN1:NM_000021:exon5:c.C350T:p.P117L,PSEN1:NM_007318:exon5:c.C338T:p.P113L;PSEN1:NM_000021:exon5:c.C350T:p.P117L,PSEN1:NM_007318:exon5:c.C338T:p.P113L;PSEN1:NM_000021:exon5:c.C350T:p.P117L,PSEN1:NM_007318:exon5:c.C338T:p.P113L</t>
  </si>
  <si>
    <t>PSEN1:NM_000021.3:c.350C&gt;G:p.(Pro117Arg)</t>
  </si>
  <si>
    <t>CM034890</t>
  </si>
  <si>
    <t>PSEN1:NM_000021:exon5:c.C350G:p.P117R,PSEN1:NM_007318:exon5:c.C338G:p.P113R;PSEN1:NM_000021:exon5:c.C350G:p.P117R,PSEN1:NM_007318:exon5:c.C338G:p.P113R;PSEN1:NM_000021:exon5:c.C350G:p.P117R,PSEN1:NM_007318:exon5:c.C338G:p.P113R</t>
  </si>
  <si>
    <t>14:73640293</t>
  </si>
  <si>
    <t>rs63750800</t>
  </si>
  <si>
    <t>CM961200</t>
  </si>
  <si>
    <t>PSEN1:NM_000021:exon5:c.G358A:p.E120K,PSEN1:NM_007318:exon5:c.G346A:p.E116K</t>
  </si>
  <si>
    <t>14:73640294</t>
  </si>
  <si>
    <t>PSEN1:NM_000021.3:c.359A&gt;G:p.(Glu120Gly)</t>
  </si>
  <si>
    <t>CM098036</t>
  </si>
  <si>
    <t>PSEN1:NM_000021:exon5:c.A359G:p.E120G,PSEN1:NM_007318:exon5:c.A347G:p.E116G</t>
  </si>
  <si>
    <t>14:73640295</t>
  </si>
  <si>
    <t>rs63751272</t>
  </si>
  <si>
    <t>PSEN1:NM_000021.3:c.360A&gt;T:p.(Glu120Asp)</t>
  </si>
  <si>
    <t>CM961199</t>
  </si>
  <si>
    <t>GAA-GAT</t>
  </si>
  <si>
    <t>PSEN1:NM_000021:exon5:c.A360T:p.E120D,PSEN1:NM_007318:exon5:c.A348T:p.E116D;PSEN1:NM_000021:exon5:c.A360T:p.E120D,PSEN1:NM_007318:exon5:c.A348T:p.E116D;PSEN1:NM_000021:exon5:c.A360T:p.E120D,PSEN1:NM_007318:exon5:c.A348T:p.E116D</t>
  </si>
  <si>
    <t>PSEN1:NM_000021.3:c.360A&gt;C:p.(Glu120Asp)</t>
  </si>
  <si>
    <t>CM981652</t>
  </si>
  <si>
    <t>PSEN1:NM_000021:exon5:c.A360C:p.E120D,PSEN1:NM_007318:exon5:c.A348C:p.E116D;PSEN1:NM_000021:exon5:c.A360C:p.E120D,PSEN1:NM_007318:exon5:c.A348C:p.E116D;PSEN1:NM_000021:exon5:c.A360C:p.E120D,PSEN1:NM_007318:exon5:c.A348C:p.E116D</t>
  </si>
  <si>
    <t>14:73640302</t>
  </si>
  <si>
    <t>rs63750378</t>
  </si>
  <si>
    <t>CM993458</t>
  </si>
  <si>
    <t>PSEN1:NM_000021:exon5:c.G367A:p.E123K,PSEN1:NM_007318:exon5:c.G355A:p.E119K</t>
  </si>
  <si>
    <t>14:73640327</t>
  </si>
  <si>
    <t>PSEN1:NM_000021.3:c.392A&gt;G:p.(His131Arg)</t>
  </si>
  <si>
    <t>CM134482</t>
  </si>
  <si>
    <t>PSEN1:NM_000021:exon5:c.A392G:p.H131R,PSEN1:NM_007318:exon5:c.A380G:p.H127R</t>
  </si>
  <si>
    <t>14:73640329</t>
  </si>
  <si>
    <t>rs200937800</t>
  </si>
  <si>
    <t>CM148050</t>
  </si>
  <si>
    <t>Alzheimer_disease,_autosomal_dominant</t>
  </si>
  <si>
    <t>PSEN1:NM_000021:exon5:c.T394G:p.S132A,PSEN1:NM_007318:exon5:c.T382G:p.S128A</t>
  </si>
  <si>
    <t>14:73640338</t>
  </si>
  <si>
    <t>rs63750353</t>
  </si>
  <si>
    <t>PSEN1:NM_000021.3:c.403A&gt;G:p.(Asn135Asp)</t>
  </si>
  <si>
    <t>CM971251</t>
  </si>
  <si>
    <t>PSEN1:NM_000021:exon5:c.A403G:p.N135D,PSEN1:NM_007318:exon5:c.A391G:p.N131D;PSEN1:NM_000021:exon5:c.A403G:p.N135D,PSEN1:NM_007318:exon5:c.A391G:p.N131D</t>
  </si>
  <si>
    <t>14:73640339</t>
  </si>
  <si>
    <t>rs63751278</t>
  </si>
  <si>
    <t>CM055496</t>
  </si>
  <si>
    <t>PSEN1:NM_000021:exon5:c.A404G:p.N135S,PSEN1:NM_007318:exon5:c.A392G:p.N131S</t>
  </si>
  <si>
    <t>14:73640342</t>
  </si>
  <si>
    <t>rs41345849</t>
  </si>
  <si>
    <t>CM024347</t>
  </si>
  <si>
    <t>GCT-GGT</t>
  </si>
  <si>
    <t>PSEN1:NM_000021:exon5:c.C407G:p.A136G,PSEN1:NM_007318:exon5:c.C395G:p.A132G</t>
  </si>
  <si>
    <t>14:73640350</t>
  </si>
  <si>
    <t>rs63751037</t>
  </si>
  <si>
    <t>PSEN1:NM_000021.3:c.415A&gt;G:p.(Met139Val)</t>
  </si>
  <si>
    <t>CM951068</t>
  </si>
  <si>
    <t>PSEN1:NM_000021:exon5:c.A415G:p.M139V,PSEN1:NM_007318:exon5:c.A403G:p.M135V;PSEN1:NM_000021:exon5:c.A415G:p.M139V,PSEN1:NM_007318:exon5:c.A403G:p.M135V</t>
  </si>
  <si>
    <t>14:73640351</t>
  </si>
  <si>
    <t>PSEN1:NM_000021.3:c.416T&gt;A:p.(Met139Lys)</t>
  </si>
  <si>
    <t>rs63751106</t>
  </si>
  <si>
    <t>CM981653</t>
  </si>
  <si>
    <t>ATG-AAG</t>
  </si>
  <si>
    <t>Met-Lys</t>
  </si>
  <si>
    <t>PSEN1:NM_000021:exon5:c.T416A:p.M139K,PSEN1:NM_007318:exon5:c.T404A:p.M135K;PSEN1:NM_000021:exon5:c.T416A:p.M139K,PSEN1:NM_007318:exon5:c.T404A:p.M135K</t>
  </si>
  <si>
    <t>CM951067</t>
  </si>
  <si>
    <t>PSEN1:NM_000021:exon5:c.T416C:p.M139T,PSEN1:NM_007318:exon5:c.T404C:p.M135T;PSEN1:NM_000021:exon5:c.T416C:p.M139T,PSEN1:NM_007318:exon5:c.T404C:p.M135T</t>
  </si>
  <si>
    <t>14:73640352</t>
  </si>
  <si>
    <t>rs63750522</t>
  </si>
  <si>
    <t>CM961201</t>
  </si>
  <si>
    <t>PSEN1:NM_000021:exon5:c.G417A:p.M139I,PSEN1:NM_007318:exon5:c.G405A:p.M135I;PSEN1:NM_000021:exon5:c.G417A:p.M139I,PSEN1:NM_007318:exon5:c.G405A:p.M135I</t>
  </si>
  <si>
    <t>PSEN1:NM_000021.3:c.417G&gt;C:p.(Met139Ile)</t>
  </si>
  <si>
    <t>CM101596</t>
  </si>
  <si>
    <t>ATG-ATC</t>
  </si>
  <si>
    <t>PSEN1:NM_000021:exon5:c.G417C:p.M139I,PSEN1:NM_007318:exon5:c.G405C:p.M135I;PSEN1:NM_000021:exon5:c.G417C:p.M139I,PSEN1:NM_007318:exon5:c.G405C:p.M135I</t>
  </si>
  <si>
    <t>14:73640362</t>
  </si>
  <si>
    <t>rs63750322</t>
  </si>
  <si>
    <t>PSEN1:NM_000021.3:c.427A&gt;T:p.(Ile143Phe)</t>
  </si>
  <si>
    <t>CM961202</t>
  </si>
  <si>
    <t>ATT-TTT</t>
  </si>
  <si>
    <t>PSEN1:NM_000021:exon5:c.A427T:p.I143F,PSEN1:NM_007318:exon5:c.A415T:p.I139F;PSEN1:NM_000021:exon5:c.A427T:p.I143F,PSEN1:NM_007318:exon5:c.A415T:p.I139F;PSEN1:NM_000021:exon5:c.A427T:p.I143F,PSEN1:NM_007318:exon5:c.A415T:p.I139F</t>
  </si>
  <si>
    <t>PSEN1:NM_000021.3:c.427A&gt;G:p.(Ile143Val)</t>
  </si>
  <si>
    <t>CM112161</t>
  </si>
  <si>
    <t>PSEN1:NM_000021:exon5:c.A427G:p.I143V,PSEN1:NM_007318:exon5:c.A415G:p.I139V;PSEN1:NM_000021:exon5:c.A427G:p.I143V,PSEN1:NM_007318:exon5:c.A415G:p.I139V;PSEN1:NM_000021:exon5:c.A427G:p.I143V,PSEN1:NM_007318:exon5:c.A415G:p.I139V</t>
  </si>
  <si>
    <t>14:73640363</t>
  </si>
  <si>
    <t>rs63750004</t>
  </si>
  <si>
    <t>CM951069</t>
  </si>
  <si>
    <t>PSEN1:NM_000021:exon5:c.T428C:p.I143T,PSEN1:NM_007318:exon5:c.T416C:p.I139T;PSEN1:NM_000021:exon5:c.T428C:p.I143T,PSEN1:NM_007318:exon5:c.T416C:p.I139T</t>
  </si>
  <si>
    <t>PSEN1:NM_000021.3:c.428T&gt;A:p.(Ile143Asn)</t>
  </si>
  <si>
    <t>CM054079</t>
  </si>
  <si>
    <t>PSEN1:NM_000021:exon5:c.T428A:p.I143N,PSEN1:NM_007318:exon5:c.T416A:p.I139N;PSEN1:NM_000021:exon5:c.T428A:p.I143N,PSEN1:NM_007318:exon5:c.T416A:p.I139N</t>
  </si>
  <si>
    <t>14:73640364</t>
  </si>
  <si>
    <t>rs63751071</t>
  </si>
  <si>
    <t>CM033662</t>
  </si>
  <si>
    <t>ATT-ATG</t>
  </si>
  <si>
    <t>PSEN1:NM_000021:exon5:c.T429G:p.I143M,PSEN1:NM_007318:exon5:c.T417G:p.I139M</t>
  </si>
  <si>
    <t>14:73640371</t>
  </si>
  <si>
    <t>PSEN1:NM_000021.3:c.436A&gt;G:p.(Met146Val)</t>
  </si>
  <si>
    <t>rs63750306</t>
  </si>
  <si>
    <t>CM951070</t>
  </si>
  <si>
    <t>PSEN1:NM_000021:exon5:c.A436G:p.M146V,PSEN1:NM_007318:exon5:c.A424G:p.M142V;PSEN1:NM_000021:exon5:c.A436G:p.M146V,PSEN1:NM_007318:exon5:c.A424G:p.M142V</t>
  </si>
  <si>
    <t>PSEN1:NM_000021.3:c.436A&gt;T:p.(Met146Leu)</t>
  </si>
  <si>
    <t>CM951071</t>
  </si>
  <si>
    <t>PSEN1:NM_000021:exon5:c.A436T:p.M146L,PSEN1:NM_007318:exon5:c.A424T:p.M142L;PSEN1:NM_000021:exon5:c.A436T:p.M146L,PSEN1:NM_007318:exon5:c.A424T:p.M142L</t>
  </si>
  <si>
    <t>14:73640373</t>
  </si>
  <si>
    <t>PSEN1:NM_000021.3:c.438G&gt;C:p.(Met146Ile)</t>
  </si>
  <si>
    <t>rs63750391</t>
  </si>
  <si>
    <t>CM981654</t>
  </si>
  <si>
    <t>PSEN1:NM_000021:exon5:c.G438C:p.M146I,PSEN1:NM_007318:exon5:c.G426C:p.M142I;PSEN1:NM_000021:exon5:c.G438C:p.M146I,PSEN1:NM_007318:exon5:c.G426C:p.M142I</t>
  </si>
  <si>
    <t>PSEN1:NM_000021.3:c.438G&gt;T:p.(Met146Ile)</t>
  </si>
  <si>
    <t>CM004060</t>
  </si>
  <si>
    <t>ATG-ATT</t>
  </si>
  <si>
    <t>PSEN1:NM_000021:exon5:c.G438T:p.M146I,PSEN1:NM_007318:exon5:c.G426T:p.M142I;PSEN1:NM_000021:exon5:c.G438T:p.M146I,PSEN1:NM_007318:exon5:c.G426T:p.M142I</t>
  </si>
  <si>
    <t>14:73640374</t>
  </si>
  <si>
    <t>PSEN1:NM_000021.3:c.439A&gt;C:p.(Thr147Pro)</t>
  </si>
  <si>
    <t>CM145282</t>
  </si>
  <si>
    <t>Alzheimer_disease,_early-onset,_with_cerebellar_ataxia</t>
  </si>
  <si>
    <t>ACT-CCT</t>
  </si>
  <si>
    <t>PSEN1:NM_000021:exon5:c.A439C:p.T147P,PSEN1:NM_007318:exon5:c.A427C:p.T143P</t>
  </si>
  <si>
    <t>14:73640375</t>
  </si>
  <si>
    <t>rs63750907</t>
  </si>
  <si>
    <t>CM991073</t>
  </si>
  <si>
    <t>PSEN1:NM_000021:exon5:c.C440T:p.T147I,PSEN1:NM_007318:exon5:c.C428T:p.T143I</t>
  </si>
  <si>
    <t>14:73640392</t>
  </si>
  <si>
    <t>PSEN1:NM_000021.3:c.457C&gt;G:p.(Leu153Val)</t>
  </si>
  <si>
    <t>rs63751441</t>
  </si>
  <si>
    <t>CM003612</t>
  </si>
  <si>
    <t>CTG-GTG</t>
  </si>
  <si>
    <t>PSEN1:NM_000021:exon5:c.C457G:p.L153V,PSEN1:NM_007318:exon5:c.C445G:p.L149V</t>
  </si>
  <si>
    <t>14:73640395</t>
  </si>
  <si>
    <t>rs63750588</t>
  </si>
  <si>
    <t>CM043769</t>
  </si>
  <si>
    <t>TAT-AAT</t>
  </si>
  <si>
    <t>Tyr-Asn</t>
  </si>
  <si>
    <t>PSEN1:NM_000021:exon5:c.T460A:p.Y154N,PSEN1:NM_007318:exon5:c.T448A:p.Y150N</t>
  </si>
  <si>
    <t>14:73640396</t>
  </si>
  <si>
    <t>rs63751292</t>
  </si>
  <si>
    <t>PSEN1:NM_000021.3:c.461A&gt;G:p.(Tyr154Cys)</t>
  </si>
  <si>
    <t>CM030700</t>
  </si>
  <si>
    <t>PSEN1:NM_000021:exon5:c.A461G:p.Y154C,PSEN1:NM_007318:exon5:c.A449G:p.Y150C;PSEN1:NM_000021:exon5:c.A461G:p.Y154C,PSEN1:NM_007318:exon5:c.A449G:p.Y150C</t>
  </si>
  <si>
    <t>14:73640411</t>
  </si>
  <si>
    <t>PSEN1:NM_000021.3:c.476A&gt;T:p.(Tyr159Phe)</t>
  </si>
  <si>
    <t>CM1212155</t>
  </si>
  <si>
    <t>Alzheimer_disease,_early-onset</t>
  </si>
  <si>
    <t>TAT-TTT</t>
  </si>
  <si>
    <t>Tyr-Phe</t>
  </si>
  <si>
    <t>PSEN1:NM_000021:exon5:c.A476T:p.Y159F,PSEN1:NM_007318:exon5:c.A464T:p.Y155F;PSEN1:NM_000021:exon5:c.A476T:p.Y159F,PSEN1:NM_007318:exon5:c.A464T:p.Y155F</t>
  </si>
  <si>
    <t>14:73653567</t>
  </si>
  <si>
    <t>rs63749885</t>
  </si>
  <si>
    <t>PSEN1:NM_000021.3:c.487C&gt;T:p.(His163Tyr)</t>
  </si>
  <si>
    <t>CM951073</t>
  </si>
  <si>
    <t>PSEN1:NM_000021:exon6:c.C487T:p.H163Y,PSEN1:NM_007318:exon6:c.C475T:p.H159Y;PSEN1:NM_000021:exon6:c.C487T:p.H163Y,PSEN1:NM_007318:exon6:c.C475T:p.H159Y</t>
  </si>
  <si>
    <t>14:73653573</t>
  </si>
  <si>
    <t>rs63751010</t>
  </si>
  <si>
    <t>CM003613</t>
  </si>
  <si>
    <t>TGG-GGG</t>
  </si>
  <si>
    <t>Trp-Gly</t>
  </si>
  <si>
    <t>PSEN1:NM_000021:exon6:c.T493G:p.W165G,PSEN1:NM_007318:exon6:c.T481G:p.W161G</t>
  </si>
  <si>
    <t>14:73653575</t>
  </si>
  <si>
    <t>rs63751484</t>
  </si>
  <si>
    <t>CM991074</t>
  </si>
  <si>
    <t>TGG-TGC</t>
  </si>
  <si>
    <t>Trp-Cys</t>
  </si>
  <si>
    <t>PSEN1:NM_000021:exon6:c.G495C:p.W165C,PSEN1:NM_007318:exon6:c.G483C:p.W161C</t>
  </si>
  <si>
    <t>14:73653576</t>
  </si>
  <si>
    <t>PSEN1:NM_000021.3:c.496C&gt;G:p.(Leu166Val)</t>
  </si>
  <si>
    <t>CM146946</t>
  </si>
  <si>
    <t>PSEN1:NM_000021:exon6:c.C496G:p.L166V,PSEN1:NM_007318:exon6:c.C484G:p.L162V</t>
  </si>
  <si>
    <t>rs63751458</t>
  </si>
  <si>
    <t>CD076892</t>
  </si>
  <si>
    <t>GCTT</t>
  </si>
  <si>
    <t>14:73653577</t>
  </si>
  <si>
    <t>PSEN1:NM_000021.3:c.497T&gt;G:p.(Leu166Arg)</t>
  </si>
  <si>
    <t>rs63750265</t>
  </si>
  <si>
    <t>CM003614</t>
  </si>
  <si>
    <t>CTT-CGT</t>
  </si>
  <si>
    <t>Leu-Arg</t>
  </si>
  <si>
    <t>PSEN1:NM_000021:exon6:c.T497G:p.L166R,PSEN1:NM_007318:exon6:c.T485G:p.L162R;PSEN1:NM_000021:exon6:c.T497G:p.L166R,PSEN1:NM_007318:exon6:c.T485G:p.L162R</t>
  </si>
  <si>
    <t>PSEN1:NM_000021.3:c.497T&gt;A:p.(Leu166His)</t>
  </si>
  <si>
    <t>CM055498</t>
  </si>
  <si>
    <t>PSEN1:NM_000021:exon6:c.T497A:p.L166H,PSEN1:NM_007318:exon6:c.T485A:p.L162H;PSEN1:NM_000021:exon6:c.T497A:p.L166H,PSEN1:NM_007318:exon6:c.T485A:p.L162H</t>
  </si>
  <si>
    <t>14:73653585</t>
  </si>
  <si>
    <t>rs63750418</t>
  </si>
  <si>
    <t>CM994066</t>
  </si>
  <si>
    <t>TCA-CCA</t>
  </si>
  <si>
    <t>PSEN1:NM_000021:exon6:c.T505C:p.S169P,PSEN1:NM_007318:exon6:c.T493C:p.S165P</t>
  </si>
  <si>
    <t>14:73653586</t>
  </si>
  <si>
    <t>rs63751210</t>
  </si>
  <si>
    <t>CM981655</t>
  </si>
  <si>
    <t>TCA-TTA</t>
  </si>
  <si>
    <t>PSEN1:NM_000021:exon6:c.C506T:p.S169L,PSEN1:NM_007318:exon6:c.C494T:p.S165L</t>
  </si>
  <si>
    <t>14:73653589</t>
  </si>
  <si>
    <t>rs63750577</t>
  </si>
  <si>
    <t>CM054825</t>
  </si>
  <si>
    <t>PSEN1:NM_000021:exon6:c.C509T:p.S170F,PSEN1:NM_007318:exon6:c.C497T:p.S166F</t>
  </si>
  <si>
    <t>14:73653592</t>
  </si>
  <si>
    <t>rs63750963</t>
  </si>
  <si>
    <t>PSEN1:NM_000021.3:c.512T&gt;C:p.(Leu171Pro)</t>
  </si>
  <si>
    <t>CM981656</t>
  </si>
  <si>
    <t>PSEN1:NM_000021:exon6:c.T512C:p.L171P,PSEN1:NM_007318:exon6:c.T500C:p.L167P;PSEN1:NM_000021:exon6:c.T512C:p.L171P,PSEN1:NM_007318:exon6:c.T500C:p.L167P</t>
  </si>
  <si>
    <t>14:73653598</t>
  </si>
  <si>
    <t>rs63750299</t>
  </si>
  <si>
    <t>CM991075</t>
  </si>
  <si>
    <t>PSEN1:NM_000021:exon6:c.T518G:p.L173W,PSEN1:NM_007318:exon6:c.T506G:p.L169W</t>
  </si>
  <si>
    <t>14:73653599</t>
  </si>
  <si>
    <t>PSEN1:NM_000021.3:c.519G&gt;C:p.(Leu173Phe)</t>
  </si>
  <si>
    <t>CM094687</t>
  </si>
  <si>
    <t>Alzheimer_disease,_early_onset_&amp;_presenile_dementia</t>
  </si>
  <si>
    <t>TTG-TTC</t>
  </si>
  <si>
    <t>PSEN1:NM_000021:exon6:c.G519C:p.L173F,PSEN1:NM_007318:exon6:c.G507C:p.L169F</t>
  </si>
  <si>
    <t>14:73653600</t>
  </si>
  <si>
    <t>rs63751144</t>
  </si>
  <si>
    <t>CM024145</t>
  </si>
  <si>
    <t>CTG-ATG</t>
  </si>
  <si>
    <t>Leu-Met</t>
  </si>
  <si>
    <t>PSEN1:NM_000021:exon6:c.C520A:p.L174M,PSEN1:NM_007318:exon6:c.C508A:p.L170M</t>
  </si>
  <si>
    <t>14:73653601</t>
  </si>
  <si>
    <t>rs63751025</t>
  </si>
  <si>
    <t>CM045192</t>
  </si>
  <si>
    <t>CTG-CGG</t>
  </si>
  <si>
    <t>PSEN1:NM_000021:exon6:c.T521G:p.L174R,PSEN1:NM_007318:exon6:c.T509G:p.L170R</t>
  </si>
  <si>
    <t>14:73653604</t>
  </si>
  <si>
    <t>rs63750771</t>
  </si>
  <si>
    <t>PSEN1:NM_000021.3:c.524T&gt;C:p.(Phe175Ser)</t>
  </si>
  <si>
    <t>CM023437</t>
  </si>
  <si>
    <t>PSEN1:NM_000021:exon6:c.T524C:p.F175S,PSEN1:NM_007318:exon6:c.T512C:p.F171S;PSEN1:NM_000021:exon6:c.T524C:p.F175S,PSEN1:NM_007318:exon6:c.T512C:p.F171S</t>
  </si>
  <si>
    <t>14:73653609</t>
  </si>
  <si>
    <t>rs63749911</t>
  </si>
  <si>
    <t>CM004062</t>
  </si>
  <si>
    <t>TTT-CTT</t>
  </si>
  <si>
    <t>PSEN1:NM_000021:exon6:c.T529C:p.F177L,PSEN1:NM_007318:exon6:c.T517C:p.F173L</t>
  </si>
  <si>
    <t>14:73653610</t>
  </si>
  <si>
    <t>rs63749806</t>
  </si>
  <si>
    <t>CM004063</t>
  </si>
  <si>
    <t>TTT-TCT</t>
  </si>
  <si>
    <t>PSEN1:NM_000021:exon6:c.T530C:p.F177S,PSEN1:NM_007318:exon6:c.T518C:p.F173S</t>
  </si>
  <si>
    <t>14:73653612</t>
  </si>
  <si>
    <t>rs63750155</t>
  </si>
  <si>
    <t>PSEN1:NM_000021.3:c.532T&gt;C:p.(Ser178Pro)</t>
  </si>
  <si>
    <t>CM004064</t>
  </si>
  <si>
    <t>PSEN1:NM_000021:exon6:c.T532C:p.S178P,PSEN1:NM_007318:exon6:c.T520C:p.S174P;PSEN1:NM_000021:exon6:c.T532C:p.S178P,PSEN1:NM_007318:exon6:c.T520C:p.S174P</t>
  </si>
  <si>
    <t>14:73653628</t>
  </si>
  <si>
    <t>rs63751068</t>
  </si>
  <si>
    <t>CM041068</t>
  </si>
  <si>
    <t>PSEN1:NM_000021:exon6:c.G548T:p.G183V,PSEN1:NM_007318:exon6:c.G536T:p.G179V</t>
  </si>
  <si>
    <t>14:73659355</t>
  </si>
  <si>
    <t>rs63750311</t>
  </si>
  <si>
    <t>PSEN1:NM_000021.3:c.552A&gt;C:p.(Glu184Asp)</t>
  </si>
  <si>
    <t>CM972856</t>
  </si>
  <si>
    <t>PSEN1:NM_000021:exon7:c.A552C:p.E184D,PSEN1:NM_007318:exon7:c.A540C:p.E180D;PSEN1:NM_000021:exon7:c.A552C:p.E184D,PSEN1:NM_007318:exon7:c.A540C:p.E180D</t>
  </si>
  <si>
    <t>14:73659419</t>
  </si>
  <si>
    <t>rs63750569</t>
  </si>
  <si>
    <t>CM004067</t>
  </si>
  <si>
    <t>PSEN1:NM_000021:exon7:c.G616A:p.G206S,PSEN1:NM_007318:exon7:c.G604A:p.G202S</t>
  </si>
  <si>
    <t>14:73659420</t>
  </si>
  <si>
    <t>PSEN1:NM_000021.3:c.617G&gt;T:p.(Gly206Val)</t>
  </si>
  <si>
    <t>rs63750082</t>
  </si>
  <si>
    <t>CM023582</t>
  </si>
  <si>
    <t>GGT-GTT</t>
  </si>
  <si>
    <t>PSEN1:NM_000021:exon7:c.G617T:p.G206V,PSEN1:NM_007318:exon7:c.G605T:p.G202V</t>
  </si>
  <si>
    <t>14:73659428</t>
  </si>
  <si>
    <t>rs63749880</t>
  </si>
  <si>
    <t>CM991076</t>
  </si>
  <si>
    <t>PSEN1:NM_000021:exon7:c.G625A:p.G209R,PSEN1:NM_007318:exon7:c.G613A:p.G205R</t>
  </si>
  <si>
    <t>14:73659438</t>
  </si>
  <si>
    <t>PSEN1:NM_000021.3:c.635C&gt;A:p.(Ser212Tyr)</t>
  </si>
  <si>
    <t>CM108151</t>
  </si>
  <si>
    <t>TCC-TAC</t>
  </si>
  <si>
    <t>Ser-Tyr</t>
  </si>
  <si>
    <t>PSEN1:NM_000021:exon7:c.C635A:p.S212Y,PSEN1:NM_007318:exon7:c.C623A:p.S208Y</t>
  </si>
  <si>
    <t>14:73659440</t>
  </si>
  <si>
    <t>PSEN1:NM_000021.3:c.637A&gt;C:p.(Ile213Leu)</t>
  </si>
  <si>
    <t>rs63750861</t>
  </si>
  <si>
    <t>CM004069</t>
  </si>
  <si>
    <t>ATT-CTT</t>
  </si>
  <si>
    <t>Ile-Leu</t>
  </si>
  <si>
    <t>PSEN1:NM_000021:exon7:c.A637C:p.I213L,PSEN1:NM_007318:exon7:c.A625C:p.I209L;PSEN1:NM_000021:exon7:c.A637C:p.I213L,PSEN1:NM_007318:exon7:c.A625C:p.I209L</t>
  </si>
  <si>
    <t>PSEN1:NM_000021.3:c.637A&gt;T:p.(Ile213Phe)</t>
  </si>
  <si>
    <t>CM034891</t>
  </si>
  <si>
    <t>PSEN1:NM_000021:exon7:c.A637T:p.I213F,PSEN1:NM_007318:exon7:c.A625T:p.I209F;PSEN1:NM_000021:exon7:c.A637T:p.I213F,PSEN1:NM_007318:exon7:c.A625T:p.I209F</t>
  </si>
  <si>
    <t>14:73659441</t>
  </si>
  <si>
    <t>rs63751309</t>
  </si>
  <si>
    <t>PSEN1:NM_000021.3:c.638T&gt;C:p.(Ile213Thr)</t>
  </si>
  <si>
    <t>CM961204</t>
  </si>
  <si>
    <t>PSEN1:NM_000021:exon7:c.T638C:p.I213T,PSEN1:NM_007318:exon7:c.T626C:p.I209T;PSEN1:NM_000021:exon7:c.T638C:p.I213T,PSEN1:NM_007318:exon7:c.T626C:p.I209T</t>
  </si>
  <si>
    <t>14:73659443</t>
  </si>
  <si>
    <t>rs63751003</t>
  </si>
  <si>
    <t>PSEN1:NM_000021.3:c.640C&gt;T:p.(His214Tyr)</t>
  </si>
  <si>
    <t>CM054082</t>
  </si>
  <si>
    <t>CAC-TAC</t>
  </si>
  <si>
    <t>PSEN1:NM_000021:exon7:c.C640T:p.H214Y,PSEN1:NM_007318:exon7:c.C628T:p.H210Y;PSEN1:NM_000021:exon7:c.C640T:p.H214Y,PSEN1:NM_007318:exon7:c.C628T:p.H210Y;PSEN1:NM_000021:exon7:c.C640T:p.H214Y,PSEN1:NM_007318:exon7:c.C628T:p.H210Y</t>
  </si>
  <si>
    <t>PSEN1:NM_000021.3:c.640C&gt;G:p.(His214Asp)</t>
  </si>
  <si>
    <t>CM083051</t>
  </si>
  <si>
    <t>CAC-GAC</t>
  </si>
  <si>
    <t>PSEN1:NM_000021:exon7:c.C640G:p.H214D,PSEN1:NM_007318:exon7:c.C628G:p.H210D;PSEN1:NM_000021:exon7:c.C640G:p.H214D,PSEN1:NM_007318:exon7:c.C628G:p.H210D;PSEN1:NM_000021:exon7:c.C640G:p.H214D,PSEN1:NM_007318:exon7:c.C628G:p.H210D</t>
  </si>
  <si>
    <t>14:73659452</t>
  </si>
  <si>
    <t>rs267606983</t>
  </si>
  <si>
    <t>CM094900</t>
  </si>
  <si>
    <t>PSEN1:NM_000021:exon7:c.G649C:p.G217R,PSEN1:NM_007318:exon7:c.G637C:p.G213R</t>
  </si>
  <si>
    <t>14:73659456</t>
  </si>
  <si>
    <t>rs140064975</t>
  </si>
  <si>
    <t>CM1212537</t>
  </si>
  <si>
    <t>PSEN1:NM_000021:exon7:c.C653T:p.P218L,PSEN1:NM_007318:exon7:c.C641T:p.P214L</t>
  </si>
  <si>
    <t>14:73659458</t>
  </si>
  <si>
    <t>rs63749987</t>
  </si>
  <si>
    <t>CM003615</t>
  </si>
  <si>
    <t>PSEN1:NM_000021:exon7:c.C655T:p.L219F,PSEN1:NM_007318:exon7:c.C643T:p.L215F</t>
  </si>
  <si>
    <t>14:73659459</t>
  </si>
  <si>
    <t>rs63750761</t>
  </si>
  <si>
    <t>CM992963</t>
  </si>
  <si>
    <t>PSEN1:NM_000021:exon7:c.T656C:p.L219P,PSEN1:NM_007318:exon7:c.T644C:p.L215P;PSEN1:NM_000021:exon7:c.T656C:p.L219P,PSEN1:NM_007318:exon7:c.T644C:p.L215P</t>
  </si>
  <si>
    <t>PSEN1:NM_000021.3:c.656T&gt;G:p.(Leu219Arg)</t>
  </si>
  <si>
    <t>CM134483</t>
  </si>
  <si>
    <t>PSEN1:NM_000021:exon7:c.T656G:p.L219R,PSEN1:NM_007318:exon7:c.T644G:p.L215R;PSEN1:NM_000021:exon7:c.T656G:p.L219R,PSEN1:NM_007318:exon7:c.T644G:p.L215R</t>
  </si>
  <si>
    <t>14:73659462</t>
  </si>
  <si>
    <t>CM163476</t>
  </si>
  <si>
    <t>CGA-CCA</t>
  </si>
  <si>
    <t>PSEN1:NM_000021:exon7:c.G659C:p.R220P,PSEN1:NM_007318:exon7:c.G647C:p.R216P</t>
  </si>
  <si>
    <t>14:73659468</t>
  </si>
  <si>
    <t>rs63750009</t>
  </si>
  <si>
    <t>PSEN1:NM_000021.3:c.665A&gt;G:p.(Gln222Arg)</t>
  </si>
  <si>
    <t>CM004070</t>
  </si>
  <si>
    <t>PSEN1:NM_000021:exon7:c.A665G:p.Q222R,PSEN1:NM_007318:exon7:c.A653G:p.Q218R;PSEN1:NM_000021:exon7:c.A665G:p.Q222R,PSEN1:NM_007318:exon7:c.A653G:p.Q218R</t>
  </si>
  <si>
    <t>14:73659471</t>
  </si>
  <si>
    <t>PSEN1:NM_000021.3:c.668A&gt;G:p.(Gln223Arg)</t>
  </si>
  <si>
    <t>CM101451</t>
  </si>
  <si>
    <t>Alzheimer_disease,_early_onset_&amp;_spastic_paraparesis</t>
  </si>
  <si>
    <t>PSEN1:NM_000021:exon7:c.A668G:p.Q223R,PSEN1:NM_007318:exon7:c.A656G:p.Q219R</t>
  </si>
  <si>
    <t>14:73659479</t>
  </si>
  <si>
    <t>rs63750487</t>
  </si>
  <si>
    <t>CM066192</t>
  </si>
  <si>
    <t>PSEN1:NM_000021:exon7:c.C676T:p.L226F,PSEN1:NM_007318:exon7:c.C664T:p.L222F</t>
  </si>
  <si>
    <t>14:73659488</t>
  </si>
  <si>
    <t>rs63749970</t>
  </si>
  <si>
    <t>CM030701</t>
  </si>
  <si>
    <t>PSEN1:NM_000021:exon7:c.A685T:p.I229F,PSEN1:NM_007318:exon7:c.A673T:p.I225F</t>
  </si>
  <si>
    <t>14:73659493</t>
  </si>
  <si>
    <t>PSEN1:NM_000021.3:c.690T&gt;G:p.(Ser230Arg)</t>
  </si>
  <si>
    <t>CM146947</t>
  </si>
  <si>
    <t>AGT-AGG</t>
  </si>
  <si>
    <t>PSEN1:NM_000021:exon7:c.T690G:p.S230R,PSEN1:NM_007318:exon7:c.T678G:p.S226R</t>
  </si>
  <si>
    <t>14:73659494</t>
  </si>
  <si>
    <t>rs63749836</t>
  </si>
  <si>
    <t>CM951074</t>
  </si>
  <si>
    <t>PSEN1:NM_000021:exon7:c.G691A:p.A231T,PSEN1:NM_007318:exon7:c.G679A:p.A227T</t>
  </si>
  <si>
    <t>14:73659495</t>
  </si>
  <si>
    <t>rs63750799</t>
  </si>
  <si>
    <t>PSEN1:NM_000021.3:c.692C&gt;T:p.(Ala231Val)</t>
  </si>
  <si>
    <t>CM981658</t>
  </si>
  <si>
    <t>PSEN1:NM_000021:exon7:c.C692T:p.A231V,PSEN1:NM_007318:exon7:c.C680T:p.A227V;PSEN1:NM_000021:exon7:c.C692T:p.A231V,PSEN1:NM_007318:exon7:c.C680T:p.A227V</t>
  </si>
  <si>
    <t>14:73659500</t>
  </si>
  <si>
    <t>PSEN1:NM_000021.3:c.697A&gt;G:p.(Met233Val)</t>
  </si>
  <si>
    <t>rs63751287</t>
  </si>
  <si>
    <t>CM014376</t>
  </si>
  <si>
    <t>PSEN1:NM_000021:exon7:c.A697G:p.M233V,PSEN1:NM_007318:exon7:c.A685G:p.M229V;PSEN1:NM_000021:exon7:c.A697G:p.M233V,PSEN1:NM_007318:exon7:c.A685G:p.M229V</t>
  </si>
  <si>
    <t>PSEN1:NM_000021.3:c.697A&gt;T:p.(Met233Leu)</t>
  </si>
  <si>
    <t>CM004071</t>
  </si>
  <si>
    <t>PSEN1:NM_000021:exon7:c.A697T:p.M233L,PSEN1:NM_007318:exon7:c.A685T:p.M229L;PSEN1:NM_000021:exon7:c.A697T:p.M233L,PSEN1:NM_007318:exon7:c.A685T:p.M229L</t>
  </si>
  <si>
    <t>14:73659501</t>
  </si>
  <si>
    <t>rs63751024</t>
  </si>
  <si>
    <t>CM971252</t>
  </si>
  <si>
    <t>PSEN1:NM_000021:exon7:c.T698C:p.M233T,PSEN1:NM_007318:exon7:c.T686C:p.M229T</t>
  </si>
  <si>
    <t>14:73659502</t>
  </si>
  <si>
    <t>rs63751479</t>
  </si>
  <si>
    <t>CM127211</t>
  </si>
  <si>
    <t>PSEN1:NM_000021:exon7:c.G699A:p.M233I,PSEN1:NM_007318:exon7:c.G687A:p.M229I</t>
  </si>
  <si>
    <t>14:73659506</t>
  </si>
  <si>
    <t>rs63751130</t>
  </si>
  <si>
    <t>CM030702</t>
  </si>
  <si>
    <t>PSEN1:NM_000021:exon7:c.C703G:p.L235V,PSEN1:NM_007318:exon7:c.C691G:p.L231V</t>
  </si>
  <si>
    <t>14:73659507</t>
  </si>
  <si>
    <t>rs63749835</t>
  </si>
  <si>
    <t>PSEN1:NM_000021.3:c.704T&gt;C:p.(Leu235Pro)</t>
  </si>
  <si>
    <t>CM961205</t>
  </si>
  <si>
    <t>PSEN1:NM_000021:exon7:c.T704C:p.L235P,PSEN1:NM_007318:exon7:c.T692C:p.L231P;PSEN1:NM_000021:exon7:c.T704C:p.L235P,PSEN1:NM_007318:exon7:c.T692C:p.L231P</t>
  </si>
  <si>
    <t>14:73659512</t>
  </si>
  <si>
    <t>PSEN1:NM_000021.3:c.709T&gt;A:p.(Phe237Ile)</t>
  </si>
  <si>
    <t>rs63750858</t>
  </si>
  <si>
    <t>CM014216</t>
  </si>
  <si>
    <t>PSEN1:NM_000021:exon7:c.T709A:p.F237I,PSEN1:NM_007318:exon7:c.T697A:p.F233I;PSEN1:NM_000021:exon7:c.T709A:p.F237I,PSEN1:NM_007318:exon7:c.T697A:p.F233I</t>
  </si>
  <si>
    <t>CM030703</t>
  </si>
  <si>
    <t>PSEN1:NM_000021:exon7:c.T709C:p.F237L,PSEN1:NM_007318:exon7:c.T697C:p.F233L;PSEN1:NM_000021:exon7:c.T709C:p.F237L,PSEN1:NM_007318:exon7:c.T697C:p.F233L</t>
  </si>
  <si>
    <t>14:73659517</t>
  </si>
  <si>
    <t>PSEN1:NM_000021.3:c.714C&gt;G:p.(Ile238Met)</t>
  </si>
  <si>
    <t>CM1212538</t>
  </si>
  <si>
    <t>PSEN1:NM_000021:exon7:c.C714G:p.I238M,PSEN1:NM_007318:exon7:c.C702G:p.I234M</t>
  </si>
  <si>
    <t>14:73659520</t>
  </si>
  <si>
    <t>PSEN1:NM_000021.3:c.717G&gt;C:p.(Lys239Asn)</t>
  </si>
  <si>
    <t>CM103610</t>
  </si>
  <si>
    <t>PSEN1:NM_000021:exon7:c.G717C:p.K239N,PSEN1:NM_007318:exon7:c.G705C:p.K235N</t>
  </si>
  <si>
    <t>14:73659536</t>
  </si>
  <si>
    <t>PSEN1:NM_000021.3:c.733A&gt;C:p.(Thr245Pro)</t>
  </si>
  <si>
    <t>rs63750888</t>
  </si>
  <si>
    <t>CM065407</t>
  </si>
  <si>
    <t>PSEN1:NM_000021:exon7:c.A733C:p.T245P,PSEN1:NM_007318:exon7:c.A721C:p.T241P</t>
  </si>
  <si>
    <t>14:73659540</t>
  </si>
  <si>
    <t>rs63750526</t>
  </si>
  <si>
    <t>CM951075</t>
  </si>
  <si>
    <t>GCG-GAG</t>
  </si>
  <si>
    <t>PSEN1:NM_000021:exon7:c.C737A:p.A246E,PSEN1:NM_007318:exon7:c.C725A:p.A242E</t>
  </si>
  <si>
    <t>14:73659546</t>
  </si>
  <si>
    <t>PSEN1:NM_000021.3:c.743T&gt;G:p.(Leu248Arg)</t>
  </si>
  <si>
    <t>CM083050</t>
  </si>
  <si>
    <t>CTC-CGC</t>
  </si>
  <si>
    <t>PSEN1:NM_000021:exon7:c.T743G:p.L248R,PSEN1:NM_007318:exon7:c.T731G:p.L244R</t>
  </si>
  <si>
    <t>14:73659551</t>
  </si>
  <si>
    <t>rs63750634</t>
  </si>
  <si>
    <t>PSEN1:NM_000021.3:c.748T&gt;G:p.(Leu250Val)</t>
  </si>
  <si>
    <t>CM034892</t>
  </si>
  <si>
    <t>TTG-GTG</t>
  </si>
  <si>
    <t>PSEN1:NM_000021:exon7:c.T748G:p.L250V,PSEN1:NM_007318:exon7:c.T736G:p.L246V;PSEN1:NM_000021:exon7:c.T748G:p.L250V,PSEN1:NM_007318:exon7:c.T736G:p.L246V</t>
  </si>
  <si>
    <t>14:73659552</t>
  </si>
  <si>
    <t>rs63751163</t>
  </si>
  <si>
    <t>CM961206</t>
  </si>
  <si>
    <t>TTG-TCG</t>
  </si>
  <si>
    <t>PSEN1:NM_000021:exon7:c.T749C:p.L250S,PSEN1:NM_007318:exon7:c.T737C:p.L246S</t>
  </si>
  <si>
    <t>14:73659570</t>
  </si>
  <si>
    <t>rs63751320</t>
  </si>
  <si>
    <t>CM034293</t>
  </si>
  <si>
    <t>TAT-TCT</t>
  </si>
  <si>
    <t>Tyr-Ser</t>
  </si>
  <si>
    <t>PSEN1:NM_000021:exon7:c.A767C:p.Y256S,PSEN1:NM_007318:exon7:c.A755C:p.Y252S</t>
  </si>
  <si>
    <t>14:73664748</t>
  </si>
  <si>
    <t>rs63751420</t>
  </si>
  <si>
    <t>PSEN1:NM_000021.3:c.779C&gt;T:p.(Ala260Val)</t>
  </si>
  <si>
    <t>CM951076</t>
  </si>
  <si>
    <t>GCT-GTT</t>
  </si>
  <si>
    <t>PSEN1:NM_000021:exon8:c.C779T:p.A260V,PSEN1:NM_007318:exon8:c.C767T:p.A256V;PSEN1:NM_000021:exon8:c.C779T:p.A260V,PSEN1:NM_007318:exon8:c.C767T:p.A256V</t>
  </si>
  <si>
    <t>14:73664750</t>
  </si>
  <si>
    <t>rs63750964</t>
  </si>
  <si>
    <t>CM003616</t>
  </si>
  <si>
    <t>GTT-TTT</t>
  </si>
  <si>
    <t>PSEN1:NM_000021:exon8:c.G781T:p.V261F,PSEN1:NM_007318:exon8:c.G769T:p.V257F;PSEN1:NM_000021:exon8:c.G781T:p.V261F,PSEN1:NM_007318:exon8:c.G769T:p.V257F</t>
  </si>
  <si>
    <t>PSEN1:NM_000021.3:c.781G&gt;C:p.(Val261Leu)</t>
  </si>
  <si>
    <t>CM083551</t>
  </si>
  <si>
    <t>GTT-CTT</t>
  </si>
  <si>
    <t>PSEN1:NM_000021:exon8:c.G781C:p.V261L,PSEN1:NM_007318:exon8:c.G769C:p.V257L;PSEN1:NM_000021:exon8:c.G781C:p.V261L,PSEN1:NM_007318:exon8:c.G769C:p.V257L</t>
  </si>
  <si>
    <t>14:73664755</t>
  </si>
  <si>
    <t>PSEN1:NM_000021.3:c.786G&gt;C:p.(Leu262Phe)</t>
  </si>
  <si>
    <t>rs63750248</t>
  </si>
  <si>
    <t>CM971253</t>
  </si>
  <si>
    <t>PSEN1:NM_000021:exon8:c.G786C:p.L262F,PSEN1:NM_007318:exon8:c.G774C:p.L258F</t>
  </si>
  <si>
    <t>14:73664756</t>
  </si>
  <si>
    <t>rs63750543</t>
  </si>
  <si>
    <t>PSEN1:NM_000021.3:c.787T&gt;C:p.(Cys263Arg)</t>
  </si>
  <si>
    <t>CM951077</t>
  </si>
  <si>
    <t>TGT-CGT</t>
  </si>
  <si>
    <t>PSEN1:NM_000021:exon8:c.T787C:p.C263R,PSEN1:NM_007318:exon8:c.T775C:p.C259R;PSEN1:NM_000021:exon8:c.T787C:p.C263R,PSEN1:NM_007318:exon8:c.T775C:p.C259R</t>
  </si>
  <si>
    <t>14:73664757</t>
  </si>
  <si>
    <t>rs63751102</t>
  </si>
  <si>
    <t>CM030704</t>
  </si>
  <si>
    <t>TGT-TTT</t>
  </si>
  <si>
    <t>PSEN1:NM_000021:exon8:c.G788T:p.C263F,PSEN1:NM_007318:exon8:c.G776T:p.C259F</t>
  </si>
  <si>
    <t>14:73664760</t>
  </si>
  <si>
    <t>rs63750301</t>
  </si>
  <si>
    <t>CM951078</t>
  </si>
  <si>
    <t>PSEN1:NM_000021:exon8:c.C791T:p.P264L,PSEN1:NM_007318:exon8:c.C779T:p.P260L</t>
  </si>
  <si>
    <t>14:73664765</t>
  </si>
  <si>
    <t>rs121917807</t>
  </si>
  <si>
    <t>CM020747</t>
  </si>
  <si>
    <t>PSEN1:NM_000021:exon8:c.G796A:p.G266S,PSEN1:NM_007318:exon8:c.G784A:p.G262S</t>
  </si>
  <si>
    <t>14:73664768</t>
  </si>
  <si>
    <t>rs63751229</t>
  </si>
  <si>
    <t>CM951079</t>
  </si>
  <si>
    <t>PSEN1:NM_000021:exon8:c.C799T:p.P267S,PSEN1:NM_007318:exon8:c.C787T:p.P263S</t>
  </si>
  <si>
    <t>14:73664769</t>
  </si>
  <si>
    <t>rs63750779</t>
  </si>
  <si>
    <t>CM033803</t>
  </si>
  <si>
    <t>PSEN1:NM_000021:exon8:c.C800T:p.P267L,PSEN1:NM_007318:exon8:c.C788T:p.P263L</t>
  </si>
  <si>
    <t>14:73664775</t>
  </si>
  <si>
    <t>rs63750900</t>
  </si>
  <si>
    <t>PSEN1:NM_000021.3:c.806G&gt;A:p.(Arg269His)</t>
  </si>
  <si>
    <t>CM971254</t>
  </si>
  <si>
    <t>PSEN1:NM_000021:exon8:c.G806A:p.R269H,PSEN1:NM_007318:exon8:c.G794A:p.R265H;PSEN1:NM_000021:exon8:c.G806A:p.R269H,PSEN1:NM_007318:exon8:c.G794A:p.R265H</t>
  </si>
  <si>
    <t>14:73664787</t>
  </si>
  <si>
    <t>rs63750772</t>
  </si>
  <si>
    <t>CM983754</t>
  </si>
  <si>
    <t>GAA-GCA</t>
  </si>
  <si>
    <t>Glu-Ala</t>
  </si>
  <si>
    <t>PSEN1:NM_000021:exon8:c.A818C:p.E273A,PSEN1:NM_007318:exon8:c.A806C:p.E269A</t>
  </si>
  <si>
    <t>14:73664790</t>
  </si>
  <si>
    <t>rs63750284</t>
  </si>
  <si>
    <t>PSEN1:NM_000021.3:c.821C&gt;G:p.(Thr274Arg)</t>
  </si>
  <si>
    <t>CM004072</t>
  </si>
  <si>
    <t>ACA-AGA</t>
  </si>
  <si>
    <t>PSEN1:NM_000021:exon8:c.C821G:p.T274R,PSEN1:NM_007318:exon8:c.C809G:p.T270R;PSEN1:NM_000021:exon8:c.C821G:p.T274R,PSEN1:NM_007318:exon8:c.C809G:p.T270R</t>
  </si>
  <si>
    <t>14:73664793</t>
  </si>
  <si>
    <t>PSEN1:NM_000021.3:c.824C&gt;T:p.(Ala275Val)</t>
  </si>
  <si>
    <t>CM144406</t>
  </si>
  <si>
    <t>PSEN1:NM_000021:exon8:c.C824T:p.A275V,PSEN1:NM_007318:exon8:c.C812T:p.A271V</t>
  </si>
  <si>
    <t>14:73664802</t>
  </si>
  <si>
    <t>PSEN1:NM_000021.3:c.833G&gt;T:p.(Arg278Ile)</t>
  </si>
  <si>
    <t>rs63749891</t>
  </si>
  <si>
    <t>CM043068</t>
  </si>
  <si>
    <t>AGA-ATA</t>
  </si>
  <si>
    <t>Arg-Ile</t>
  </si>
  <si>
    <t>PSEN1:NM_000021:exon8:c.G833T:p.R278I,PSEN1:NM_007318:exon8:c.G821T:p.R274I</t>
  </si>
  <si>
    <t>PSEN1:NM_000021.3:c.833G&gt;C:p.(Arg278Thr)</t>
  </si>
  <si>
    <t>CM971255</t>
  </si>
  <si>
    <t>AGA-ACA</t>
  </si>
  <si>
    <t>PSEN1:NM_000021:exon8:c.G833C:p.R278T,PSEN1:NM_007318:exon8:c.G821C:p.R274T;PSEN1:NM_000021:exon8:c.G833C:p.R278T,PSEN1:NM_007318:exon8:c.G821C:p.R274T</t>
  </si>
  <si>
    <t>14:73664803</t>
  </si>
  <si>
    <t>rs63750524</t>
  </si>
  <si>
    <t>CM076445</t>
  </si>
  <si>
    <t>AGA-AGC</t>
  </si>
  <si>
    <t>PSEN1:NM_000021:exon8:c.A834C:p.R278S,PSEN1:NM_007318:exon8:c.A822C:p.R274S</t>
  </si>
  <si>
    <t>14:73664808</t>
  </si>
  <si>
    <t>PSEN1:NM_000021.3:c.839A&gt;G:p.(Glu280Gly)</t>
  </si>
  <si>
    <t>rs63750231</t>
  </si>
  <si>
    <t>CM951081</t>
  </si>
  <si>
    <t>PSEN1:NM_000021:exon8:c.A839G:p.E280G,PSEN1:NM_007318:exon8:c.A827G:p.E276G</t>
  </si>
  <si>
    <t>14:73664813</t>
  </si>
  <si>
    <t>rs63749937</t>
  </si>
  <si>
    <t>CM014377</t>
  </si>
  <si>
    <t>PSEN1:NM_000021:exon8:c.C844G:p.L282V,PSEN1:NM_007318:exon8:c.C832G:p.L278V;PSEN1:NM_000021:exon8:c.C844G:p.L282V,PSEN1:NM_007318:exon8:c.C832G:p.L278V</t>
  </si>
  <si>
    <t>PSEN1:NM_000021.3:c.844C&gt;T:p.(Leu282Phe)</t>
  </si>
  <si>
    <t>CM095182</t>
  </si>
  <si>
    <t>PSEN1:NM_000021:exon8:c.C844T:p.L282F,PSEN1:NM_007318:exon8:c.C832T:p.L278F;PSEN1:NM_000021:exon8:c.C844T:p.L282F,PSEN1:NM_007318:exon8:c.C832T:p.L278F</t>
  </si>
  <si>
    <t>14:73664814</t>
  </si>
  <si>
    <t>rs63750050</t>
  </si>
  <si>
    <t>CM981659</t>
  </si>
  <si>
    <t>PSEN1:NM_000021:exon8:c.T845G:p.L282R,PSEN1:NM_007318:exon8:c.T833G:p.L278R</t>
  </si>
  <si>
    <t>14:73664820</t>
  </si>
  <si>
    <t>rs63750863</t>
  </si>
  <si>
    <t>CM024732</t>
  </si>
  <si>
    <t>PSEN1:NM_000021:exon8:c.C851T:p.P284L,PSEN1:NM_007318:exon8:c.C839T:p.P280L</t>
  </si>
  <si>
    <t>14:73664823</t>
  </si>
  <si>
    <t>rs63751139</t>
  </si>
  <si>
    <t>CM951082</t>
  </si>
  <si>
    <t>PSEN1:NM_000021:exon8:c.C854T:p.A285V,PSEN1:NM_007318:exon8:c.C842T:p.A281V</t>
  </si>
  <si>
    <t>14:73664825</t>
  </si>
  <si>
    <t>rs63751235</t>
  </si>
  <si>
    <t>CM951083</t>
  </si>
  <si>
    <t>PSEN1:NM_000021:exon8:c.C856G:p.L286V,PSEN1:NM_007318:exon8:c.C844G:p.L282V</t>
  </si>
  <si>
    <t>14:73664826</t>
  </si>
  <si>
    <t>PSEN1:NM_000021.3:c.857T&gt;C:p.(Leu286Pro)</t>
  </si>
  <si>
    <t>CM076446</t>
  </si>
  <si>
    <t>PSEN1:NM_000021:exon8:c.T857C:p.L286P,PSEN1:NM_007318:exon8:c.T845C:p.L282P</t>
  </si>
  <si>
    <t>14:73673093</t>
  </si>
  <si>
    <t>rs63750219</t>
  </si>
  <si>
    <t>CS951519</t>
  </si>
  <si>
    <t>NM_000021:exon9:c.869-1G&gt;T,NM_007318:exon9:c.857-1G&gt;T</t>
  </si>
  <si>
    <t>14:73673096</t>
  </si>
  <si>
    <t>rs63750298</t>
  </si>
  <si>
    <t>CM064173</t>
  </si>
  <si>
    <t>PSEN1:NM_000021:exon9:c.A871C:p.T291P,PSEN1:NM_007318:exon9:c.A859C:p.T287P</t>
  </si>
  <si>
    <t>14:73673178</t>
  </si>
  <si>
    <t>rs17125721</t>
  </si>
  <si>
    <t>CM000421</t>
  </si>
  <si>
    <t>PSEN1:NM_000021:exon9:c.A953G:p.E318G,PSEN1:NM_007318:exon9:c.A941G:p.E314G</t>
  </si>
  <si>
    <t>14:73678575</t>
  </si>
  <si>
    <t>PSEN1:NM_000021.3:c.1054C&gt;T:p.(Arg352Cys)</t>
  </si>
  <si>
    <t>rs571825723</t>
  </si>
  <si>
    <t>CM151735</t>
  </si>
  <si>
    <t>PSEN1:NM_000021:exon10:c.C1054T:p.R352C,PSEN1:NM_007318:exon10:c.C1042T:p.R348C</t>
  </si>
  <si>
    <t>14:73678576</t>
  </si>
  <si>
    <t>rs63750762</t>
  </si>
  <si>
    <t>CI013497</t>
  </si>
  <si>
    <t>ATCG</t>
  </si>
  <si>
    <t>Small_insertions</t>
  </si>
  <si>
    <t>14:73678582</t>
  </si>
  <si>
    <t>PSEN1:NM_000021.3:c.1061C&gt;T:p.(Thr354Ile)</t>
  </si>
  <si>
    <t>rs63751164</t>
  </si>
  <si>
    <t>CM004073</t>
  </si>
  <si>
    <t>PSEN1:NM_000021:exon10:c.C1061T:p.T354I,PSEN1:NM_007318:exon10:c.C1049T:p.T350I</t>
  </si>
  <si>
    <t>14:73678594</t>
  </si>
  <si>
    <t>rs63751174</t>
  </si>
  <si>
    <t>CM004074</t>
  </si>
  <si>
    <t>PSEN1:NM_000021:exon10:c.G1073A:p.R358Q,PSEN1:NM_007318:exon10:c.G1061A:p.R354Q</t>
  </si>
  <si>
    <t>14:73678614</t>
  </si>
  <si>
    <t>PSEN1:NM_000021.3:c.1093T&gt;G:p.(Ser365Ala)</t>
  </si>
  <si>
    <t>rs200888596</t>
  </si>
  <si>
    <t>CM083052</t>
  </si>
  <si>
    <t>TCC-GCC</t>
  </si>
  <si>
    <t>PSEN1:NM_000021:exon10:c.T1093G:p.S365A,PSEN1:NM_007318:exon10:c.T1081G:p.S361A</t>
  </si>
  <si>
    <t>14:73678650</t>
  </si>
  <si>
    <t>PSEN1:NM_000021.3:c.1129A&gt;T:p.(Arg377Trp)</t>
  </si>
  <si>
    <t>CM116419</t>
  </si>
  <si>
    <t>Alzheimer_disease_with_epilepsy_and_frontotemporal_atrophy</t>
  </si>
  <si>
    <t>AGG-TGG</t>
  </si>
  <si>
    <t>PSEN1:NM_000021:exon10:c.A1129T:p.R377W,PSEN1:NM_007318:exon10:c.A1117T:p.R373W</t>
  </si>
  <si>
    <t>14:73683834</t>
  </si>
  <si>
    <t>rs63751051</t>
  </si>
  <si>
    <t>PSEN1:NM_000021.3:c.1130G&gt;T:p.(Arg377Met)</t>
  </si>
  <si>
    <t>CM030705</t>
  </si>
  <si>
    <t>PSEN1:NM_000021:exon11:c.G1130T:p.R377M,PSEN1:NM_007318:exon11:c.G1118T:p.R373M;PSEN1:NM_000021:exon11:c.G1130T:p.R377M,PSEN1:NM_007318:exon11:c.G1118T:p.R373M</t>
  </si>
  <si>
    <t>14:73683837</t>
  </si>
  <si>
    <t>rs63750323</t>
  </si>
  <si>
    <t>CM971256</t>
  </si>
  <si>
    <t>PSEN1:NM_000021:exon11:c.G1133A:p.G378E,PSEN1:NM_007318:exon11:c.G1121A:p.G374E;PSEN1:NM_000021:exon11:c.G1133A:p.G378E,PSEN1:NM_007318:exon11:c.G1121A:p.G374E</t>
  </si>
  <si>
    <t>CM030706</t>
  </si>
  <si>
    <t>PSEN1:NM_000021:exon11:c.G1133T:p.G378V,PSEN1:NM_007318:exon11:c.G1121T:p.G374V;PSEN1:NM_000021:exon11:c.G1133T:p.G378V,PSEN1:NM_007318:exon11:c.G1121T:p.G374V</t>
  </si>
  <si>
    <t>14:73683845</t>
  </si>
  <si>
    <t>rs63750687</t>
  </si>
  <si>
    <t>CM045311</t>
  </si>
  <si>
    <t>PSEN1:NM_000021:exon11:c.C1141G:p.L381V,PSEN1:NM_007318:exon11:c.C1129G:p.L377V</t>
  </si>
  <si>
    <t>14:73683855</t>
  </si>
  <si>
    <t>rs63750646</t>
  </si>
  <si>
    <t>CM951084</t>
  </si>
  <si>
    <t>PSEN1:NM_000021:exon11:c.G1151C:p.G384A,PSEN1:NM_007318:exon11:c.G1139C:p.G380A</t>
  </si>
  <si>
    <t>14:73683861</t>
  </si>
  <si>
    <t>rs63749860</t>
  </si>
  <si>
    <t>CM054084</t>
  </si>
  <si>
    <t>PSEN1:NM_000021:exon11:c.T1157C:p.F386S,PSEN1:NM_007318:exon11:c.T1145C:p.F382S</t>
  </si>
  <si>
    <t>14:73683862</t>
  </si>
  <si>
    <t>PSEN1:NM_000021.3:c.1158C&gt;A:p.(Phe386Leu)</t>
  </si>
  <si>
    <t>CM144211</t>
  </si>
  <si>
    <t>TTC-TTA</t>
  </si>
  <si>
    <t>PSEN1:NM_000021:exon11:c.C1158A:p.F386L,PSEN1:NM_007318:exon11:c.C1146A:p.F382L</t>
  </si>
  <si>
    <t>14:73683873</t>
  </si>
  <si>
    <t>rs63750883</t>
  </si>
  <si>
    <t>CM991077</t>
  </si>
  <si>
    <t>AGT-ATT</t>
  </si>
  <si>
    <t>Ser-Ile</t>
  </si>
  <si>
    <t>PSEN1:NM_000021:exon11:c.G1169T:p.S390I,PSEN1:NM_007318:exon11:c.G1157T:p.S386I</t>
  </si>
  <si>
    <t>14:73683875</t>
  </si>
  <si>
    <t>rs63751066</t>
  </si>
  <si>
    <t>CM054083</t>
  </si>
  <si>
    <t>PSEN1:NM_000021:exon11:c.G1171T:p.V391F,PSEN1:NM_007318:exon11:c.G1159T:p.V387F</t>
  </si>
  <si>
    <t>14:73683878</t>
  </si>
  <si>
    <t>rs63751416</t>
  </si>
  <si>
    <t>CM951085</t>
  </si>
  <si>
    <t>PSEN1:NM_000021:exon11:c.C1174G:p.L392V,PSEN1:NM_007318:exon11:c.C1162G:p.L388V</t>
  </si>
  <si>
    <t>14:73683879</t>
  </si>
  <si>
    <t>PSEN1:NM_000021.3:c.1175T&gt;C:p.(Leu392Pro)</t>
  </si>
  <si>
    <t>rs63750218</t>
  </si>
  <si>
    <t>CM003617</t>
  </si>
  <si>
    <t>PSEN1:NM_000021:exon11:c.T1175C:p.L392P,PSEN1:NM_007318:exon11:c.T1163C:p.L388P</t>
  </si>
  <si>
    <t>14:73683885</t>
  </si>
  <si>
    <t>rs63750929</t>
  </si>
  <si>
    <t>CM004076</t>
  </si>
  <si>
    <t>PSEN1:NM_000021:exon11:c.G1181T:p.G394V,PSEN1:NM_007318:exon11:c.G1169T:p.G390V</t>
  </si>
  <si>
    <t>14:73683918</t>
  </si>
  <si>
    <t>rs63751254</t>
  </si>
  <si>
    <t>CM000422</t>
  </si>
  <si>
    <t>PSEN1:NM_000021:exon11:c.A1214G:p.N405S,PSEN1:NM_007318:exon11:c.A1202G:p.N401S</t>
  </si>
  <si>
    <t>14:73683929</t>
  </si>
  <si>
    <t>rs63750227</t>
  </si>
  <si>
    <t>CM993459</t>
  </si>
  <si>
    <t>PSEN1:NM_000021:exon11:c.G1225A:p.A409T,PSEN1:NM_007318:exon11:c.G1213A:p.A405T</t>
  </si>
  <si>
    <t>14:73683938</t>
  </si>
  <si>
    <t>PSEN1:NM_000021.3:c.1234G&gt;A:p.(Val412Ile)</t>
  </si>
  <si>
    <t>rs200525059</t>
  </si>
  <si>
    <t>CM095678</t>
  </si>
  <si>
    <t>GTA-ATA</t>
  </si>
  <si>
    <t>PSEN1:NM_000021:exon11:c.G1234A:p.V412I,PSEN1:NM_007318:exon11:c.G1222A:p.V408I</t>
  </si>
  <si>
    <t>14:73685847</t>
  </si>
  <si>
    <t>rs63751316</t>
  </si>
  <si>
    <t>CM004077</t>
  </si>
  <si>
    <t>PSEN1:NM_000021:exon12:c.G1254T:p.L418F,PSEN1:NM_007318:exon12:c.G1242T:p.L414F</t>
  </si>
  <si>
    <t>14:73685852</t>
  </si>
  <si>
    <t>rs63750802</t>
  </si>
  <si>
    <t>CM073284</t>
  </si>
  <si>
    <t>PSEN1:NM_000021:exon12:c.T1259G:p.L420R,PSEN1:NM_007318:exon12:c.T1247G:p.L416R</t>
  </si>
  <si>
    <t>14:73685863</t>
  </si>
  <si>
    <t>PSEN1:NM_000021.3:c.1270C&gt;T:p.(Leu424Phe)</t>
  </si>
  <si>
    <t>CM068519</t>
  </si>
  <si>
    <t>PSEN1:NM_000021:exon12:c.C1270T:p.L424F,PSEN1:NM_007318:exon12:c.C1258T:p.L420F;PSEN1:NM_000021:exon12:c.C1270T:p.L424F,PSEN1:NM_007318:exon12:c.C1258T:p.L420F</t>
  </si>
  <si>
    <t>PSEN1:NM_000021.3:c.1270C&gt;G:p.(Leu424Val)</t>
  </si>
  <si>
    <t>CM092720</t>
  </si>
  <si>
    <t>PSEN1:NM_000021:exon12:c.C1270G:p.L424V,PSEN1:NM_007318:exon12:c.C1258G:p.L420V;PSEN1:NM_000021:exon12:c.C1270G:p.L424V,PSEN1:NM_007318:exon12:c.C1258G:p.L420V</t>
  </si>
  <si>
    <t>14:73685864</t>
  </si>
  <si>
    <t>rs63751032</t>
  </si>
  <si>
    <t>CM004078</t>
  </si>
  <si>
    <t>PSEN1:NM_000021:exon12:c.T1271G:p.L424R,PSEN1:NM_007318:exon12:c.T1259G:p.L420R;PSEN1:NM_000021:exon12:c.T1271G:p.L424R,PSEN1:NM_007318:exon12:c.T1259G:p.L420R</t>
  </si>
  <si>
    <t>PSEN1:NM_000021.3:c.1271T&gt;A:p.(Leu424His)</t>
  </si>
  <si>
    <t>CM054080</t>
  </si>
  <si>
    <t>CTC-CAC</t>
  </si>
  <si>
    <t>PSEN1:NM_000021:exon12:c.T1271A:p.L424H,PSEN1:NM_007318:exon12:c.T1259A:p.L420H;PSEN1:NM_000021:exon12:c.T1271A:p.L424H,PSEN1:NM_007318:exon12:c.T1259A:p.L420H</t>
  </si>
  <si>
    <t>14:73685869</t>
  </si>
  <si>
    <t>rs63751223</t>
  </si>
  <si>
    <t>PSEN1:NM_000021.3:c.1276G&gt;C:p.(Ala426Pro)</t>
  </si>
  <si>
    <t>CM981660</t>
  </si>
  <si>
    <t>GCC-CCC</t>
  </si>
  <si>
    <t>PSEN1:NM_000021:exon12:c.G1276C:p.A426P,PSEN1:NM_007318:exon12:c.G1264C:p.A422P;PSEN1:NM_000021:exon12:c.G1276C:p.A426P,PSEN1:NM_007318:exon12:c.G1264C:p.A422P</t>
  </si>
  <si>
    <t>14:73685885</t>
  </si>
  <si>
    <t>PSEN1:NM_000021.3:c.1292C&gt;T:p.(Ala431Val)</t>
  </si>
  <si>
    <t>rs63750083</t>
  </si>
  <si>
    <t>CM023971</t>
  </si>
  <si>
    <t>PSEN1:NM_000021:exon12:c.C1292T:p.A431V,PSEN1:NM_007318:exon12:c.C1280T:p.A427V</t>
  </si>
  <si>
    <t>14:73685893</t>
  </si>
  <si>
    <t>PSEN1:NM_000021.3:c.1300G&gt;T:p.(Ala434Ser)</t>
  </si>
  <si>
    <t>CM145183</t>
  </si>
  <si>
    <t>PSEN1:NM_000021:exon12:c.G1300A:p.A434T,PSEN1:NM_007318:exon12:c.G1288A:p.A430T</t>
  </si>
  <si>
    <t>14:73685896</t>
  </si>
  <si>
    <t>rs63750001</t>
  </si>
  <si>
    <t>CM004079</t>
  </si>
  <si>
    <t>PSEN1:NM_000021:exon12:c.C1303T:p.L435F,PSEN1:NM_007318:exon12:c.C1291T:p.L431F</t>
  </si>
  <si>
    <t>14:73685899</t>
  </si>
  <si>
    <t>rs63749925</t>
  </si>
  <si>
    <t>CM991078</t>
  </si>
  <si>
    <t>PSEN1:NM_000021:exon12:c.C1306T:p.P436S,PSEN1:NM_007318:exon12:c.C1294T:p.P432S</t>
  </si>
  <si>
    <t>14:73685902</t>
  </si>
  <si>
    <t>CM164457</t>
  </si>
  <si>
    <t>PSEN1:NM_000021:exon12:c.A1309G:p.I437V,PSEN1:NM_007318:exon12:c.A1297G:p.I433V</t>
  </si>
  <si>
    <t>14:73685908</t>
  </si>
  <si>
    <t>rs63750249</t>
  </si>
  <si>
    <t>PSEN1:NM_000021.3:c.1315A&gt;G:p.(Ile439Val)</t>
  </si>
  <si>
    <t>CM004080</t>
  </si>
  <si>
    <t>PSEN1:NM_000021:exon12:c.A1315G:p.I439V,PSEN1:NM_007318:exon12:c.A1303G:p.I435V;PSEN1:NM_000021:exon12:c.A1315G:p.I439V,PSEN1:NM_007318:exon12:c.A1303G:p.I435V</t>
  </si>
  <si>
    <t>14:73685909</t>
  </si>
  <si>
    <t>PSEN1:NM_000021.3:c.1316T&gt;G:p.(Ile439Ser)</t>
  </si>
  <si>
    <t>CM098037</t>
  </si>
  <si>
    <t>PSEN1:NM_000021:exon12:c.T1316G:p.I439S,PSEN1:NM_007318:exon12:c.T1304G:p.I435S</t>
  </si>
  <si>
    <t>14:89656737</t>
  </si>
  <si>
    <t>chia_chr14:89656737G&gt;A</t>
  </si>
  <si>
    <t>CM1515251</t>
  </si>
  <si>
    <t>FOXN3</t>
  </si>
  <si>
    <t>FOXN3:NM_001085471:exon5:c.C802T:p.Q268X</t>
  </si>
  <si>
    <t>15:101593219</t>
  </si>
  <si>
    <t>CM1312653</t>
  </si>
  <si>
    <t>LRRK1</t>
  </si>
  <si>
    <t>LRRK1:NM_024652:exon25:c.G3782A:p.R1261Q</t>
  </si>
  <si>
    <t>15:23048977</t>
  </si>
  <si>
    <t>rs372972158</t>
  </si>
  <si>
    <t>CM123611</t>
  </si>
  <si>
    <t>NIPA1</t>
  </si>
  <si>
    <t>NIPA1:NM_001142275:exon5:c.G617T:p.R206L,NIPA1:NM_144599:exon5:c.G842T:p.R281L</t>
  </si>
  <si>
    <t>15:23049157</t>
  </si>
  <si>
    <t>chia_chr15:23049157G&gt;A</t>
  </si>
  <si>
    <t>CM123610</t>
  </si>
  <si>
    <t>NIPA1:NM_001142275:exon5:c.C437A:p.P146Q,NIPA1:NM_144599:exon5:c.C662A:p.P221Q</t>
  </si>
  <si>
    <t>15:23049335</t>
  </si>
  <si>
    <t>chia_chr15:23049335C&gt;T</t>
  </si>
  <si>
    <t>CM123609</t>
  </si>
  <si>
    <t>NIPA1:NM_001142275:exon5:c.G259T:p.V87L,NIPA1:NM_144599:exon5:c.G484T:p.V162L</t>
  </si>
  <si>
    <t>15:23060875</t>
  </si>
  <si>
    <t>chia_chr15:23060875G&gt;C</t>
  </si>
  <si>
    <t>CM123607</t>
  </si>
  <si>
    <t>NIPA1:NM_001142275:exon3:c.C32C:p.A11A,NIPA1:NM_144599:exon3:c.C257C:p.A86A</t>
  </si>
  <si>
    <t>15:23060890</t>
  </si>
  <si>
    <t>chia_chr15:23060890A&gt;G</t>
  </si>
  <si>
    <t>CM123606</t>
  </si>
  <si>
    <t>NIPA1:NM_001142275:exon3:c.T17G:p.I6S,NIPA1:NM_144599:exon3:c.T242G:p.I81S</t>
  </si>
  <si>
    <t>15:41988608</t>
  </si>
  <si>
    <t>CM1512053</t>
  </si>
  <si>
    <t>CCA-CAA</t>
  </si>
  <si>
    <t>MGA</t>
  </si>
  <si>
    <t>MGA:NM_001080541:exon3:c.C1400A:p.P467Q,MGA:NM_001164273:exon3:c.C1400A:p.P467Q</t>
  </si>
  <si>
    <t>15:44057694</t>
  </si>
  <si>
    <t>chia_chr15:44057694G&gt;A</t>
  </si>
  <si>
    <t>CM153935</t>
  </si>
  <si>
    <t>Amyotrophic_lateral_sclerosis,_predisposition_to</t>
  </si>
  <si>
    <t>PDIA3</t>
  </si>
  <si>
    <t>PDIA3:NM_005313:exon6:c.G649A:p.D217N</t>
  </si>
  <si>
    <t>15:44058152</t>
  </si>
  <si>
    <t>chia_chr15:44058152G&gt;T</t>
  </si>
  <si>
    <t>CM153937</t>
  </si>
  <si>
    <t>PDIA3:NM_005313:exon7:c.G787T:p.A263S</t>
  </si>
  <si>
    <t>15:44060779</t>
  </si>
  <si>
    <t>rs374627089</t>
  </si>
  <si>
    <t>CM153938</t>
  </si>
  <si>
    <t>PDIA3:NM_005313:exon9:c.A1121G:p.N374S</t>
  </si>
  <si>
    <t>15:44061750</t>
  </si>
  <si>
    <t>chia_chr15:44061750A&gt;G</t>
  </si>
  <si>
    <t>CM153941</t>
  </si>
  <si>
    <t>PDIA3:NM_005313:exon10:c.A1172G:p.N391S</t>
  </si>
  <si>
    <t>15:44061839</t>
  </si>
  <si>
    <t>chia_chr15:44061839G&gt;A</t>
  </si>
  <si>
    <t>CM153939</t>
  </si>
  <si>
    <t>PDIA3:NM_005313:exon10:c.G1261A:p.E421K</t>
  </si>
  <si>
    <t>15:44063339</t>
  </si>
  <si>
    <t>chia_chr15:44063339C&gt;A</t>
  </si>
  <si>
    <t>CM153936</t>
  </si>
  <si>
    <t>PDIA3:NM_005313:exon13:c.C1441A:p.Q481K</t>
  </si>
  <si>
    <t>15:44855327</t>
  </si>
  <si>
    <t>CM1310500</t>
  </si>
  <si>
    <t>SPG11</t>
  </si>
  <si>
    <t>SPG11:NM_001160227:exon38:c.G6985C:p.A2329P,SPG11:NM_025137:exon40:c.G7324C:p.A2442P</t>
  </si>
  <si>
    <t>15:44856827</t>
  </si>
  <si>
    <t>chia_chr15:44856827G&gt;A</t>
  </si>
  <si>
    <t>CM150170</t>
  </si>
  <si>
    <t>SPG11:NM_001160227:exon37:c.C6730T:p.L2244F,SPG11:NM_025137:exon39:c.C7069T:p.L2357F;SPG11:NM_001160227:exon37:c.C6730T:p.L2244F,SPG11:NM_025137:exon39:c.C7069T:p.L2357F</t>
  </si>
  <si>
    <t>15:44858173</t>
  </si>
  <si>
    <t>CM150171</t>
  </si>
  <si>
    <t>SPG11:NM_001160227:exon36:c.G6539A:p.R2180Q,SPG11:NM_025137:exon38:c.G6878A:p.R2293Q</t>
  </si>
  <si>
    <t>15:44861655</t>
  </si>
  <si>
    <t>chia_chr15:44861655A&gt;G</t>
  </si>
  <si>
    <t>CM1413592</t>
  </si>
  <si>
    <t>SPG11:NM_001160227:exon33:c.T6187C:p.F2063L,SPG11:NM_025137:exon35:c.T6526C:p.F2176L;SPG11:NM_001160227:exon33:c.T6187C:p.F2063L,SPG11:NM_025137:exon35:c.T6526C:p.F2176L</t>
  </si>
  <si>
    <t>15:44864940</t>
  </si>
  <si>
    <t>rs185665930</t>
  </si>
  <si>
    <t>CM160067</t>
  </si>
  <si>
    <t>SPG11:NM_001160227:exon31:c.T5945C:p.L1982S,SPG11:NM_025137:exon33:c.T6284C:p.L2095S</t>
  </si>
  <si>
    <t>15:44865888</t>
  </si>
  <si>
    <t>rs375420533</t>
  </si>
  <si>
    <t>CM160070</t>
  </si>
  <si>
    <t>SPG11:NM_025137:exon32:c.G6062A:p.R2021Q</t>
  </si>
  <si>
    <t>15:44876011</t>
  </si>
  <si>
    <t>variant.35314</t>
  </si>
  <si>
    <t>CS101082</t>
  </si>
  <si>
    <t>Amyotrophic_lateral_sclerosis,_juvenile</t>
  </si>
  <si>
    <t>NM_025137:exon30:c.5866+1G&gt;A,NM_001160227:exon30:c.5866+1G&gt;A</t>
  </si>
  <si>
    <t>15:44877834</t>
  </si>
  <si>
    <t>CM150172</t>
  </si>
  <si>
    <t>GAG-GAT</t>
  </si>
  <si>
    <t>SPG11:NM_001160227:exon29:c.G5121T:p.E1707D,SPG11:NM_025137:exon29:c.G5121T:p.E1707D</t>
  </si>
  <si>
    <t>15:44888372</t>
  </si>
  <si>
    <t>chia_chr15:44888372C&gt;T</t>
  </si>
  <si>
    <t>CM1310502</t>
  </si>
  <si>
    <t>TGC-TAC</t>
  </si>
  <si>
    <t>SPG11:NM_001160227:exon25:c.G4343A:p.C1448Y,SPG11:NM_025137:exon25:c.G4343A:p.C1448Y;SPG11:NM_001160227:exon25:c.G4343A:p.C1448Y,SPG11:NM_025137:exon25:c.G4343A:p.C1448Y</t>
  </si>
  <si>
    <t>15:44890903</t>
  </si>
  <si>
    <t>rs76389165</t>
  </si>
  <si>
    <t>chia_chr15:44890903T&gt;C</t>
  </si>
  <si>
    <t>CM150173</t>
  </si>
  <si>
    <t>AAA-AGA</t>
  </si>
  <si>
    <t>SPG11:NM_001160227:exon22:c.A3818G:p.K1273R,SPG11:NM_025137:exon22:c.A3818G:p.K1273R;SPG11:NM_001160227:exon22:c.A3818G:p.K1273R,SPG11:NM_025137:exon22:c.A3818G:p.K1273R</t>
  </si>
  <si>
    <t>15:44892671</t>
  </si>
  <si>
    <t>chia_chr15:44892671T&gt;C</t>
  </si>
  <si>
    <t>CM1310503</t>
  </si>
  <si>
    <t>SPG11:NM_001160227:exon21:c.A3680G:p.K1227R,SPG11:NM_025137:exon21:c.A3680G:p.K1227R;SPG11:NM_001160227:exon21:c.A3680G:p.K1227R,SPG11:NM_025137:exon21:c.A3680G:p.K1227R</t>
  </si>
  <si>
    <t>15:44914000</t>
  </si>
  <si>
    <t>chia_chr15:44914000T&gt;G</t>
  </si>
  <si>
    <t>CM1310504</t>
  </si>
  <si>
    <t>SPG11:NM_001160227:exon14:c.A2577C:p.Q859H,SPG11:NM_025137:exon14:c.A2577C:p.Q859H</t>
  </si>
  <si>
    <t>15:44918690</t>
  </si>
  <si>
    <t>CM150174</t>
  </si>
  <si>
    <t>SPG11:NM_001160227:exon11:c.G2083A:p.A695T,SPG11:NM_025137:exon11:c.G2083A:p.A695T</t>
  </si>
  <si>
    <t>15:44921004</t>
  </si>
  <si>
    <t>chia_chr15:44921004T&gt;A</t>
  </si>
  <si>
    <t>CM1310505</t>
  </si>
  <si>
    <t>ACT-TCT</t>
  </si>
  <si>
    <t>SPG11:NM_001160227:exon10:c.A1930T:p.T644S,SPG11:NM_025137:exon10:c.A1930T:p.T644S;SPG11:NM_001160227:exon10:c.A1930T:p.T644S,SPG11:NM_025137:exon10:c.A1930T:p.T644S</t>
  </si>
  <si>
    <t>15:44925817</t>
  </si>
  <si>
    <t>chia_chr15:44925817G&gt;A</t>
  </si>
  <si>
    <t>CM1413591</t>
  </si>
  <si>
    <t>SPG11:NM_001160227:exon8:c.C1621T:p.Q541X,SPG11:NM_025137:exon8:c.C1621T:p.Q541X;SPG11:NM_001160227:exon8:c.C1621T:p.Q541X,SPG11:NM_025137:exon8:c.C1621T:p.Q541X</t>
  </si>
  <si>
    <t>15:44941137</t>
  </si>
  <si>
    <t>chia_chr15:44941137C&gt;T</t>
  </si>
  <si>
    <t>CM1310506</t>
  </si>
  <si>
    <t>SPG11:NM_001160227:exon7:c.G1529A:p.S510N,SPG11:NM_025137:exon7:c.G1529A:p.S510N</t>
  </si>
  <si>
    <t>15:44949354</t>
  </si>
  <si>
    <t>rs80338868</t>
  </si>
  <si>
    <t>CM151894</t>
  </si>
  <si>
    <t>SPG11:NM_001160227:exon4:c.G808A:p.V270I,SPG11:NM_025137:exon4:c.G808A:p.V270I</t>
  </si>
  <si>
    <t>15:44949357</t>
  </si>
  <si>
    <t>CM162916</t>
  </si>
  <si>
    <t>Amyotrophic_lateral_sclerosis,_sporadic</t>
  </si>
  <si>
    <t>GAT-AAT</t>
  </si>
  <si>
    <t>SPG11:NM_001160227:exon4:c.G805A:p.D269N,SPG11:NM_025137:exon4:c.G805A:p.D269N</t>
  </si>
  <si>
    <t>15:44951453</t>
  </si>
  <si>
    <t>CM150175</t>
  </si>
  <si>
    <t>SPG11:NM_001160227:exon3:c.C491T:p.S164L,SPG11:NM_025137:exon3:c.C491T:p.S164L</t>
  </si>
  <si>
    <t>15:44952678</t>
  </si>
  <si>
    <t>chia_chr15:44952678T&gt;C</t>
  </si>
  <si>
    <t>CM1310507</t>
  </si>
  <si>
    <t>AGC-GGC</t>
  </si>
  <si>
    <t>SPG11:NM_001160227:exon2:c.A394G:p.S132G,SPG11:NM_025137:exon2:c.A394G:p.S132G</t>
  </si>
  <si>
    <t>15:58957340</t>
  </si>
  <si>
    <t>rs145518263</t>
  </si>
  <si>
    <t>newrs145518263</t>
  </si>
  <si>
    <t>CM095779</t>
  </si>
  <si>
    <t>Alzheimer_disease,_late_onset</t>
  </si>
  <si>
    <t>ADAM10</t>
  </si>
  <si>
    <t>ADAM10:NM_001110:exon5:c.A541G:p.R181G;ADAM10:NM_001110:exon5:c.A541G:p.R181G</t>
  </si>
  <si>
    <t>15:58957371</t>
  </si>
  <si>
    <t>rs61751103</t>
  </si>
  <si>
    <t>CM095839</t>
  </si>
  <si>
    <t>ADAM10:NM_001110:exon5:c.G510C:p.Q170H</t>
  </si>
  <si>
    <t>CS162628</t>
  </si>
  <si>
    <t>Parkinsonism</t>
  </si>
  <si>
    <t>VPS13C</t>
  </si>
  <si>
    <t>NM_017684:exon59:c.8316+2T&gt;G,NM_020821:exon61:c.8445+2T&gt;G,NM_001018088:exon61:c.8445+2T&gt;G,NM_018080:exon59:c.8316+2T&gt;G</t>
  </si>
  <si>
    <t>CS162631</t>
  </si>
  <si>
    <t>VPS13C:NM_017684:exon35:c.G4036C:p.G1346R,VPS13C:NM_018080:exon35:c.G4036C:p.G1346R,VPS13C:NM_001018088:exon37:c.G4165C:p.G1389R,VPS13C:NM_020821:exon37:c.G4165C:p.G1389R</t>
  </si>
  <si>
    <t>16:21279043</t>
  </si>
  <si>
    <t>rs148349291</t>
  </si>
  <si>
    <t>CM112951</t>
  </si>
  <si>
    <t>CRYM</t>
  </si>
  <si>
    <t>CRYM:NM_001888:exon7:c.C505T:p.R169C</t>
  </si>
  <si>
    <t>16:31195305</t>
  </si>
  <si>
    <t>rs374191107</t>
  </si>
  <si>
    <t>CM122358</t>
  </si>
  <si>
    <t>Frontotemporal_dementia,_behavioural_variant</t>
  </si>
  <si>
    <t>FUS</t>
  </si>
  <si>
    <t>FUS:NM_001170634:exon4:c.C314T:p.P105L,FUS:NM_001170937:exon4:c.C317T:p.P106L,FUS:NM_004960:exon4:c.C317T:p.P106L;FUS:NM_001170634:exon4:c.C314T:p.P105L,FUS:NM_001170937:exon4:c.C317T:p.P106L,FUS:NM_004960:exon4:c.C317T:p.P106L</t>
  </si>
  <si>
    <t>16:31195538</t>
  </si>
  <si>
    <t>chia_chr16:31195538G&gt;A</t>
  </si>
  <si>
    <t>CM125901</t>
  </si>
  <si>
    <t>FUS:NM_001170634:exon5:c.G341A:p.S114N,FUS:NM_001170937:exon5:c.G344A:p.S115N,FUS:NM_004960:exon5:c.G344A:p.S115N</t>
  </si>
  <si>
    <t>16:31196295</t>
  </si>
  <si>
    <t>rs370954028</t>
  </si>
  <si>
    <t>CM104292</t>
  </si>
  <si>
    <t>FUS:NM_001170634:exon6:c.G556A:p.G186S,FUS:NM_001170937:exon6:c.G547A:p.G183S,FUS:NM_004960:exon6:c.G559A:p.G187S</t>
  </si>
  <si>
    <t>16:31196307</t>
  </si>
  <si>
    <t>newrs148758737</t>
  </si>
  <si>
    <t>rs148758737</t>
  </si>
  <si>
    <t>CM101744</t>
  </si>
  <si>
    <t>FUS:NM_001170634:exon6:c.G568A:p.G190S,FUS:NM_001170937:exon6:c.G559A:p.G187S,FUS:NM_004960:exon6:c.G571A:p.G191S</t>
  </si>
  <si>
    <t>16:31196352</t>
  </si>
  <si>
    <t>rs387906628</t>
  </si>
  <si>
    <t>CM1010304</t>
  </si>
  <si>
    <t>FUS:NM_001170634:exon6:c.G613A:p.G205S,FUS:NM_001170937:exon6:c.G604A:p.G202S,FUS:NM_004960:exon6:c.G616A:p.G206S</t>
  </si>
  <si>
    <t>16:31196382</t>
  </si>
  <si>
    <t>rs267606832</t>
  </si>
  <si>
    <t>CM101743</t>
  </si>
  <si>
    <t>FUS:NM_001170634:exon6:c.C643T:p.R215C,FUS:NM_001170937:exon6:c.C634T:p.R212C,FUS:NM_004960:exon6:c.C646T:p.R216C</t>
  </si>
  <si>
    <t>16:31196424</t>
  </si>
  <si>
    <t>chia_chr16:31196424G&gt;T</t>
  </si>
  <si>
    <t>CM101746</t>
  </si>
  <si>
    <t>FUS:NM_001170634:exon6:c.G685T:p.G229C,FUS:NM_001170937:exon6:c.G676T:p.G226C,FUS:NM_004960:exon6:c.G688T:p.G230C</t>
  </si>
  <si>
    <t>16:31196432</t>
  </si>
  <si>
    <t>CM139791</t>
  </si>
  <si>
    <t>TAC-TAT</t>
  </si>
  <si>
    <t>Tyr-Tyr</t>
  </si>
  <si>
    <t>FUS:NM_001170634:exon6:c.C693T:p.Y231Y,FUS:NM_001170937:exon6:c.C684T:p.Y228Y,FUS:NM_004960:exon6:c.C696T:p.Y232Y</t>
  </si>
  <si>
    <t>16:31196436</t>
  </si>
  <si>
    <t>CM101747</t>
  </si>
  <si>
    <t>FUS:NM_001170634:exon6:c.C697T:p.R233C,FUS:NM_001170937:exon6:c.C688T:p.R230C,FUS:NM_004960:exon6:c.C700T:p.R234C</t>
  </si>
  <si>
    <t>16:31196496</t>
  </si>
  <si>
    <t>CM100833</t>
  </si>
  <si>
    <t>FUS:NM_001170634:exon6:c.A757G:p.M253V,FUS:NM_001170937:exon6:c.A748G:p.M250V,FUS:NM_004960:exon6:c.A760G:p.M254V</t>
  </si>
  <si>
    <t>16:31201591</t>
  </si>
  <si>
    <t>chia_chr16:31201591A&gt;G</t>
  </si>
  <si>
    <t>CS122368</t>
  </si>
  <si>
    <t>16:31202087</t>
  </si>
  <si>
    <t>chia_chr16:31202087T&gt;C</t>
  </si>
  <si>
    <t>rs377010944</t>
  </si>
  <si>
    <t>CS121644</t>
  </si>
  <si>
    <t>FUS:NM_001170634:exon13:c.T1314C:p.S438S,FUS:NM_001170937:exon13:c.T1305C:p.S435S,FUS:NM_004960:exon13:c.T1317C:p.S439S</t>
  </si>
  <si>
    <t>16:31202155</t>
  </si>
  <si>
    <t>CM100885</t>
  </si>
  <si>
    <t>FUS:NM_001170634:exon13:c.C1382T:p.S461F,FUS:NM_001170937:exon13:c.C1373T:p.S458F,FUS:NM_004960:exon13:c.C1385T:p.S462F</t>
  </si>
  <si>
    <t>16:31202162</t>
  </si>
  <si>
    <t>chia_chr16:31202162G&gt;T</t>
  </si>
  <si>
    <t>CM128677</t>
  </si>
  <si>
    <t>FUS:NM_001170634:exon13:c.G1389T:p.M463I,FUS:NM_001170937:exon13:c.G1380T:p.M460I,FUS:NM_004960:exon13:c.G1392T:p.M464I</t>
  </si>
  <si>
    <t>16:31202343</t>
  </si>
  <si>
    <t>rs201772423</t>
  </si>
  <si>
    <t>CM155569</t>
  </si>
  <si>
    <t>FUS:NM_001170634:exon14:c.C1450T:p.R484W,FUS:NM_001170937:exon14:c.C1441T:p.R481W,FUS:NM_004960:exon14:c.C1453T:p.R485W</t>
  </si>
  <si>
    <t>16:31202361</t>
  </si>
  <si>
    <t>CM1510998</t>
  </si>
  <si>
    <t>FUS:NM_001170634:exon14:c.C1468T:p.R490C,FUS:NM_001170937:exon14:c.C1459T:p.R487C,FUS:NM_004960:exon14:c.C1471T:p.R491C</t>
  </si>
  <si>
    <t>16:31202410</t>
  </si>
  <si>
    <t>rs267606831</t>
  </si>
  <si>
    <t>CM101748</t>
  </si>
  <si>
    <t>FUS:NM_001170634:exon14:c.G1517A:p.G506D,FUS:NM_001170937:exon14:c.G1508A:p.G503D,FUS:NM_004960:exon14:c.G1520A:p.G507D</t>
  </si>
  <si>
    <t>16:31202418</t>
  </si>
  <si>
    <t>chia_chr16:31202418A&gt;G</t>
  </si>
  <si>
    <t>CM102461</t>
  </si>
  <si>
    <t>FUS:NM_001170634:exon14:c.A1525G:p.K509E,FUS:NM_001170937:exon14:c.A1516G:p.K506E,FUS:NM_004960:exon14:c.A1528G:p.K510E</t>
  </si>
  <si>
    <t>16:31202419</t>
  </si>
  <si>
    <t>chia_chr16:31202419A&gt;G</t>
  </si>
  <si>
    <t>CM105453</t>
  </si>
  <si>
    <t>FUS:NM_001170634:exon14:c.A1526G:p.K509R,FUS:NM_001170937:exon14:c.A1517G:p.K506R,FUS:NM_004960:exon14:c.A1529G:p.K510R</t>
  </si>
  <si>
    <t>16:31202430</t>
  </si>
  <si>
    <t>chia_chr16:31202430A&gt;C</t>
  </si>
  <si>
    <t>CM091097</t>
  </si>
  <si>
    <t>AGG-GGG</t>
  </si>
  <si>
    <t>FUS:NM_001170634:exon14:c.A1537G:p.R513G,FUS:NM_001170937:exon14:c.A1528G:p.R510G,FUS:NM_004960:exon14:c.A1540G:p.R514G</t>
  </si>
  <si>
    <t>16:31202718</t>
  </si>
  <si>
    <t>chia_chr16:31202718A&gt;T</t>
  </si>
  <si>
    <t>CS1010306</t>
  </si>
  <si>
    <t>NM_001170634:exon15:c.1539-2A&gt;T,NM_001170937:exon15:c.1530-2A&gt;T,NM_004960:exon15:c.1542-2A&gt;T</t>
  </si>
  <si>
    <t>16:31202720</t>
  </si>
  <si>
    <t>chia_chr16:31202720G&gt;T</t>
  </si>
  <si>
    <t>CM119117</t>
  </si>
  <si>
    <t>FUS:NM_001170634:exon15:c.G1539T:p.R513S,FUS:NM_001170937:exon15:c.G1530T:p.R510S,FUS:NM_004960:exon15:c.G1542T:p.R514S</t>
  </si>
  <si>
    <t>16:31202729</t>
  </si>
  <si>
    <t>rs121909667</t>
  </si>
  <si>
    <t>CM091087</t>
  </si>
  <si>
    <t>CAC-CAG</t>
  </si>
  <si>
    <t>FUS:NM_001170634:exon15:c.C1548G:p.H516Q,FUS:NM_001170937:exon15:c.C1539G:p.H513Q,FUS:NM_004960:exon15:c.C1551G:p.H517Q</t>
  </si>
  <si>
    <t>16:31202730</t>
  </si>
  <si>
    <t>FUS:NM_001170937.1:c.1540A&gt;G:p.(Arg514Gly)</t>
  </si>
  <si>
    <t>CM112272</t>
  </si>
  <si>
    <t>FUS:NM_001170634:exon15:c.A1549G:p.R517G,FUS:NM_001170937:exon15:c.A1540G:p.R514G,FUS:NM_004960:exon15:c.A1552G:p.R518G</t>
  </si>
  <si>
    <t>16:31202731</t>
  </si>
  <si>
    <t>rs121909669</t>
  </si>
  <si>
    <t>CM091089</t>
  </si>
  <si>
    <t>AGA-AAA</t>
  </si>
  <si>
    <t>FUS:NM_001170634:exon15:c.G1550A:p.R517K,FUS:NM_001170937:exon15:c.G1541A:p.R514K,FUS:NM_004960:exon15:c.G1553A:p.R518K</t>
  </si>
  <si>
    <t>16:31202740</t>
  </si>
  <si>
    <t>rs121909671</t>
  </si>
  <si>
    <t>CM091091</t>
  </si>
  <si>
    <t>FUS:NM_001170634:exon15:c.G1559A:p.R520H,FUS:NM_001170937:exon15:c.G1550A:p.R517H,FUS:NM_004960:exon15:c.G1562A:p.R521H</t>
  </si>
  <si>
    <t>16:31202748</t>
  </si>
  <si>
    <t>rs267606833</t>
  </si>
  <si>
    <t>CM102362</t>
  </si>
  <si>
    <t>FUS:NM_001170634:exon15:c.A1567T:p.R523W,FUS:NM_001170937:exon15:c.A1558T:p.R520W,FUS:NM_004960:exon15:c.A1570T:p.R524W</t>
  </si>
  <si>
    <t>16:31202749</t>
  </si>
  <si>
    <t>CM091093</t>
  </si>
  <si>
    <t>FUS:NM_001170634:exon15:c.G1568C:p.R523T,FUS:NM_001170937:exon15:c.G1559C:p.R520T,FUS:NM_004960:exon15:c.G1571C:p.R524T</t>
  </si>
  <si>
    <t>16:31202755</t>
  </si>
  <si>
    <t>chia_chr16:31202755A&gt;G</t>
  </si>
  <si>
    <t>CM1413583</t>
  </si>
  <si>
    <t>FUS:NM_001170634:exon15:c.A1574G:p.Y525C,FUS:NM_001170937:exon15:c.A1565G:p.Y522C,FUS:NM_004960:exon15:c.A1577G:p.Y526C</t>
  </si>
  <si>
    <t>16:46694455</t>
  </si>
  <si>
    <t>CM115590</t>
  </si>
  <si>
    <t>Parkinson_disease,_late-onset,_autosomal_dominant</t>
  </si>
  <si>
    <t>VPS35</t>
  </si>
  <si>
    <t>VPS35:NM_018206:exon17:c.C2320A:p.L774M</t>
  </si>
  <si>
    <t>16:46696364</t>
  </si>
  <si>
    <t>CM115587</t>
  </si>
  <si>
    <t>VPS35:NM_018206:exon15:c.G1858A:p.D620N</t>
  </si>
  <si>
    <t>16:46702913</t>
  </si>
  <si>
    <t>rs398124658</t>
  </si>
  <si>
    <t>CM144911</t>
  </si>
  <si>
    <t>VPS35:NM_018206:exon13:c.C1576T:p.R526C</t>
  </si>
  <si>
    <t>16:46702919</t>
  </si>
  <si>
    <t>CM115589</t>
  </si>
  <si>
    <t>VPS35:NM_018206:exon13:c.C1570T:p.R524W</t>
  </si>
  <si>
    <t>16:46711308</t>
  </si>
  <si>
    <t>CM115591</t>
  </si>
  <si>
    <t>VPS35:NM_018206:exon7:c.T723G:p.I241M</t>
  </si>
  <si>
    <t>16:46716019</t>
  </si>
  <si>
    <t>CM115593</t>
  </si>
  <si>
    <t>VPS35:NM_018206:exon3:c.G171A:p.M57I</t>
  </si>
  <si>
    <t>16:57073761</t>
  </si>
  <si>
    <t>chia_chr16:57073761G&gt;T</t>
  </si>
  <si>
    <t>CM1515265</t>
  </si>
  <si>
    <t>NLRC5</t>
  </si>
  <si>
    <t>NLRC5:NM_032206:exon15:c.G2870T:p.R957M</t>
  </si>
  <si>
    <t>16:8738455</t>
  </si>
  <si>
    <t>chia_chr16:8738455C&gt;T</t>
  </si>
  <si>
    <t>CM1515256</t>
  </si>
  <si>
    <t>METTL22</t>
  </si>
  <si>
    <t>METTL22:NM_024109:exon10:c.C1052T:p.A351V</t>
  </si>
  <si>
    <t>17:28576076</t>
  </si>
  <si>
    <t>rs1050565</t>
  </si>
  <si>
    <t>CM980214</t>
  </si>
  <si>
    <t>BLMH</t>
  </si>
  <si>
    <t>BLMH:NM_000386:exon12:c.A1327G:p.I443V</t>
  </si>
  <si>
    <t>17:34147071</t>
  </si>
  <si>
    <t>CM113414</t>
  </si>
  <si>
    <t>TAF15</t>
  </si>
  <si>
    <t>TAF15:NM_003487:exon3:c.G91A:p.A31T,TAF15:NM_139215:exon3:c.G91A:p.A31T</t>
  </si>
  <si>
    <t>17:34149811</t>
  </si>
  <si>
    <t>CM1413584</t>
  </si>
  <si>
    <t>TAF15:NM_003487:exon6:c.G449A:p.R150K,TAF15:NM_139215:exon6:c.G458A:p.R153K</t>
  </si>
  <si>
    <t>17:34171358</t>
  </si>
  <si>
    <t>rs140268553</t>
  </si>
  <si>
    <t>CM150162</t>
  </si>
  <si>
    <t>TAF15:NM_003487:exon14:c.G1154A:p.R385H,TAF15:NM_139215:exon14:c.G1163A:p.R388H</t>
  </si>
  <si>
    <t>17:34171367</t>
  </si>
  <si>
    <t>rs375783267</t>
  </si>
  <si>
    <t>CM1111174</t>
  </si>
  <si>
    <t>TAF15:NM_003487:exon14:c.G1163A:p.G388E,TAF15:NM_139215:exon14:c.G1172A:p.G391E</t>
  </si>
  <si>
    <t>17:34171487</t>
  </si>
  <si>
    <t>rs71381481</t>
  </si>
  <si>
    <t>CM113415</t>
  </si>
  <si>
    <t>TAF15:NM_003487:exon15:c.G1175A:p.R392Q,TAF15:NM_139215:exon15:c.G1184A:p.R395Q</t>
  </si>
  <si>
    <t>17:34171525</t>
  </si>
  <si>
    <t>rs200175347</t>
  </si>
  <si>
    <t>CM1111175</t>
  </si>
  <si>
    <t>TAF15:NM_003487:exon15:c.C1213T:p.R405C,TAF15:NM_139215:exon15:c.C1222T:p.R408C</t>
  </si>
  <si>
    <t>17:34171583</t>
  </si>
  <si>
    <t>rs200046706</t>
  </si>
  <si>
    <t>CM160068</t>
  </si>
  <si>
    <t>TAF15:NM_003487:exon15:c.A1271G:p.Y424C,TAF15:NM_139215:exon15:c.A1280G:p.Y427C</t>
  </si>
  <si>
    <t>17:34171721</t>
  </si>
  <si>
    <t>CM1111176</t>
  </si>
  <si>
    <t>TAF15:NM_003487:exon15:c.G1409A:p.G470E,TAF15:NM_139215:exon15:c.G1418A:p.G473E</t>
  </si>
  <si>
    <t>17:42390571</t>
  </si>
  <si>
    <t>CM1511996</t>
  </si>
  <si>
    <t>RUNDC3A</t>
  </si>
  <si>
    <t>RUNDC3A:NM_001144825:exon3:c.G323T:p.C108F,RUNDC3A:NM_001144826:exon3:c.G308T:p.C103F,RUNDC3A:NM_006695:exon3:c.G323T:p.C108F</t>
  </si>
  <si>
    <t>17:42422705</t>
  </si>
  <si>
    <t>rs63751020</t>
  </si>
  <si>
    <t>CS075159</t>
  </si>
  <si>
    <t>GRN</t>
  </si>
  <si>
    <t>17:42422707</t>
  </si>
  <si>
    <t>rs63750313</t>
  </si>
  <si>
    <t>CS063317</t>
  </si>
  <si>
    <t>17:42426533</t>
  </si>
  <si>
    <t>hrm_17_42426533_A_T</t>
  </si>
  <si>
    <t>CM135665</t>
  </si>
  <si>
    <t>GRN:NM_002087:exon2:c.A1T:p.M1L</t>
  </si>
  <si>
    <t>17:42426535</t>
  </si>
  <si>
    <t>rs63750331</t>
  </si>
  <si>
    <t>GRN:NM_002087.2:c.3G&gt;A:p.</t>
  </si>
  <si>
    <t>CM062770</t>
  </si>
  <si>
    <t>GRN:NM_002087:exon2:c.G3A:p.M1I;GRN:NM_002087:exon2:c.G3A:p.M1I</t>
  </si>
  <si>
    <t>17:42426545</t>
  </si>
  <si>
    <t>GRN:NM_002087.2:c.13G&gt;C:p.(Val5Leu)</t>
  </si>
  <si>
    <t>CM077190</t>
  </si>
  <si>
    <t>GRN:NM_002087:exon2:c.G13C:p.V5L</t>
  </si>
  <si>
    <t>17:42426551</t>
  </si>
  <si>
    <t>GRN:NM_002087.2:c.19T&gt;C:p.(Trp7Arg)</t>
  </si>
  <si>
    <t>CM080403</t>
  </si>
  <si>
    <t>TGG-CGG</t>
  </si>
  <si>
    <t>Trp-Arg</t>
  </si>
  <si>
    <t>GRN:NM_002087:exon2:c.T19C:p.W7R</t>
  </si>
  <si>
    <t>17:42426558</t>
  </si>
  <si>
    <t>rs63751243</t>
  </si>
  <si>
    <t>CM064043</t>
  </si>
  <si>
    <t>GRN:NM_002087:exon2:c.C26A:p.A9D</t>
  </si>
  <si>
    <t>17:42426594</t>
  </si>
  <si>
    <t>rs63750981</t>
  </si>
  <si>
    <t>CI064694</t>
  </si>
  <si>
    <t>GC</t>
  </si>
  <si>
    <t>Frontotemporal dementia</t>
  </si>
  <si>
    <t>Small insertions</t>
  </si>
  <si>
    <t>17:42426622</t>
  </si>
  <si>
    <t>rs63751057</t>
  </si>
  <si>
    <t>CI063688</t>
  </si>
  <si>
    <t>GGCCT</t>
  </si>
  <si>
    <t>17:42426631</t>
  </si>
  <si>
    <t>rs63750742</t>
  </si>
  <si>
    <t>CM162772</t>
  </si>
  <si>
    <t>GAC-GAA</t>
  </si>
  <si>
    <t>GRN:NM_002087:exon2:c.C99A:p.D33E</t>
  </si>
  <si>
    <t>17:42426632</t>
  </si>
  <si>
    <t>hrm_17_42426632_C_T</t>
  </si>
  <si>
    <t>CM1414030</t>
  </si>
  <si>
    <t>GRN:NM_002087:exon2:c.C100T:p.P34S</t>
  </si>
  <si>
    <t>17:42426635</t>
  </si>
  <si>
    <t>hrm_17_42426635_G_A</t>
  </si>
  <si>
    <t>rs533451404</t>
  </si>
  <si>
    <t>CM085454</t>
  </si>
  <si>
    <t>GRN:NM_002087:exon2:c.G103A:p.G35R</t>
  </si>
  <si>
    <t>17:42426671</t>
  </si>
  <si>
    <t>rs63749844</t>
  </si>
  <si>
    <t>CS064416</t>
  </si>
  <si>
    <t>NM_002087:exon2:c.138+1G&gt;A</t>
  </si>
  <si>
    <t>17:42426809</t>
  </si>
  <si>
    <t>rs63751092</t>
  </si>
  <si>
    <t>CD064560</t>
  </si>
  <si>
    <t>CA</t>
  </si>
  <si>
    <t>17:42426889</t>
  </si>
  <si>
    <t>rs63750373</t>
  </si>
  <si>
    <t>CD064564</t>
  </si>
  <si>
    <t>CAG</t>
  </si>
  <si>
    <t>17:42426898</t>
  </si>
  <si>
    <t>rs63751193</t>
  </si>
  <si>
    <t>CD071359</t>
  </si>
  <si>
    <t>TC</t>
  </si>
  <si>
    <t>17:42427083</t>
  </si>
  <si>
    <t>rs63750441</t>
  </si>
  <si>
    <t>GRN:NM_002087.2:c.313T&gt;C:p.(Cys105Arg)</t>
  </si>
  <si>
    <t>CM129295</t>
  </si>
  <si>
    <t>GRN:NM_002087:exon4:c.T313C:p.C105R;GRN:NM_002087:exon4:c.T313C:p.C105R</t>
  </si>
  <si>
    <t>17:42427098</t>
  </si>
  <si>
    <t>rs63750411</t>
  </si>
  <si>
    <t>CM074264</t>
  </si>
  <si>
    <t>GRN:NM_002087:exon4:c.C328T:p.R110X</t>
  </si>
  <si>
    <t>17:42427099</t>
  </si>
  <si>
    <t>rs375439809</t>
  </si>
  <si>
    <t>CM084959</t>
  </si>
  <si>
    <t>GRN:NM_002087:exon4:c.G329A:p.R110Q</t>
  </si>
  <si>
    <t>17:42427605</t>
  </si>
  <si>
    <t>rs63750043</t>
  </si>
  <si>
    <t>CM078507</t>
  </si>
  <si>
    <t>Amyotrophic_lateral_sclerosis_/_frontotemporal_dementia</t>
  </si>
  <si>
    <t>GRN:NM_002087:exon5:c.C359A:p.S120Y</t>
  </si>
  <si>
    <t>17:42427617</t>
  </si>
  <si>
    <t>GRN:NM_002087.2:c.371T&gt;C:p.(Ile124Thr)</t>
  </si>
  <si>
    <t>CM084960</t>
  </si>
  <si>
    <t>GRN:NM_002087:exon5:c.T371C:p.I124T</t>
  </si>
  <si>
    <t>17:42427619</t>
  </si>
  <si>
    <t>rs63750077</t>
  </si>
  <si>
    <t>CM062771</t>
  </si>
  <si>
    <t>GRN:NM_002087:exon5:c.C373T:p.Q125X</t>
  </si>
  <si>
    <t>17:42427626</t>
  </si>
  <si>
    <t>rs63750405</t>
  </si>
  <si>
    <t>CD063533</t>
  </si>
  <si>
    <t>CCT</t>
  </si>
  <si>
    <t>17:42427630</t>
  </si>
  <si>
    <t>rs63750768</t>
  </si>
  <si>
    <t>CD075437</t>
  </si>
  <si>
    <t>ATAGT</t>
  </si>
  <si>
    <t>17:42427634</t>
  </si>
  <si>
    <t>rs63749801</t>
  </si>
  <si>
    <t>CD063534</t>
  </si>
  <si>
    <t>TAGTC</t>
  </si>
  <si>
    <t>17:42427661</t>
  </si>
  <si>
    <t>hrm_17_42427661_T_C</t>
  </si>
  <si>
    <t>CM083524</t>
  </si>
  <si>
    <t>GRN:NM_002087:exon5:c.T415C:p.C139R</t>
  </si>
  <si>
    <t>17:42427815</t>
  </si>
  <si>
    <t>rs63750247</t>
  </si>
  <si>
    <t>CD075438</t>
  </si>
  <si>
    <t>CCTGCTGT</t>
  </si>
  <si>
    <t>17:42427877</t>
  </si>
  <si>
    <t>hrm_17_42427877_G_A</t>
  </si>
  <si>
    <t>CM077189</t>
  </si>
  <si>
    <t>GRN:NM_002087:exon6:c.G530A:p.R177H</t>
  </si>
  <si>
    <t>17:42427892</t>
  </si>
  <si>
    <t>rs63750479</t>
  </si>
  <si>
    <t>CM099943</t>
  </si>
  <si>
    <t>GRN:NM_002087:exon6:c.C545T:p.T182M</t>
  </si>
  <si>
    <t>17:42427943</t>
  </si>
  <si>
    <t>GRN:NM_002087.2:c.596C&gt;T:p.(Ala199Val)</t>
  </si>
  <si>
    <t>CM080404</t>
  </si>
  <si>
    <t>GRN:NM_002087:exon6:c.C596T:p.A199V</t>
  </si>
  <si>
    <t>17:42428125</t>
  </si>
  <si>
    <t>hrm_17_42428125_G_C</t>
  </si>
  <si>
    <t>CM149714</t>
  </si>
  <si>
    <t>GRN:NM_002087:exon7:c.G665A:p.C222Y</t>
  </si>
  <si>
    <t>17:42428403</t>
  </si>
  <si>
    <t>rs63750548</t>
  </si>
  <si>
    <t>CS071236</t>
  </si>
  <si>
    <t>NM_002087:exon8:c.709-2A&gt;G</t>
  </si>
  <si>
    <t>17:42428439</t>
  </si>
  <si>
    <t>rs63750344</t>
  </si>
  <si>
    <t>CM071797</t>
  </si>
  <si>
    <t>GRN:NM_002087:exon8:c.C743T:p.P248L</t>
  </si>
  <si>
    <t>17:42428471</t>
  </si>
  <si>
    <t>GRN:NM_002087.2:c.775A&gt;T:p.(Lys259*)</t>
  </si>
  <si>
    <t>CM098182</t>
  </si>
  <si>
    <t>AAG-TAG</t>
  </si>
  <si>
    <t>Lys-Term</t>
  </si>
  <si>
    <t>GRN:NM_002087:exon8:c.A775T:p.K259X</t>
  </si>
  <si>
    <t>17:42428509</t>
  </si>
  <si>
    <t>rs63749877</t>
  </si>
  <si>
    <t>CD080864</t>
  </si>
  <si>
    <t>CCTCA</t>
  </si>
  <si>
    <t>17:42428531</t>
  </si>
  <si>
    <t>rs63750976</t>
  </si>
  <si>
    <t>CI063687</t>
  </si>
  <si>
    <t>GCTGA</t>
  </si>
  <si>
    <t>17:42428730</t>
  </si>
  <si>
    <t>rs63751296</t>
  </si>
  <si>
    <t>CS064419</t>
  </si>
  <si>
    <t>NM_002087:exon9:c.836-1G&gt;C</t>
  </si>
  <si>
    <t>17:42428776</t>
  </si>
  <si>
    <t>hrm_17_42428776_A_G</t>
  </si>
  <si>
    <t>CM124570</t>
  </si>
  <si>
    <t>GRN:NM_002087:exon9:c.A881G:p.Y294C</t>
  </si>
  <si>
    <t>17:42428793</t>
  </si>
  <si>
    <t>GRN:NM_002087.2:c.898C&gt;T:p.(Gln300*)</t>
  </si>
  <si>
    <t>CM080401</t>
  </si>
  <si>
    <t>GRN:NM_002087:exon9:c.C898T:p.Q300X</t>
  </si>
  <si>
    <t>17:42428804</t>
  </si>
  <si>
    <t>rs63750366</t>
  </si>
  <si>
    <t>CD077404</t>
  </si>
  <si>
    <t>17:42428805</t>
  </si>
  <si>
    <t>rs63751239</t>
  </si>
  <si>
    <t>CI064696</t>
  </si>
  <si>
    <t>TTG</t>
  </si>
  <si>
    <t>17:42428806</t>
  </si>
  <si>
    <t>rs63751177</t>
  </si>
  <si>
    <t>CM064045</t>
  </si>
  <si>
    <t>GRN:NM_002087:exon9:c.G911A:p.W304X</t>
  </si>
  <si>
    <t>17:42428829</t>
  </si>
  <si>
    <t>rs63750707</t>
  </si>
  <si>
    <t>CS063318</t>
  </si>
  <si>
    <t>NM_002087:exon9:c.933+1G&gt;A</t>
  </si>
  <si>
    <t>17:42428926</t>
  </si>
  <si>
    <t>rs63750926</t>
  </si>
  <si>
    <t>CM074265</t>
  </si>
  <si>
    <t>TGC-TGA</t>
  </si>
  <si>
    <t>Cys-Term</t>
  </si>
  <si>
    <t>GRN:NM_002087:exon10:c.C942A:p.C314X</t>
  </si>
  <si>
    <t>17:42428954</t>
  </si>
  <si>
    <t>rs63750541</t>
  </si>
  <si>
    <t>CM084961</t>
  </si>
  <si>
    <t>GCG-ACG</t>
  </si>
  <si>
    <t>GRN:NM_002087:exon10:c.G970A:p.A324T</t>
  </si>
  <si>
    <t>17:42428982</t>
  </si>
  <si>
    <t>rs63750873</t>
  </si>
  <si>
    <t>CD064561</t>
  </si>
  <si>
    <t>AG</t>
  </si>
  <si>
    <t>17:42428993</t>
  </si>
  <si>
    <t>rs63751406</t>
  </si>
  <si>
    <t>CM074261</t>
  </si>
  <si>
    <t>GRN:NM_002087:exon10:c.C1009T:p.Q337X</t>
  </si>
  <si>
    <t>17:42429005</t>
  </si>
  <si>
    <t>GRN:NM_002087.2:c.1021C&gt;T:p.(Gln341*)</t>
  </si>
  <si>
    <t>CM085453</t>
  </si>
  <si>
    <t>GRN:NM_002087:exon10:c.C1021T:p.Q341X</t>
  </si>
  <si>
    <t>17:42429056</t>
  </si>
  <si>
    <t>GRN:NM_002087.2:c.1072C&gt;T:p.(Gln358*)</t>
  </si>
  <si>
    <t>CM112575</t>
  </si>
  <si>
    <t>GRN:NM_002087:exon10:c.C1072T:p.Q358X</t>
  </si>
  <si>
    <t>17:42429079</t>
  </si>
  <si>
    <t>rs63749988</t>
  </si>
  <si>
    <t>CD075439</t>
  </si>
  <si>
    <t>17:42429128</t>
  </si>
  <si>
    <t>rs63749905</t>
  </si>
  <si>
    <t>CI073751</t>
  </si>
  <si>
    <t>17:42429141</t>
  </si>
  <si>
    <t>rs63751213</t>
  </si>
  <si>
    <t>GRN:NM_002087.2:c.1157G&gt;A:p.(Trp386*)</t>
  </si>
  <si>
    <t>CM062774</t>
  </si>
  <si>
    <t>GRN:NM_002087:exon10:c.G1157A:p.W386X;GRN:NM_002087:exon10:c.G1157A:p.W386X</t>
  </si>
  <si>
    <t>17:42429404</t>
  </si>
  <si>
    <t>rs63750118</t>
  </si>
  <si>
    <t>CM074262</t>
  </si>
  <si>
    <t>GRN:NM_002087:exon11:c.C1201T:p.Q401X</t>
  </si>
  <si>
    <t>17:42429415</t>
  </si>
  <si>
    <t>rs193026789</t>
  </si>
  <si>
    <t>CM1311843</t>
  </si>
  <si>
    <t>GRN:NM_002087:exon11:c.C1212A:p.C404X</t>
  </si>
  <si>
    <t>17:42429434</t>
  </si>
  <si>
    <t>rs63750419</t>
  </si>
  <si>
    <t>CD071360</t>
  </si>
  <si>
    <t>CGT</t>
  </si>
  <si>
    <t>17:42429446</t>
  </si>
  <si>
    <t>GRN:NM_002087.2:c.1243C&gt;T:p.(Gln415*)</t>
  </si>
  <si>
    <t>CM080405</t>
  </si>
  <si>
    <t>GRN:NM_002087:exon11:c.C1243T:p.Q415X</t>
  </si>
  <si>
    <t>17:42429455</t>
  </si>
  <si>
    <t>rs63751180</t>
  </si>
  <si>
    <t>CM062773</t>
  </si>
  <si>
    <t>GRN:NM_002087:exon11:c.C1252T:p.R418X</t>
  </si>
  <si>
    <t>17:42429456</t>
  </si>
  <si>
    <t>rs63751100</t>
  </si>
  <si>
    <t>CM084962</t>
  </si>
  <si>
    <t>GRN:NM_002087:exon11:c.G1253A:p.R418Q</t>
  </si>
  <si>
    <t>17:42429497</t>
  </si>
  <si>
    <t>rs63750130</t>
  </si>
  <si>
    <t>CM071798</t>
  </si>
  <si>
    <t>GRN:NM_002087:exon11:c.C1294T:p.R432C</t>
  </si>
  <si>
    <t>17:42429555</t>
  </si>
  <si>
    <t>hrm_17_42429555_C_T</t>
  </si>
  <si>
    <t>CM083522</t>
  </si>
  <si>
    <t>GRN:NM_002087:exon11:c.C1352T:p.P451L</t>
  </si>
  <si>
    <t>17:42429605</t>
  </si>
  <si>
    <t>rs63749908</t>
  </si>
  <si>
    <t>CM062772</t>
  </si>
  <si>
    <t>GRN:NM_002087:exon11:c.C1402T:p.Q468X</t>
  </si>
  <si>
    <t>17:42429898</t>
  </si>
  <si>
    <t>GRN:NM_002087.2:c.1603C&gt;T:p.(Arg535*)</t>
  </si>
  <si>
    <t>CM074263</t>
  </si>
  <si>
    <t>GRN:NM_002087:exon12:c.C1603T:p.R535X</t>
  </si>
  <si>
    <t>17:42429934</t>
  </si>
  <si>
    <t>GRN:NM_002087.2:c.1639C&gt;T:p.(Arg547Cys)</t>
  </si>
  <si>
    <t>CM0910707</t>
  </si>
  <si>
    <t>GRN:NM_002087:exon12:c.C1639T:p.R547C</t>
  </si>
  <si>
    <t>17:42430074</t>
  </si>
  <si>
    <t>rs200419979</t>
  </si>
  <si>
    <t>CM083523</t>
  </si>
  <si>
    <t>GRN:NM_002087:exon13:c.C1690T:p.R564C</t>
  </si>
  <si>
    <t>17:44039717</t>
  </si>
  <si>
    <t>MAPT:NM_001123066.3:c.14G&gt;T:p.(Arg5Leu)</t>
  </si>
  <si>
    <t>rs63750959</t>
  </si>
  <si>
    <t>CM020737</t>
  </si>
  <si>
    <t>MAPT</t>
  </si>
  <si>
    <t>MAPT:NM_001123066:exon2:c.G14A:p.R5H,MAPT:NM_001123067:exon2:c.G14A:p.R5H,MAPT:NM_001203251:exon2:c.G14A:p.R5H,MAPT:NM_001203252:exon2:c.G14A:p.R5H,MAPT:NM_005910:exon2:c.G14A:p.R5H,MAPT:NM_016834:exon2:c.G14A:p.R5H,MAPT:NM_016835:exon2:c.G14A:p.R5H,MAPT:NM_016841:exon2:c.G14A:p.R5H</t>
  </si>
  <si>
    <t>17:44039753</t>
  </si>
  <si>
    <t>rs144611688</t>
  </si>
  <si>
    <t>CM099946</t>
  </si>
  <si>
    <t>MAPT:NM_001123066:exon2:c.C50T:p.T17M,MAPT:NM_001123067:exon2:c.C50T:p.T17M,MAPT:NM_001203251:exon2:c.C50T:p.T17M,MAPT:NM_001203252:exon2:c.C50T:p.T17M,MAPT:NM_005910:exon2:c.C50T:p.T17M,MAPT:NM_016834:exon2:c.C50T:p.T17M,MAPT:NM_016835:exon2:c.C50T:p.T17M,MAPT:NM_016841:exon2:c.C50T:p.T17M</t>
  </si>
  <si>
    <t>17:44051754</t>
  </si>
  <si>
    <t>MAPT:NM_001123066.3:c.224T&gt;C:p.(Val75Ala)</t>
  </si>
  <si>
    <t>CM108134</t>
  </si>
  <si>
    <t>MAPT:NM_001123066:exon4:c.T224C:p.V75A,MAPT:NM_001203252:exon4:c.T224C:p.V75A,MAPT:NM_005910:exon4:c.T224C:p.V75A,MAPT:NM_016835:exon4:c.T224C:p.V75A</t>
  </si>
  <si>
    <t>17:44051786</t>
  </si>
  <si>
    <t>MAPT:NM_001123066.3:c.256G&gt;A:p.(Gly86Ser)</t>
  </si>
  <si>
    <t>rs63751135</t>
  </si>
  <si>
    <t>CM044902</t>
  </si>
  <si>
    <t>MAPT:NM_001123066:exon4:c.G256A:p.G86S,MAPT:NM_001203252:exon4:c.G256A:p.G86S,MAPT:NM_005910:exon4:c.G256A:p.G86S,MAPT:NM_016835:exon4:c.G256A:p.G86S</t>
  </si>
  <si>
    <t>17:44055752</t>
  </si>
  <si>
    <t>qs769901930</t>
  </si>
  <si>
    <t>CM1311783</t>
  </si>
  <si>
    <t>MAPT:NM_016834:exon3:c.G145A:p.G49S,MAPT:NM_016841:exon3:c.G145A:p.G49S,MAPT:NM_001123067:exon4:c.G232A:p.G78S,MAPT:NM_001203251:exon4:c.G232A:p.G78S,MAPT:NM_001123066:exon5:c.G319A:p.G107S,MAPT:NM_001203252:exon5:c.G319A:p.G107S,MAPT:NM_005910:exon5:c.G319A:p.G107S,MAPT:NM_016835:exon5:c.G319A:p.G107S</t>
  </si>
  <si>
    <t>17:44060588</t>
  </si>
  <si>
    <t>CM150150</t>
  </si>
  <si>
    <t>MAPT:NM_001123066:exon6:c.C418T:p.P140S,MAPT:NM_016835:exon6:c.C418T:p.P140S</t>
  </si>
  <si>
    <t>17:44073923</t>
  </si>
  <si>
    <t>rs63750096</t>
  </si>
  <si>
    <t>MAPT:NM_001123066.3:c.1720G&gt;A:p.(Ala574Thr)</t>
  </si>
  <si>
    <t>CM129477</t>
  </si>
  <si>
    <t>MAPT:NM_016834:exon6:c.G541A:p.A181T,MAPT:NM_016841:exon6:c.G541A:p.A181T,MAPT:NM_001123067:exon7:c.G628A:p.A210T,MAPT:NM_001203251:exon7:c.G628A:p.A210T,MAPT:NM_001203252:exon8:c.G715A:p.A239T,MAPT:NM_005910:exon8:c.G715A:p.A239T,MAPT:NM_016835:exon10:c.G1666A:p.A556T,MAPT:NM_001123066:exon11:c.G1720A:p.A574T;MAPT:NM_016834:exon6:c.G541A:p.A181T,MAPT:NM_016841:exon6:c.G541A:p.A181T,MAPT:NM_001123067:exon7:c.G628A:p.A210T,MAPT:NM_001203251:exon7:c.G628A:p.A210T,MAPT:NM_001203252:exon8:c.G715A:p.A239T,MAPT:NM_005910:exon8:c.G715A:p.A239T,MAPT:NM_016835:exon10:c.G1666A:p.A556T,MAPT:NM_001123066:exon11:c.G1720A:p.A574T</t>
  </si>
  <si>
    <t>17:44073978</t>
  </si>
  <si>
    <t>rs63750129</t>
  </si>
  <si>
    <t>CM003942</t>
  </si>
  <si>
    <t>Frontotemporal_dementia,_with_parkinsonism</t>
  </si>
  <si>
    <t>MAPT:NM_016834:exon6:c.A596C:p.K199T,MAPT:NM_016841:exon6:c.A596C:p.K199T,MAPT:NM_001123067:exon7:c.A683C:p.K228T,MAPT:NM_001203251:exon7:c.A683C:p.K228T,MAPT:NM_001203252:exon8:c.A770C:p.K257T,MAPT:NM_005910:exon8:c.A770C:p.K257T,MAPT:NM_016835:exon10:c.A1721C:p.K574T,MAPT:NM_001123066:exon11:c.A1775C:p.K592T</t>
  </si>
  <si>
    <t>17:44073986</t>
  </si>
  <si>
    <t>rs63751249</t>
  </si>
  <si>
    <t>CM014799</t>
  </si>
  <si>
    <t>MAPT:NM_016834:exon6:c.A604G:p.I202V,MAPT:NM_016841:exon6:c.A604G:p.I202V,MAPT:NM_001123067:exon7:c.A691G:p.I231V,MAPT:NM_001203251:exon7:c.A691G:p.I231V,MAPT:NM_001203252:exon8:c.A778G:p.I260V,MAPT:NM_005910:exon8:c.A778G:p.I260V,MAPT:NM_016835:exon10:c.A1729G:p.I577V,MAPT:NM_001123066:exon11:c.A1783G:p.I595V</t>
  </si>
  <si>
    <t>17:44074023</t>
  </si>
  <si>
    <t>rs63750376</t>
  </si>
  <si>
    <t>CM981233</t>
  </si>
  <si>
    <t>MAPT:NM_016834:exon6:c.G641T:p.G214V,MAPT:NM_016841:exon6:c.G641T:p.G214V,MAPT:NM_001123067:exon7:c.G728T:p.G243V,MAPT:NM_001203251:exon7:c.G728T:p.G243V,MAPT:NM_001203252:exon8:c.G815T:p.G272V,MAPT:NM_005910:exon8:c.G815T:p.G272V,MAPT:NM_016835:exon10:c.G1766T:p.G589V,MAPT:NM_001123066:exon11:c.G1820T:p.G607V</t>
  </si>
  <si>
    <t>17:44074025</t>
  </si>
  <si>
    <t>MAPT:NM_001123066.3:c.1822G&gt;A:p.(Gly608Arg)</t>
  </si>
  <si>
    <t>CM061107</t>
  </si>
  <si>
    <t>MAPT:NM_016834:exon6:c.G643A:p.G215R,MAPT:NM_016841:exon6:c.G643A:p.G215R,MAPT:NM_001123067:exon7:c.G730A:p.G244R,MAPT:NM_001203251:exon7:c.G730A:p.G244R,MAPT:NM_001203252:exon8:c.G817A:p.G273R,MAPT:NM_005910:exon8:c.G817A:p.G273R,MAPT:NM_016835:exon10:c.G1768A:p.G590R,MAPT:NM_001123066:exon11:c.G1822A:p.G608R</t>
  </si>
  <si>
    <t>17:44087499</t>
  </si>
  <si>
    <t>qs573562931</t>
  </si>
  <si>
    <t>rs79617793</t>
  </si>
  <si>
    <t>CS034626</t>
  </si>
  <si>
    <t>Frontotemporal_dementia,_association_with</t>
  </si>
  <si>
    <t>intronic;intronic</t>
  </si>
  <si>
    <t>17:44087666</t>
  </si>
  <si>
    <t>rs63749974</t>
  </si>
  <si>
    <t>CS065589</t>
  </si>
  <si>
    <t>17:44087690</t>
  </si>
  <si>
    <t>rs63750756</t>
  </si>
  <si>
    <t>CM981234</t>
  </si>
  <si>
    <t>AAT-AAG</t>
  </si>
  <si>
    <t>MAPT:NM_016834:exon7:c.T663G:p.N221K,MAPT:NM_001123067:exon8:c.T750G:p.N250K,MAPT:NM_005910:exon9:c.T837G:p.N279K,MAPT:NM_016835:exon11:c.T1788G:p.N596K,MAPT:NM_001123066:exon12:c.T1842G:p.N614K</t>
  </si>
  <si>
    <t>17:44087694</t>
  </si>
  <si>
    <t>rs63750688</t>
  </si>
  <si>
    <t>CD991787</t>
  </si>
  <si>
    <t>TAAG</t>
  </si>
  <si>
    <t>17:44087741</t>
  </si>
  <si>
    <t>rs63750912</t>
  </si>
  <si>
    <t>MAPT:NM_001123066.3:c.1893T&gt;C:p.(.)</t>
  </si>
  <si>
    <t>CS003183</t>
  </si>
  <si>
    <t>Frontotemporal_dementia/corticobasal_degeneration</t>
  </si>
  <si>
    <t>MAPT:NM_016834:exon7:c.T714C:p.N238N,MAPT:NM_001123067:exon8:c.T801C:p.N267N,MAPT:NM_005910:exon9:c.T888C:p.N296N,MAPT:NM_016835:exon11:c.T1839C:p.N613N,MAPT:NM_001123066:exon12:c.T1893C:p.N631N;MAPT:NM_016834:exon7:c.T714C:p.N238N,MAPT:NM_001123067:exon8:c.T801C:p.N267N,MAPT:NM_005910:exon9:c.T888C:p.N296N,MAPT:NM_016835:exon11:c.T1839C:p.N613N,MAPT:NM_001123066:exon12:c.T1893C:p.N631N</t>
  </si>
  <si>
    <t>17:44087754</t>
  </si>
  <si>
    <t>MAPT:NM_001123066.3:c.1906C&gt;T:p.(Pro636Ser)</t>
  </si>
  <si>
    <t>rs63751438</t>
  </si>
  <si>
    <t>CM993836</t>
  </si>
  <si>
    <t>MAPT:NM_016834:exon7:c.C727T:p.P243S,MAPT:NM_001123067:exon8:c.C814T:p.P272S,MAPT:NM_005910:exon9:c.C901T:p.P301S,MAPT:NM_016835:exon11:c.C1852T:p.P618S,MAPT:NM_001123066:exon12:c.C1906T:p.P636S</t>
  </si>
  <si>
    <t>17:44087755</t>
  </si>
  <si>
    <t>MAPT:NM_001123066.3:c.1907C&gt;T:p.(Pro636Leu)</t>
  </si>
  <si>
    <t>rs63751273</t>
  </si>
  <si>
    <t>CM981235</t>
  </si>
  <si>
    <t>MAPT:NM_016834:exon7:c.C728T:p.P243L,MAPT:NM_001123067:exon8:c.C815T:p.P272L,MAPT:NM_005910:exon9:c.C902T:p.P301L,MAPT:NM_016835:exon11:c.C1853T:p.P618L,MAPT:NM_001123066:exon12:c.C1907T:p.P636L</t>
  </si>
  <si>
    <t>17:44087767</t>
  </si>
  <si>
    <t>MAPT:NM_001123066.3:c.1919G&gt;T:p.(Ser640Ile)</t>
  </si>
  <si>
    <t>rs63751165</t>
  </si>
  <si>
    <t>CM992927</t>
  </si>
  <si>
    <t>MAPT:NM_016834:exon7:c.G740A:p.S247N,MAPT:NM_001123067:exon8:c.G827A:p.S276N,MAPT:NM_005910:exon9:c.G914A:p.S305N,MAPT:NM_016835:exon11:c.G1865A:p.S622N,MAPT:NM_001123066:exon12:c.G1919A:p.S640N</t>
  </si>
  <si>
    <t>17:44087779</t>
  </si>
  <si>
    <t>rs63751394</t>
  </si>
  <si>
    <t>CS012211</t>
  </si>
  <si>
    <t>17:44087780</t>
  </si>
  <si>
    <t>rs63750916</t>
  </si>
  <si>
    <t>CS000864</t>
  </si>
  <si>
    <t>17:44087781</t>
  </si>
  <si>
    <t>rs63750308</t>
  </si>
  <si>
    <t>CS982261</t>
  </si>
  <si>
    <t>17:44087782</t>
  </si>
  <si>
    <t>rs63750972</t>
  </si>
  <si>
    <t>CS982262</t>
  </si>
  <si>
    <t>17:44087784</t>
  </si>
  <si>
    <t>rs63751011</t>
  </si>
  <si>
    <t>CS982263</t>
  </si>
  <si>
    <t>17:44087787</t>
  </si>
  <si>
    <t>rs63750162</t>
  </si>
  <si>
    <t>CS033125</t>
  </si>
  <si>
    <t>17:44087797</t>
  </si>
  <si>
    <t>newrs63751443</t>
  </si>
  <si>
    <t>rs63751443</t>
  </si>
  <si>
    <t>CS033126</t>
  </si>
  <si>
    <t>17:44091637</t>
  </si>
  <si>
    <t>rs63749855</t>
  </si>
  <si>
    <t>CM032951</t>
  </si>
  <si>
    <t>MAPT:NM_016841:exon7:c.T677G:p.L226R,MAPT:NM_001203251:exon8:c.T764G:p.L255R,MAPT:NM_016834:exon8:c.T770G:p.L257R,MAPT:NM_001123067:exon9:c.T857G:p.L286R,MAPT:NM_001203252:exon9:c.T851G:p.L284R,MAPT:NM_005910:exon10:c.T944G:p.L315R,MAPT:NM_016835:exon12:c.T1895G:p.L632R,MAPT:NM_001123066:exon13:c.T1949G:p.L650R</t>
  </si>
  <si>
    <t>17:44091638</t>
  </si>
  <si>
    <t>rs63751231</t>
  </si>
  <si>
    <t>MAPT:NM_001123066.3:c.1950G&gt;A:p.(.)</t>
  </si>
  <si>
    <t>CS055594</t>
  </si>
  <si>
    <t>MAPT:NM_016841:exon7:c.G678A:p.L226L,MAPT:NM_001203251:exon8:c.G765A:p.L255L,MAPT:NM_016834:exon8:c.G771A:p.L257L,MAPT:NM_001123067:exon9:c.G858A:p.L286L,MAPT:NM_001203252:exon9:c.G852A:p.L284L,MAPT:NM_005910:exon10:c.G945A:p.L315L,MAPT:NM_016835:exon12:c.G1896A:p.L632L,MAPT:NM_001123066:exon13:c.G1950A:p.L650L;MAPT:NM_016841:exon7:c.G678A:p.L226L,MAPT:NM_001203251:exon8:c.G765A:p.L255L,MAPT:NM_016834:exon8:c.G771A:p.L257L,MAPT:NM_001123067:exon9:c.G858A:p.L286L,MAPT:NM_001203252:exon9:c.G852A:p.L284L,MAPT:NM_005910:exon10:c.G945A:p.L315L,MAPT:NM_016835:exon12:c.G1896A:p.L632L,MAPT:NM_001123066:exon13:c.G1950A:p.L650L</t>
  </si>
  <si>
    <t>17:44091643</t>
  </si>
  <si>
    <t>MAPT:NM_001123066.3:c.1955A&gt;T:p.(Lys652Met)</t>
  </si>
  <si>
    <t>rs63750092</t>
  </si>
  <si>
    <t>CM043764</t>
  </si>
  <si>
    <t>AAG-ATG</t>
  </si>
  <si>
    <t>Lys-Met</t>
  </si>
  <si>
    <t>MAPT:NM_016841:exon7:c.A683T:p.K228M,MAPT:NM_001203251:exon8:c.A770T:p.K257M,MAPT:NM_016834:exon8:c.A776T:p.K259M,MAPT:NM_001123067:exon9:c.A863T:p.K288M,MAPT:NM_001203252:exon9:c.A857T:p.K286M,MAPT:NM_005910:exon10:c.A950T:p.K317M,MAPT:NM_016835:exon12:c.A1901T:p.K634M,MAPT:NM_001123066:exon13:c.A1955T:p.K652M</t>
  </si>
  <si>
    <t>17:44091652</t>
  </si>
  <si>
    <t>rs63750635</t>
  </si>
  <si>
    <t>CM020738</t>
  </si>
  <si>
    <t>MAPT:NM_016841:exon7:c.C692T:p.S231F,MAPT:NM_001203251:exon8:c.C779T:p.S260F,MAPT:NM_016834:exon8:c.C785T:p.S262F,MAPT:NM_001123067:exon9:c.C872T:p.S291F,MAPT:NM_001203252:exon9:c.C866T:p.S289F,MAPT:NM_005910:exon10:c.C959T:p.S320F,MAPT:NM_016835:exon12:c.C1910T:p.S637F,MAPT:NM_001123066:exon13:c.C1964T:p.S655F</t>
  </si>
  <si>
    <t>17:44095989</t>
  </si>
  <si>
    <t>rs63750095</t>
  </si>
  <si>
    <t>CM074932</t>
  </si>
  <si>
    <t>MAPT:NM_016841:exon8:c.G736A:p.G246S,MAPT:NM_001203251:exon9:c.G823A:p.G275S,MAPT:NM_016834:exon9:c.G829A:p.G277S,MAPT:NM_001123067:exon10:c.G916A:p.G306S,MAPT:NM_001203252:exon10:c.G910A:p.G304S,MAPT:NM_005910:exon11:c.G1003A:p.G335S,MAPT:NM_016835:exon13:c.G1954A:p.G652S,MAPT:NM_001123066:exon14:c.G2008A:p.G670S</t>
  </si>
  <si>
    <t>17:44095990</t>
  </si>
  <si>
    <t>MAPT:NM_001123066.3:c.2009G&gt;T:p.(Gly670Val)</t>
  </si>
  <si>
    <t>rs63750905</t>
  </si>
  <si>
    <t>CM055411</t>
  </si>
  <si>
    <t>MAPT:NM_016841:exon8:c.G737T:p.G246V,MAPT:NM_001203251:exon9:c.G824T:p.G275V,MAPT:NM_016834:exon9:c.G830T:p.G277V,MAPT:NM_001123067:exon10:c.G917T:p.G306V,MAPT:NM_001203252:exon10:c.G911T:p.G304V,MAPT:NM_005910:exon11:c.G1004T:p.G335V,MAPT:NM_016835:exon13:c.G1955T:p.G652V,MAPT:NM_001123066:exon14:c.G2009T:p.G670V</t>
  </si>
  <si>
    <t>17:44095993</t>
  </si>
  <si>
    <t>MAPT:NM_001123066.3:c.2012A&gt;G:p.(Gln671Arg)</t>
  </si>
  <si>
    <t>rs63750573</t>
  </si>
  <si>
    <t>CM042738</t>
  </si>
  <si>
    <t>MAPT:NM_016841:exon8:c.A740G:p.Q247R,MAPT:NM_001203251:exon9:c.A827G:p.Q276R,MAPT:NM_016834:exon9:c.A833G:p.Q278R,MAPT:NM_001123067:exon10:c.A920G:p.Q307R,MAPT:NM_001203252:exon10:c.A914G:p.Q305R,MAPT:NM_005910:exon11:c.A1007G:p.Q336R,MAPT:NM_016835:exon13:c.A1958G:p.Q653R,MAPT:NM_001123066:exon14:c.A2012G:p.Q671R</t>
  </si>
  <si>
    <t>17:44095995</t>
  </si>
  <si>
    <t>rs63750570</t>
  </si>
  <si>
    <t>CM981236</t>
  </si>
  <si>
    <t>MAPT:NM_016841:exon8:c.G742A:p.V248M,MAPT:NM_001203251:exon9:c.G829A:p.V277M,MAPT:NM_016834:exon9:c.G835A:p.V279M,MAPT:NM_001123067:exon10:c.G922A:p.V308M,MAPT:NM_001203252:exon10:c.G916A:p.V306M,MAPT:NM_005910:exon11:c.G1009A:p.V337M,MAPT:NM_016835:exon13:c.G1960A:p.V654M,MAPT:NM_001123066:exon14:c.G2014A:p.V672M</t>
  </si>
  <si>
    <t>17:44096092</t>
  </si>
  <si>
    <t>rs63751264</t>
  </si>
  <si>
    <t>CM013000</t>
  </si>
  <si>
    <t>MAPT:NM_016841:exon8:c.A839T:p.K280I,MAPT:NM_001203251:exon9:c.A926T:p.K309I,MAPT:NM_016834:exon9:c.A932T:p.K311I,MAPT:NM_001123067:exon10:c.A1019T:p.K340I,MAPT:NM_001203252:exon10:c.A1013T:p.K338I,MAPT:NM_005910:exon11:c.A1106T:p.K369I,MAPT:NM_016835:exon13:c.A2057T:p.K686I,MAPT:NM_001123066:exon14:c.A2111T:p.K704I</t>
  </si>
  <si>
    <t>17:44101376</t>
  </si>
  <si>
    <t>MAPT:NM_001123066.3:c.2170G&gt;A:p.(Gly724Arg)</t>
  </si>
  <si>
    <t>rs63750512</t>
  </si>
  <si>
    <t>CM004888</t>
  </si>
  <si>
    <t>MAPT:NM_016841:exon9:c.G898A:p.G300R,MAPT:NM_001203251:exon10:c.G985A:p.G329R,MAPT:NM_016834:exon10:c.G991A:p.G331R,MAPT:NM_001123067:exon11:c.G1078A:p.G360R,MAPT:NM_001203252:exon11:c.G1072A:p.G358R,MAPT:NM_005910:exon12:c.G1165A:p.G389R,MAPT:NM_016835:exon14:c.G2116A:p.G706R,MAPT:NM_001123066:exon15:c.G2170A:p.G724R;MAPT:NM_016841:exon9:c.G898A:p.G300R,MAPT:NM_001203251:exon10:c.G985A:p.G329R,MAPT:NM_016834:exon10:c.G991A:p.G331R,MAPT:NM_001123067:exon11:c.G1078A:p.G360R,MAPT:NM_001203252:exon11:c.G1072A:p.G358R,MAPT:NM_005910:exon12:c.G1165A:p.G389R,MAPT:NM_016835:exon14:c.G2116A:p.G706R,MAPT:NM_001123066:exon15:c.G2170A:p.G724R</t>
  </si>
  <si>
    <t>MAPT:NM_001123066.3:c.2170G&gt;C:p.(Gly724Arg)</t>
  </si>
  <si>
    <t>CM994385</t>
  </si>
  <si>
    <t>MAPT:NM_016841:exon9:c.G898C:p.G300R,MAPT:NM_001203251:exon10:c.G985C:p.G329R,MAPT:NM_016834:exon10:c.G991C:p.G331R,MAPT:NM_001123067:exon11:c.G1078C:p.G360R,MAPT:NM_001203252:exon11:c.G1072C:p.G358R,MAPT:NM_005910:exon12:c.G1165C:p.G389R,MAPT:NM_016835:exon14:c.G2116C:p.G706R,MAPT:NM_001123066:exon15:c.G2170C:p.G724R;MAPT:NM_016841:exon9:c.G898C:p.G300R,MAPT:NM_001203251:exon10:c.G985C:p.G329R,MAPT:NM_016834:exon10:c.G991C:p.G331R,MAPT:NM_001123067:exon11:c.G1078C:p.G360R,MAPT:NM_001203252:exon11:c.G1072C:p.G358R,MAPT:NM_005910:exon12:c.G1165C:p.G389R,MAPT:NM_016835:exon14:c.G2116C:p.G706R,MAPT:NM_001123066:exon15:c.G2170C:p.G724R</t>
  </si>
  <si>
    <t>17:44101427</t>
  </si>
  <si>
    <t>rs63750424</t>
  </si>
  <si>
    <t>CM981237</t>
  </si>
  <si>
    <t>MAPT:NM_016841:exon9:c.C949T:p.R317W,MAPT:NM_001203251:exon10:c.C1036T:p.R346W,MAPT:NM_016834:exon10:c.C1042T:p.R348W,MAPT:NM_001123067:exon11:c.C1129T:p.R377W,MAPT:NM_001203252:exon11:c.C1123T:p.R375W,MAPT:NM_005910:exon12:c.C1216T:p.R406W,MAPT:NM_016835:exon14:c.C2167T:p.R723W,MAPT:NM_001123066:exon15:c.C2221T:p.R741W</t>
  </si>
  <si>
    <t>17:44101481</t>
  </si>
  <si>
    <t>MAPT:NM_001123066.3:c.2275C&gt;A:p.(Gln759Lys)</t>
  </si>
  <si>
    <t>CM055410</t>
  </si>
  <si>
    <t>MAPT:NM_016841:exon9:c.C1003A:p.Q335K,MAPT:NM_001203251:exon10:c.C1090A:p.Q364K,MAPT:NM_016834:exon10:c.C1096A:p.Q366K,MAPT:NM_001123067:exon11:c.C1183A:p.Q395K,MAPT:NM_001203252:exon11:c.C1177A:p.Q393K,MAPT:NM_005910:exon12:c.C1270A:p.Q424K,MAPT:NM_016835:exon14:c.C2221A:p.Q741K,MAPT:NM_001123066:exon15:c.C2275A:p.Q759K;MAPT:NM_016841:exon9:c.C1003A:p.Q335K,MAPT:NM_001203251:exon10:c.C1090A:p.Q364K,MAPT:NM_016834:exon10:c.C1096A:p.Q366K,MAPT:NM_001123067:exon11:c.C1183A:p.Q395K,MAPT:NM_001203252:exon11:c.C1177A:p.Q393K,MAPT:NM_005910:exon12:c.C1270A:p.Q424K,MAPT:NM_016835:exon14:c.C2221A:p.Q741K,MAPT:NM_001123066:exon15:c.C2275A:p.Q759K</t>
  </si>
  <si>
    <t>17:44101491</t>
  </si>
  <si>
    <t>rs63750991</t>
  </si>
  <si>
    <t>CM043765</t>
  </si>
  <si>
    <t>MAPT:NM_016841:exon9:c.C1013T:p.T338M,MAPT:NM_001203251:exon10:c.C1100T:p.T367M,MAPT:NM_016834:exon10:c.C1106T:p.T369M,MAPT:NM_001123067:exon11:c.C1193T:p.T398M,MAPT:NM_001203252:exon11:c.C1187T:p.T396M,MAPT:NM_005910:exon12:c.C1280T:p.T427M,MAPT:NM_016835:exon14:c.C2231T:p.T744M,MAPT:NM_001123066:exon15:c.C2285T:p.T762M</t>
  </si>
  <si>
    <t>17:455114</t>
  </si>
  <si>
    <t>CM1512014</t>
  </si>
  <si>
    <t>VPS53</t>
  </si>
  <si>
    <t>VPS53:NM_018289:exon16:c.A1777G:p.K593E,VPS53:NM_001128159:exon17:c.A1864G:p.K622E</t>
  </si>
  <si>
    <t>17:4849212</t>
  </si>
  <si>
    <t>rs141382214</t>
  </si>
  <si>
    <t>CM133997</t>
  </si>
  <si>
    <t>PFN1</t>
  </si>
  <si>
    <t>PFN1:NM_005022:exon3:c.C406T:p.R136W</t>
  </si>
  <si>
    <t>17:4849268</t>
  </si>
  <si>
    <t>rs140547520</t>
  </si>
  <si>
    <t>CM1313208</t>
  </si>
  <si>
    <t>PFN1:NM_005022:exon3:c.A350G:p.E117G</t>
  </si>
  <si>
    <t>17:4849292</t>
  </si>
  <si>
    <t>chia_chr17:4849292G&gt;A</t>
  </si>
  <si>
    <t>CM132392</t>
  </si>
  <si>
    <t>PFN1:NM_005022:exon3:c.C326T:p.T109M</t>
  </si>
  <si>
    <t>17:4851632</t>
  </si>
  <si>
    <t>chia_chr17:4851632C&gt;T</t>
  </si>
  <si>
    <t>CM151732</t>
  </si>
  <si>
    <t>PFN1:NM_005022:exon1:c.G58A:p.A20T</t>
  </si>
  <si>
    <t>17:79801932</t>
  </si>
  <si>
    <t>rs143647285</t>
  </si>
  <si>
    <t>CM153932</t>
  </si>
  <si>
    <t>P4HB</t>
  </si>
  <si>
    <t>P4HB:NM_000918:exon11:c.A1483G:p.M495V</t>
  </si>
  <si>
    <t>17:79803502</t>
  </si>
  <si>
    <t>rs200655529</t>
  </si>
  <si>
    <t>CM153931</t>
  </si>
  <si>
    <t>P4HB:NM_000918:exon9:c.G1294A:p.V432M</t>
  </si>
  <si>
    <t>17:79803582</t>
  </si>
  <si>
    <t>rs374921280</t>
  </si>
  <si>
    <t>CM153929</t>
  </si>
  <si>
    <t>P4HB:NM_000918:exon9:c.C1214T:p.P405L</t>
  </si>
  <si>
    <t>17:79804357</t>
  </si>
  <si>
    <t>rs200458051</t>
  </si>
  <si>
    <t>CM153928</t>
  </si>
  <si>
    <t>P4HB:NM_000918:exon7:c.C1004T:p.T335M</t>
  </si>
  <si>
    <t>17:79804462</t>
  </si>
  <si>
    <t>chia_chr17:79804462C&gt;T</t>
  </si>
  <si>
    <t>CM153926</t>
  </si>
  <si>
    <t>P4HB:NM_000918:exon7:c.G899A:p.R300H</t>
  </si>
  <si>
    <t>17:79804487</t>
  </si>
  <si>
    <t>rs145209834</t>
  </si>
  <si>
    <t>CM153925</t>
  </si>
  <si>
    <t>P4HB:NM_000918:exon7:c.G874A:p.D292N</t>
  </si>
  <si>
    <t>17:79813385</t>
  </si>
  <si>
    <t>rs138621837</t>
  </si>
  <si>
    <t>CM153927</t>
  </si>
  <si>
    <t>P4HB:NM_000918:exon3:c.G430A:p.A144T</t>
  </si>
  <si>
    <t>17:79818256</t>
  </si>
  <si>
    <t>chia_chr17:79818256T&gt;C</t>
  </si>
  <si>
    <t>CM153933</t>
  </si>
  <si>
    <t>P4HB:NM_000918:exon1:c.A92G:p.K31R</t>
  </si>
  <si>
    <t>18:7008583</t>
  </si>
  <si>
    <t>rs73938538</t>
  </si>
  <si>
    <t>CM151643</t>
  </si>
  <si>
    <t>Alzheimer_disease,_in_Amish,_association_with</t>
  </si>
  <si>
    <t>GTT-GTG</t>
  </si>
  <si>
    <t>Val-Val</t>
  </si>
  <si>
    <t>LAMA1</t>
  </si>
  <si>
    <t>LAMA1:NM_005559:exon28:c.T4026G:p.V1342V</t>
  </si>
  <si>
    <t>19:1041922</t>
  </si>
  <si>
    <t>rs146597357</t>
  </si>
  <si>
    <t>CM1512517</t>
  </si>
  <si>
    <t>ABCA7</t>
  </si>
  <si>
    <t>ABCA7:NM_019112:exon4:c.C253A:p.L85M</t>
  </si>
  <si>
    <t>19:1043739</t>
  </si>
  <si>
    <t>CM150151</t>
  </si>
  <si>
    <t>ABCA7:NM_019112:exon10:c.G946A:p.E316K</t>
  </si>
  <si>
    <t>19:1045209</t>
  </si>
  <si>
    <t>rs147783767</t>
  </si>
  <si>
    <t>CM157223</t>
  </si>
  <si>
    <t>ABCA7:NM_019112:exon12:c.G1424A:p.R475K</t>
  </si>
  <si>
    <t>19:1046239</t>
  </si>
  <si>
    <t>rs141428162</t>
  </si>
  <si>
    <t>CM157225</t>
  </si>
  <si>
    <t>CCT-GCT</t>
  </si>
  <si>
    <t>ABCA7:NM_019112:exon13:c.C1456G:p.P486A</t>
  </si>
  <si>
    <t>19:1047169</t>
  </si>
  <si>
    <t>rs144852598</t>
  </si>
  <si>
    <t>CM166830</t>
  </si>
  <si>
    <t>ABCA7:NM_019112:exon15:c.T1859C:p.L620P</t>
  </si>
  <si>
    <t>19:1048950</t>
  </si>
  <si>
    <t>rs149949633</t>
  </si>
  <si>
    <t>CM1512557</t>
  </si>
  <si>
    <t>ABCA7:NM_019112:exon17:c.G2326A:p.G776R</t>
  </si>
  <si>
    <t>19:1051006</t>
  </si>
  <si>
    <t>rs143718918</t>
  </si>
  <si>
    <t>CM166840</t>
  </si>
  <si>
    <t>ABCA7:NM_019112:exon19:c.G2639A:p.R880Q</t>
  </si>
  <si>
    <t>19:1051944</t>
  </si>
  <si>
    <t>rs139214131</t>
  </si>
  <si>
    <t>CM157233</t>
  </si>
  <si>
    <t>ABCA7:NM_019112:exon22:c.G2966A:p.R989H</t>
  </si>
  <si>
    <t>19:1054255</t>
  </si>
  <si>
    <t>ABCA7_W1214X</t>
  </si>
  <si>
    <t>rs201060968</t>
  </si>
  <si>
    <t>CM157206</t>
  </si>
  <si>
    <t>ABCA7:NM_019112:exon27:c.G3641A:p.W1214X</t>
  </si>
  <si>
    <t>19:1055344</t>
  </si>
  <si>
    <t>rs145321888</t>
  </si>
  <si>
    <t>CM1512525</t>
  </si>
  <si>
    <t>ABCA7:NM_019112:exon30:c.G4199A:p.R1400H</t>
  </si>
  <si>
    <t>19:1055920</t>
  </si>
  <si>
    <t>rs149196228</t>
  </si>
  <si>
    <t>CM1512520</t>
  </si>
  <si>
    <t>ABCA7:NM_019112:exon31:c.A4220G:p.K1407R</t>
  </si>
  <si>
    <t>19:1056148</t>
  </si>
  <si>
    <t>rs142617105</t>
  </si>
  <si>
    <t>CM157237</t>
  </si>
  <si>
    <t>ABCA7:NM_019112:exon32:c.C4322T:p.A1441V</t>
  </si>
  <si>
    <t>19:1056244</t>
  </si>
  <si>
    <t>rs113809142</t>
  </si>
  <si>
    <t>CS154331</t>
  </si>
  <si>
    <t>NM_019112:exon32:c.4416+2T&gt;G</t>
  </si>
  <si>
    <t>19:1056377</t>
  </si>
  <si>
    <t>variant.51297</t>
  </si>
  <si>
    <t>CM1512526</t>
  </si>
  <si>
    <t>ABCA7:NM_019112:exon33:c.C4465T:p.R1489X</t>
  </si>
  <si>
    <t>19:1056378</t>
  </si>
  <si>
    <t>rs151112873</t>
  </si>
  <si>
    <t>CM157239</t>
  </si>
  <si>
    <t>ABCA7:NM_019112:exon33:c.G4466A:p.R1489Q</t>
  </si>
  <si>
    <t>19:1056399</t>
  </si>
  <si>
    <t>rs141113429</t>
  </si>
  <si>
    <t>CM157241</t>
  </si>
  <si>
    <t>ABCA7:NM_019112:exon33:c.G4487C:p.R1496P</t>
  </si>
  <si>
    <t>19:1056492</t>
  </si>
  <si>
    <t>rs3752246</t>
  </si>
  <si>
    <t>CM112762</t>
  </si>
  <si>
    <t>ABCA7:NM_019112:exon33:c.G4580C:p.G1527A</t>
  </si>
  <si>
    <t>19:1058263</t>
  </si>
  <si>
    <t>rs142462701</t>
  </si>
  <si>
    <t>CM1512518</t>
  </si>
  <si>
    <t>ABCA7:NM_019112:exon37:c.G5144A:p.R1715H</t>
  </si>
  <si>
    <t>19:1058877</t>
  </si>
  <si>
    <t>rs148891749</t>
  </si>
  <si>
    <t>CM1512522</t>
  </si>
  <si>
    <t>ABCA7:NM_019112:exon39:c.C5338T:p.R1780W</t>
  </si>
  <si>
    <t>19:1059079</t>
  </si>
  <si>
    <t>rs143614132</t>
  </si>
  <si>
    <t>CM157247</t>
  </si>
  <si>
    <t>ABCA7:NM_019112:exon40:c.G5458A:p.G1820S</t>
  </si>
  <si>
    <t>19:1063624</t>
  </si>
  <si>
    <t>rs114787084</t>
  </si>
  <si>
    <t>CM166843</t>
  </si>
  <si>
    <t>ABCA7:NM_019112:exon43:c.C5794T:p.R1932C</t>
  </si>
  <si>
    <t>19:1788909</t>
  </si>
  <si>
    <t>rs202137046</t>
  </si>
  <si>
    <t>CM1515220</t>
  </si>
  <si>
    <t>ATP8B3</t>
  </si>
  <si>
    <t>ATP8B3:NM_001178002:exon24:c.G2945A:p.G982D,ATP8B3:NM_138813:exon24:c.G3056A:p.G1019D</t>
  </si>
  <si>
    <t>19:39359972</t>
  </si>
  <si>
    <t>chia_chr19:39359972C&gt;T</t>
  </si>
  <si>
    <t>CM1515260</t>
  </si>
  <si>
    <t>RINL</t>
  </si>
  <si>
    <t>RINL:NM_001195833:exon11:c.G1553A:p.R518Q,RINL:NM_198445:exon11:c.G1211A:p.R404Q</t>
  </si>
  <si>
    <t>19:40877595</t>
  </si>
  <si>
    <t>rs145999145</t>
  </si>
  <si>
    <t>CM140820</t>
  </si>
  <si>
    <t>Alzheimer_disease,_increased_risk</t>
  </si>
  <si>
    <t>PLD3</t>
  </si>
  <si>
    <t>PLD3:NM_001031696:exon9:c.G694A:p.V232M,PLD3:NM_001291311:exon9:c.G694A:p.V232M,PLD3:NM_012268:exon9:c.G694A:p.V232M</t>
  </si>
  <si>
    <t>19:45411082</t>
  </si>
  <si>
    <t>rs142480126</t>
  </si>
  <si>
    <t>CM1311778</t>
  </si>
  <si>
    <t>37_(legacy:_19)</t>
  </si>
  <si>
    <t>APOE</t>
  </si>
  <si>
    <t>APOE:NM_000041:exon3:c.G109A:p.E37K,APOE:NM_001302688:exon3:c.G187A:p.E63K,APOE:NM_001302689:exon3:c.G109A:p.E37K,APOE:NM_001302690:exon3:c.G109A:p.E37K,APOE:NM_001302691:exon3:c.G109A:p.E37K</t>
  </si>
  <si>
    <t>19:45411110</t>
  </si>
  <si>
    <t>rs769452</t>
  </si>
  <si>
    <t>CM990167</t>
  </si>
  <si>
    <t>46_(legacy:_28)</t>
  </si>
  <si>
    <t>APOE:NM_000041:exon3:c.T137C:p.L46P,APOE:NM_001302688:exon3:c.T215C:p.L72P,APOE:NM_001302689:exon3:c.T137C:p.L46P,APOE:NM_001302690:exon3:c.T137C:p.L46P,APOE:NM_001302691:exon3:c.T137C:p.L46P</t>
  </si>
  <si>
    <t>19:48607867</t>
  </si>
  <si>
    <t>chia_chr19:48607867C&gt;A</t>
  </si>
  <si>
    <t>CM1515258</t>
  </si>
  <si>
    <t>GCA-TCA</t>
  </si>
  <si>
    <t>PLA2G4C</t>
  </si>
  <si>
    <t>PLA2G4C:NM_001159322:exon4:c.G265T:p.A89S,PLA2G4C:NM_001159323:exon4:c.G235T:p.A79S,PLA2G4C:NM_003706:exon4:c.G235T:p.A79S;PLA2G4C:NM_001159322:exon4:c.G265T:p.A89S,PLA2G4C:NM_001159323:exon4:c.G235T:p.A79S,PLA2G4C:NM_003706:exon4:c.G235T:p.A79S</t>
  </si>
  <si>
    <t>19:51738933</t>
  </si>
  <si>
    <t>rs273621</t>
  </si>
  <si>
    <t>CS150176</t>
  </si>
  <si>
    <t>CD33</t>
  </si>
  <si>
    <t>NM_001772:exon6:c.924+2T&gt;C,NM_001177608:exon6:c.924+2T&gt;C,NM_001082618:exon5:c.543+2T&gt;C</t>
  </si>
  <si>
    <t>2:135602847</t>
  </si>
  <si>
    <t>CS1413166</t>
  </si>
  <si>
    <t>ACMSD</t>
  </si>
  <si>
    <t>ACMSD:NM_138326:exon2:c.G102T:p.K34N</t>
  </si>
  <si>
    <t>2:136548243</t>
  </si>
  <si>
    <t>CM1512025</t>
  </si>
  <si>
    <t>LCT</t>
  </si>
  <si>
    <t>LCT:NM_002299:exon15:c.A5320C:p.N1774H</t>
  </si>
  <si>
    <t>2:138373831</t>
  </si>
  <si>
    <t>rs150657202</t>
  </si>
  <si>
    <t>CM1515244</t>
  </si>
  <si>
    <t>THSD7B</t>
  </si>
  <si>
    <t>THSD7B:NM_001316349:exon18:c.G3510T:p.Q1170H</t>
  </si>
  <si>
    <t>2:202575717</t>
  </si>
  <si>
    <t>CM150195</t>
  </si>
  <si>
    <t>ALS2</t>
  </si>
  <si>
    <t>ALS2:NM_020919:exon26:c.A4119G:p.I1373M</t>
  </si>
  <si>
    <t>2:202589017</t>
  </si>
  <si>
    <t>CS1412281</t>
  </si>
  <si>
    <t>NM_020919:exon21:c.3512+1G&gt;A</t>
  </si>
  <si>
    <t>2:202589115</t>
  </si>
  <si>
    <t>rs767350733</t>
  </si>
  <si>
    <t>CM165949</t>
  </si>
  <si>
    <t>ALS2:NM_020919:exon21:c.C3415T:p.R1139X</t>
  </si>
  <si>
    <t>2:202591475</t>
  </si>
  <si>
    <t>chia_chr2:202591475G&gt;A</t>
  </si>
  <si>
    <t>CM1310480</t>
  </si>
  <si>
    <t>ALS2:NM_020919:exon18:c.C3094T:p.R1032C</t>
  </si>
  <si>
    <t>2:202593881</t>
  </si>
  <si>
    <t>chia_chr2:202593881T&gt;G</t>
  </si>
  <si>
    <t>CM1310481</t>
  </si>
  <si>
    <t>ALS2:NM_020919:exon14:c.A2606C:p.Q869P</t>
  </si>
  <si>
    <t>2:202593908</t>
  </si>
  <si>
    <t>chia_chr2:202593908T&gt;C</t>
  </si>
  <si>
    <t>CS137841</t>
  </si>
  <si>
    <t>NM_020919:exon14:c.2581-2A&gt;G</t>
  </si>
  <si>
    <t>2:202598013</t>
  </si>
  <si>
    <t>CM1310482</t>
  </si>
  <si>
    <t>ACT-GCT</t>
  </si>
  <si>
    <t>ALS2:NM_020919:exon13:c.A2566G:p.T856A;ALS2:NM_020919:exon13:c.A2566G:p.T856A</t>
  </si>
  <si>
    <t>2:202603402</t>
  </si>
  <si>
    <t>chia_chr2:202603402T&gt;C</t>
  </si>
  <si>
    <t>CM1310483</t>
  </si>
  <si>
    <t>ALS2:NM_020919:exon12:c.A2408G:p.K803R</t>
  </si>
  <si>
    <t>2:202606461</t>
  </si>
  <si>
    <t>chia_chr2:202606461C&gt;T</t>
  </si>
  <si>
    <t>CM1413573</t>
  </si>
  <si>
    <t>ALS2:NM_020919:exon11:c.G2287A:p.V763I</t>
  </si>
  <si>
    <t>2:202609053</t>
  </si>
  <si>
    <t>CM1310484</t>
  </si>
  <si>
    <t>ALS2:NM_020919:exon10:c.A2098G:p.T700A;ALS2:NM_020919:exon10:c.A2098G:p.T700A</t>
  </si>
  <si>
    <t>2:202609149</t>
  </si>
  <si>
    <t>chia_chr2:202609149C&gt;A</t>
  </si>
  <si>
    <t>CM143652</t>
  </si>
  <si>
    <t>GGA-TGA</t>
  </si>
  <si>
    <t>Gly-Term</t>
  </si>
  <si>
    <t>ALS2:NM_020919:exon10:c.G2002T:p.G668X</t>
  </si>
  <si>
    <t>2:202611419</t>
  </si>
  <si>
    <t>rs386134181</t>
  </si>
  <si>
    <t>CD013133</t>
  </si>
  <si>
    <t>2:202617879</t>
  </si>
  <si>
    <t>CM160069</t>
  </si>
  <si>
    <t>ALS2:NM_020919:exon7:c.C1727T:p.A576V</t>
  </si>
  <si>
    <t>2:202619239</t>
  </si>
  <si>
    <t>rs201161419</t>
  </si>
  <si>
    <t>CM150147</t>
  </si>
  <si>
    <t>ALS2:NM_020919:exon6:c.G1627A:p.D543N</t>
  </si>
  <si>
    <t>2:202626164</t>
  </si>
  <si>
    <t>rs386134174</t>
  </si>
  <si>
    <t>CD054292</t>
  </si>
  <si>
    <t>GT</t>
  </si>
  <si>
    <t>2:202626418</t>
  </si>
  <si>
    <t>chia_chr2:202626418C&gt;A</t>
  </si>
  <si>
    <t>CM137280</t>
  </si>
  <si>
    <t>AGC-ATC</t>
  </si>
  <si>
    <t>ALS2:NM_001135745:exon4:c.G299T:p.S100I,ALS2:NM_020919:exon4:c.G299T:p.S100I</t>
  </si>
  <si>
    <t>2:202631989</t>
  </si>
  <si>
    <t>rs386134173</t>
  </si>
  <si>
    <t>CD013131</t>
  </si>
  <si>
    <t>CT</t>
  </si>
  <si>
    <t>2:202632065</t>
  </si>
  <si>
    <t>CM162938</t>
  </si>
  <si>
    <t>CAT-CGT</t>
  </si>
  <si>
    <t>ALS2:NM_001135745:exon3:c.A62G:p.H21R,ALS2:NM_020919:exon3:c.A62G:p.H21R</t>
  </si>
  <si>
    <t>2:212288966</t>
  </si>
  <si>
    <t>rs397514262</t>
  </si>
  <si>
    <t>CM1311193</t>
  </si>
  <si>
    <t>Amyotrophic_lateral_sclerosis_type_19</t>
  </si>
  <si>
    <t>ERBB4</t>
  </si>
  <si>
    <t>ERBB4:NM_001042599:exon23:c.G2780A:p.R927Q,ERBB4:NM_005235:exon23:c.G2780A:p.R927Q</t>
  </si>
  <si>
    <t>2:219538460</t>
  </si>
  <si>
    <t>chia_chr2:219538460T&gt;G</t>
  </si>
  <si>
    <t>CM1515262</t>
  </si>
  <si>
    <t>STK36</t>
  </si>
  <si>
    <t>STK36:NM_001243313:exon3:c.T197G:p.M66R,STK36:NM_015690:exon3:c.T197G:p.M66R</t>
  </si>
  <si>
    <t>2:220115200</t>
  </si>
  <si>
    <t>chia_chr2:220115200C&gt;T</t>
  </si>
  <si>
    <t>CM1410437</t>
  </si>
  <si>
    <t>TUBA4A</t>
  </si>
  <si>
    <t>TUBA4A:NM_001278552:exon4:c.G1176A:p.W392X,TUBA4A:NM_006000:exon4:c.G1221A:p.W407X</t>
  </si>
  <si>
    <t>2:220115274</t>
  </si>
  <si>
    <t>rs368743618</t>
  </si>
  <si>
    <t>CM1410436</t>
  </si>
  <si>
    <t>TUBA4A:NM_001278552:exon4:c.G1102A:p.A368T,TUBA4A:NM_006000:exon4:c.G1147A:p.A383T</t>
  </si>
  <si>
    <t>2:220115462</t>
  </si>
  <si>
    <t>chia_chr2:220115462C&gt;T</t>
  </si>
  <si>
    <t>CM1410435</t>
  </si>
  <si>
    <t>TUBA4A:NM_001278552:exon4:c.G914A:p.R305H,TUBA4A:NM_006000:exon4:c.G959A:p.R320H</t>
  </si>
  <si>
    <t>2:220115463</t>
  </si>
  <si>
    <t>chia_chr2:220115463G&gt;A</t>
  </si>
  <si>
    <t>CM1410434</t>
  </si>
  <si>
    <t>TUBA4A:NM_001278552:exon4:c.C913T:p.R305C,TUBA4A:NM_006000:exon4:c.C958T:p.R320C</t>
  </si>
  <si>
    <t>2:220115778</t>
  </si>
  <si>
    <t>chia_chr2:220115778G&gt;A</t>
  </si>
  <si>
    <t>CM1410433</t>
  </si>
  <si>
    <t>TUBA4A:NM_001278552:exon4:c.C598T:p.R200C,TUBA4A:NM_006000:exon4:c.C643T:p.R215C</t>
  </si>
  <si>
    <t>2:220115988</t>
  </si>
  <si>
    <t>chia_chr2:220115988T&gt;G</t>
  </si>
  <si>
    <t>CM1410432</t>
  </si>
  <si>
    <t>TUBA4A:NM_001278552:exon4:c.A388C:p.T130P,TUBA4A:NM_006000:exon4:c.A433C:p.T145P</t>
  </si>
  <si>
    <t>2:222320270</t>
  </si>
  <si>
    <t>chia_chr2:222320270C&gt;T</t>
  </si>
  <si>
    <t>CM128275</t>
  </si>
  <si>
    <t>Amyotrophic_lateral_sclerosis,_reduced_disease_severity</t>
  </si>
  <si>
    <t>EPHA4</t>
  </si>
  <si>
    <t>EPHA4:NM_001304537:exon7:c.G1559A:p.R520Q,EPHA4:NM_004438:exon8:c.G1712A:p.R571Q,EPHA4:NM_001304536:exon9:c.G1712A:p.R571Q;EPHA4:NM_001304537:exon7:c.G1559A:p.R520Q,EPHA4:NM_004438:exon8:c.G1712A:p.R571Q,EPHA4:NM_001304536:exon9:c.G1712A:p.R571Q</t>
  </si>
  <si>
    <t>2:222321396</t>
  </si>
  <si>
    <t>chia_chr2:222321396G&gt;A</t>
  </si>
  <si>
    <t>CM128274</t>
  </si>
  <si>
    <t>EPHA4:NM_001304537:exon6:c.C1387T:p.R463X,EPHA4:NM_004438:exon7:c.C1540T:p.R514X,EPHA4:NM_001304536:exon8:c.C1540T:p.R514X</t>
  </si>
  <si>
    <t>2:233612450</t>
  </si>
  <si>
    <t>CM081285</t>
  </si>
  <si>
    <t>GIGYF2</t>
  </si>
  <si>
    <t>GIGYF2:NM_001103148:exon3:c.A167G:p.N56S,GIGYF2:NM_001103146:exon4:c.A167G:p.N56S,GIGYF2:NM_001103147:exon5:c.A167G:p.N56S,GIGYF2:NM_015575:exon6:c.A167G:p.N56S</t>
  </si>
  <si>
    <t>2:233659545</t>
  </si>
  <si>
    <t>CM081287</t>
  </si>
  <si>
    <t>GIGYF2:NM_001103148:exon12:c.A1352C:p.N451T,GIGYF2:NM_001103146:exon13:c.A1370C:p.N457T,GIGYF2:NM_001103147:exon15:c.A1433C:p.N478T,GIGYF2:NM_015575:exon15:c.A1370C:p.N457T</t>
  </si>
  <si>
    <t>2:233709083</t>
  </si>
  <si>
    <t>CM150197</t>
  </si>
  <si>
    <t>GIGYF2:NM_001103148:exon24:c.C3086G:p.S1029C,GIGYF2:NM_001103146:exon25:c.C3104G:p.S1035C,GIGYF2:NM_001103147:exon27:c.C3167G:p.S1056C,GIGYF2:NM_015575:exon27:c.C3104G:p.S1035C</t>
  </si>
  <si>
    <t>2:233712060</t>
  </si>
  <si>
    <t>CM150154</t>
  </si>
  <si>
    <t>CCC-ACC</t>
  </si>
  <si>
    <t>Pro-Thr</t>
  </si>
  <si>
    <t>GIGYF2:NM_001103148:exon26:c.C3445A:p.P1149T,GIGYF2:NM_001103146:exon27:c.C3463A:p.P1155T,GIGYF2:NM_001103147:exon29:c.C3526A:p.P1176T,GIGYF2:NM_015575:exon29:c.C3463A:p.P1155T</t>
  </si>
  <si>
    <t>2:32289094</t>
  </si>
  <si>
    <t>chia_chr2:32289094G&gt;A</t>
  </si>
  <si>
    <t>CM148990</t>
  </si>
  <si>
    <t>SPAST</t>
  </si>
  <si>
    <t>SPAST:NM_014946:exon1:c.G194A:p.R65H,SPAST:NM_199436:exon1:c.G194A:p.R65H</t>
  </si>
  <si>
    <t>2:74588717</t>
  </si>
  <si>
    <t>rs72466496</t>
  </si>
  <si>
    <t>CM042337</t>
  </si>
  <si>
    <t>DCTN1</t>
  </si>
  <si>
    <t>DCTN1:NM_001135041:exon26:c.C3329T:p.T1110I,DCTN1:NM_023019:exon27:c.C3344T:p.T1115I,DCTN1:NM_001135040:exon28:c.C3671T:p.T1224I,DCTN1:NM_001190836:exon28:c.C3620T:p.T1207I,DCTN1:NM_001190837:exon31:c.C3725T:p.T1242I,DCTN1:NM_004082:exon32:c.C3746T:p.T1249I</t>
  </si>
  <si>
    <t>2:74590464</t>
  </si>
  <si>
    <t>rs121909345</t>
  </si>
  <si>
    <t>CM053832</t>
  </si>
  <si>
    <t>Amyotrophic_lateral_sclerosis_&amp;_dementia</t>
  </si>
  <si>
    <t>DCTN1:NM_001135041:exon22:c.G2885A:p.R962K,DCTN1:NM_023019:exon23:c.G2900A:p.R967K,DCTN1:NM_001135040:exon24:c.G3227A:p.R1076K,DCTN1:NM_001190836:exon24:c.G3176A:p.R1059K,DCTN1:NM_001190837:exon27:c.G3281A:p.R1094K,DCTN1:NM_004082:exon28:c.G3302A:p.R1101K</t>
  </si>
  <si>
    <t>2:74592213</t>
  </si>
  <si>
    <t>qs764918482</t>
  </si>
  <si>
    <t>CM162921</t>
  </si>
  <si>
    <t>DCTN1:NM_001135041:exon21:c.G2783A:p.G928D,DCTN1:NM_023019:exon21:c.G2783A:p.G928D,DCTN1:NM_001135040:exon23:c.G3125A:p.G1042D,DCTN1:NM_001190836:exon23:c.G3074A:p.G1025D,DCTN1:NM_001190837:exon25:c.G3164A:p.G1055D,DCTN1:NM_004082:exon26:c.G3185A:p.G1062D</t>
  </si>
  <si>
    <t>2:74592682</t>
  </si>
  <si>
    <t>chia_chr2:74592682G&gt;A</t>
  </si>
  <si>
    <t>CM085359</t>
  </si>
  <si>
    <t>DCTN1:NM_001135041:exon20:c.C2587T:p.R863W,DCTN1:NM_023019:exon20:c.C2587T:p.R863W,DCTN1:NM_001135040:exon22:c.C2929T:p.R977W,DCTN1:NM_001190836:exon22:c.C2878T:p.R960W,DCTN1:NM_001190837:exon24:c.C2968T:p.R990W,DCTN1:NM_004082:exon25:c.C2989T:p.R997W</t>
  </si>
  <si>
    <t>2:74592786</t>
  </si>
  <si>
    <t>chia_chr2:74592786T&gt;C</t>
  </si>
  <si>
    <t>CS1310497</t>
  </si>
  <si>
    <t>NM_001135040:exon22:c.2827-2A&gt;G,NM_004082:exon25:c.2887-2A&gt;G,NM_001190836:exon22:c.2776-2A&gt;G,NM_023019:exon20:c.2485-2A&gt;G,NM_001135041:exon20:c.2485-2A&gt;G,NM_001190837:exon24:c.2866-2A&gt;G</t>
  </si>
  <si>
    <t>2:74593101</t>
  </si>
  <si>
    <t>rs145130328</t>
  </si>
  <si>
    <t>CM155562</t>
  </si>
  <si>
    <t>DCTN1:NM_001135041:exon19:c.C2403G:p.I801M,DCTN1:NM_023019:exon19:c.C2403G:p.I801M,DCTN1:NM_001135040:exon21:c.C2745G:p.I915M,DCTN1:NM_001190836:exon21:c.C2694G:p.I898M,DCTN1:NM_001190837:exon23:c.C2784G:p.I928M,DCTN1:NM_004082:exon24:c.C2805G:p.I935M</t>
  </si>
  <si>
    <t>2:74594023</t>
  </si>
  <si>
    <t>rs121909344</t>
  </si>
  <si>
    <t>CM042336</t>
  </si>
  <si>
    <t>DCTN1:NM_001135041:exon16:c.C1951T:p.R651W,DCTN1:NM_023019:exon16:c.C1951T:p.R651W,DCTN1:NM_001135040:exon18:c.C2293T:p.R765W,DCTN1:NM_001190836:exon18:c.C2242T:p.R748W,DCTN1:NM_001190837:exon20:c.C2332T:p.R778W,DCTN1:NM_004082:exon21:c.C2353T:p.R785W</t>
  </si>
  <si>
    <t>2:74595111</t>
  </si>
  <si>
    <t>hrm_2_74595111_G_A</t>
  </si>
  <si>
    <t>CM1413598</t>
  </si>
  <si>
    <t>DCTN1:NM_001135041:exon12:c.C1600T:p.H534Y,DCTN1:NM_023019:exon12:c.C1600T:p.H534Y,DCTN1:NM_001135040:exon14:c.C1942T:p.H648Y,DCTN1:NM_001190836:exon14:c.C1891T:p.H631Y,DCTN1:NM_001190837:exon16:c.C1981T:p.H661Y,DCTN1:NM_004082:exon17:c.C2002T:p.H668Y</t>
  </si>
  <si>
    <t>2:74595198</t>
  </si>
  <si>
    <t>hrm_2_74595198_G_A</t>
  </si>
  <si>
    <t>CM162919</t>
  </si>
  <si>
    <t>DCTN1:NM_001135041:exon12:c.C1513T:p.R505W,DCTN1:NM_023019:exon12:c.C1513T:p.R505W,DCTN1:NM_001135040:exon14:c.C1855T:p.R619W,DCTN1:NM_001190836:exon14:c.C1804T:p.R602W,DCTN1:NM_001190837:exon16:c.C1894T:p.R632W,DCTN1:NM_004082:exon17:c.C1915T:p.R639W</t>
  </si>
  <si>
    <t>2:74595997</t>
  </si>
  <si>
    <t>rs121909343</t>
  </si>
  <si>
    <t>CM042335</t>
  </si>
  <si>
    <t>DCTN1:NM_001135041:exon11:c.T1310C:p.M437T,DCTN1:NM_023019:exon11:c.T1310C:p.M437T,DCTN1:NM_001135040:exon13:c.T1652C:p.M551T,DCTN1:NM_001190836:exon13:c.T1601C:p.M534T,DCTN1:NM_001190837:exon15:c.T1691C:p.M564T,DCTN1:NM_004082:exon16:c.T1712C:p.M571T</t>
  </si>
  <si>
    <t>2:74598677</t>
  </si>
  <si>
    <t>hrm_2_74598677_G_A</t>
  </si>
  <si>
    <t>chia_chr2:74598677G&gt;A</t>
  </si>
  <si>
    <t>CM1413597</t>
  </si>
  <si>
    <t>DCTN1:NM_001135041:exon3:c.C230T:p.P77L,DCTN1:NM_023019:exon3:c.C230T:p.P77L,DCTN1:NM_001135040:exon5:c.C572T:p.P191L,DCTN1:NM_001190836:exon5:c.C521T:p.P174L,DCTN1:NM_001190837:exon7:c.C611T:p.P204L,DCTN1:NM_004082:exon8:c.C632T:p.P211L;DCTN1:NM_001135041:exon3:c.C230T:p.P77L,DCTN1:NM_023019:exon3:c.C230T:p.P77L,DCTN1:NM_001135040:exon5:c.C572T:p.P191L,DCTN1:NM_001190836:exon5:c.C521T:p.P174L,DCTN1:NM_001190837:exon7:c.C611T:p.P204L,DCTN1:NM_004082:exon8:c.C632T:p.P211L</t>
  </si>
  <si>
    <t>2:74605204</t>
  </si>
  <si>
    <t>CM134333</t>
  </si>
  <si>
    <t>DCTN1:NM_001135040:exon2:c.A202G:p.K68E,DCTN1:NM_001190836:exon2:c.A151G:p.K51E,DCTN1:NM_001190837:exon2:c.A202G:p.K68E,DCTN1:NM_004082:exon2:c.A202G:p.K68E</t>
  </si>
  <si>
    <t>2:74605231</t>
  </si>
  <si>
    <t>rs121909342</t>
  </si>
  <si>
    <t>chia_chr2:74605231C&gt;G</t>
  </si>
  <si>
    <t>CM1411509</t>
  </si>
  <si>
    <t>DCTN1:NM_001135040:exon2:c.G175C:p.G59R,DCTN1:NM_001190836:exon2:c.G124C:p.G42R,DCTN1:NM_001190837:exon2:c.G175C:p.G59R,DCTN1:NM_004082:exon2:c.G175C:p.G59R;DCTN1:NM_001135040:exon2:c.G175C:p.G59R,DCTN1:NM_001190836:exon2:c.G124C:p.G42R,DCTN1:NM_001190837:exon2:c.G175C:p.G59R,DCTN1:NM_004082:exon2:c.G175C:p.G59R</t>
  </si>
  <si>
    <t>2:74605250</t>
  </si>
  <si>
    <t>CM148145</t>
  </si>
  <si>
    <t>Parkinsonism,_late-onset</t>
  </si>
  <si>
    <t>DCTN1:NM_001135040:exon2:c.T156G:p.F52L,DCTN1:NM_001190836:exon2:c.T105G:p.F35L,DCTN1:NM_001190837:exon2:c.T156G:p.F52L,DCTN1:NM_004082:exon2:c.T156G:p.F52L</t>
  </si>
  <si>
    <t>2:74757554</t>
  </si>
  <si>
    <t>rs72470544</t>
  </si>
  <si>
    <t>CM052354</t>
  </si>
  <si>
    <t>HTRA2</t>
  </si>
  <si>
    <t>HTRA2:NM_013247:exon1:c.G421T:p.A141S,HTRA2:NM_145074:exon1:c.G421T:p.A141S</t>
  </si>
  <si>
    <t>2:74757560</t>
  </si>
  <si>
    <t>rs387906942</t>
  </si>
  <si>
    <t>CM119969</t>
  </si>
  <si>
    <t>HTRA2:NM_013247:exon1:c.C427G:p.P143A,HTRA2:NM_145074:exon1:c.C427G:p.P143A</t>
  </si>
  <si>
    <t>2:74759825</t>
  </si>
  <si>
    <t>rs72470545</t>
  </si>
  <si>
    <t>CM052355</t>
  </si>
  <si>
    <t>HTRA2:NM_013247:exon7:c.G1195A:p.G399S</t>
  </si>
  <si>
    <t>20:5081567</t>
  </si>
  <si>
    <t>CM167932</t>
  </si>
  <si>
    <t>TMEM230</t>
  </si>
  <si>
    <t>TMEM230:NM_001009925:exon4:c.G233T:p.R78L,TMEM230:NM_014145:exon4:c.G233T:p.R78L,TMEM230:NM_001009923:exon5:c.G422T:p.R141L,TMEM230:NM_001009924:exon5:c.G233T:p.R78L;TMEM230:NM_001009925:exon4:c.G233T:p.R78L,TMEM230:NM_014145:exon4:c.G233T:p.R78L,TMEM230:NM_001009923:exon5:c.G422T:p.R141L,TMEM230:NM_001009924:exon5:c.G233T:p.R78L</t>
  </si>
  <si>
    <t>20:56993345</t>
  </si>
  <si>
    <t>rs281875284</t>
  </si>
  <si>
    <t>CM107711</t>
  </si>
  <si>
    <t>VAPB</t>
  </si>
  <si>
    <t>VAPB:NM_001195677:exon2:c.C137T:p.T46I,VAPB:NM_004738:exon2:c.C137T:p.T46I</t>
  </si>
  <si>
    <t>20:56993374</t>
  </si>
  <si>
    <t>rs74315431</t>
  </si>
  <si>
    <t>CM042798</t>
  </si>
  <si>
    <t>VAPB:NM_001195677:exon2:c.C166T:p.P56S,VAPB:NM_004738:exon2:c.C166T:p.P56S</t>
  </si>
  <si>
    <t>20:57014075</t>
  </si>
  <si>
    <t>rs146459055</t>
  </si>
  <si>
    <t>CM155583</t>
  </si>
  <si>
    <t>VAPB:NM_004738:exon4:c.T390G:p.D130E</t>
  </si>
  <si>
    <t>20:57016000</t>
  </si>
  <si>
    <t>chia_chr20:57016000C&gt;T</t>
  </si>
  <si>
    <t>CM135118</t>
  </si>
  <si>
    <t>VAPB:NM_004738:exon5:c.C434T:p.A145V</t>
  </si>
  <si>
    <t>20:57016076</t>
  </si>
  <si>
    <t>rs143144050</t>
  </si>
  <si>
    <t>CM155584</t>
  </si>
  <si>
    <t>VAPB:NM_004738:exon5:c.G510A:p.M170I</t>
  </si>
  <si>
    <t>20:57019259</t>
  </si>
  <si>
    <t>rs149215094</t>
  </si>
  <si>
    <t>CM128871</t>
  </si>
  <si>
    <t>VAPB:NM_004738:exon6:c.G700A:p.V234I</t>
  </si>
  <si>
    <t>20:5904028</t>
  </si>
  <si>
    <t>rs742710</t>
  </si>
  <si>
    <t>CM0910905</t>
  </si>
  <si>
    <t>CHGB</t>
  </si>
  <si>
    <t>CHGB:NM_001819:exon4:c.C1238T:p.P413L</t>
  </si>
  <si>
    <t>20:60736629</t>
  </si>
  <si>
    <t>chia_chr20:60736629T&gt;G</t>
  </si>
  <si>
    <t>CM135944</t>
  </si>
  <si>
    <t>SS18L1</t>
  </si>
  <si>
    <t>SS18L1:NM_198935:exon4:c.T369G:p.I123M</t>
  </si>
  <si>
    <t>20:60737934</t>
  </si>
  <si>
    <t>chia_chr20:60737934G&gt;T</t>
  </si>
  <si>
    <t>CM1413593</t>
  </si>
  <si>
    <t>SS18L1:NM_198935:exon5:c.G503T:p.G168V,SS18L1:NM_001301778:exon6:c.G110T:p.G37V</t>
  </si>
  <si>
    <t>20:60749698</t>
  </si>
  <si>
    <t>chia_chr20:60749698C&gt;T</t>
  </si>
  <si>
    <t>CM135943</t>
  </si>
  <si>
    <t>SS18L1:NM_198935:exon10:c.C1162T:p.Q388X,SS18L1:NM_001301778:exon11:c.C769T:p.Q257X</t>
  </si>
  <si>
    <t>20:61981052</t>
  </si>
  <si>
    <t>rs121912285</t>
  </si>
  <si>
    <t>CM1212666</t>
  </si>
  <si>
    <t>571_(legacy:_543)</t>
  </si>
  <si>
    <t>CHRNA4</t>
  </si>
  <si>
    <t>CHRNA4:NM_000744:exon5:c.G1711A:p.V571I,CHRNA4:NM_001256573:exon5:c.G1183A:p.V395I</t>
  </si>
  <si>
    <t>20:61981147</t>
  </si>
  <si>
    <t>rs375524982</t>
  </si>
  <si>
    <t>CM1212665</t>
  </si>
  <si>
    <t>539_(legacy:_511)</t>
  </si>
  <si>
    <t>CHRNA4:NM_000744:exon5:c.C1616T:p.S539L,CHRNA4:NM_001256573:exon5:c.C1088T:p.S363L</t>
  </si>
  <si>
    <t>20:61981703</t>
  </si>
  <si>
    <t>chia_chr20:61981703G&gt;A</t>
  </si>
  <si>
    <t>CM1212663</t>
  </si>
  <si>
    <t>354_(legacy:_326)</t>
  </si>
  <si>
    <t>CHRNA4:NM_000744:exon5:c.C1060T:p.R354C,CHRNA4:NM_001256573:exon5:c.C532T:p.R178C;CHRNA4:NM_000744:exon5:c.C1060T:p.R354C,CHRNA4:NM_001256573:exon5:c.C532T:p.R178C</t>
  </si>
  <si>
    <t>20:62595227</t>
  </si>
  <si>
    <t>CM162926</t>
  </si>
  <si>
    <t>ZNF512B</t>
  </si>
  <si>
    <t>ZNF512B:NM_020713:exon9:c.G1520A:p.R507H</t>
  </si>
  <si>
    <t>21:27264095</t>
  </si>
  <si>
    <t>rs63749964</t>
  </si>
  <si>
    <t>CM910039</t>
  </si>
  <si>
    <t>GTC-GGC</t>
  </si>
  <si>
    <t>APP</t>
  </si>
  <si>
    <t>APP:NM_001136129:exon14:c.T1757G:p.V586G,APP:NM_001204303:exon14:c.T1871G:p.V624G,APP:NM_001136131:exon15:c.T1820G:p.V607G,APP:NM_001204302:exon15:c.T2039G:p.V680G,APP:NM_201414:exon15:c.T1925G:p.V642G,APP:NM_001136016:exon16:c.T2078G:p.V693G,APP:NM_001136130:exon16:c.T1982G:p.V661G,APP:NM_001204301:exon16:c.T2096G:p.V699G,APP:NM_201413:exon16:c.T2093G:p.V698G,APP:NM_000484:exon17:c.T2150G:p.V717G</t>
  </si>
  <si>
    <t>21:27264096</t>
  </si>
  <si>
    <t>APP:NM_000484.3:c.2149G&gt;C:p.(Val717Leu)</t>
  </si>
  <si>
    <t>rs63750264</t>
  </si>
  <si>
    <t>CM003587</t>
  </si>
  <si>
    <t>GTC-CTC</t>
  </si>
  <si>
    <t>APP:NM_001136129:exon14:c.G1756C:p.V586L,APP:NM_001204303:exon14:c.G1870C:p.V624L,APP:NM_001136131:exon15:c.G1819C:p.V607L,APP:NM_001204302:exon15:c.G2038C:p.V680L,APP:NM_201414:exon15:c.G1924C:p.V642L,APP:NM_001136016:exon16:c.G2077C:p.V693L,APP:NM_001136130:exon16:c.G1981C:p.V661L,APP:NM_001204301:exon16:c.G2095C:p.V699L,APP:NM_201413:exon16:c.G2092C:p.V698L,APP:NM_000484:exon17:c.G2149C:p.V717L;APP:NM_001136129:exon14:c.G1756C:p.V586L,APP:NM_001204303:exon14:c.G1870C:p.V624L,APP:NM_001136131:exon15:c.G1819C:p.V607L,APP:NM_001204302:exon15:c.G2038C:p.V680L,APP:NM_201414:exon15:c.G1924C:p.V642L,APP:NM_001136016:exon16:c.G2077C:p.V693L,APP:NM_001136130:exon16:c.G1981C:p.V661L,APP:NM_001204301:exon16:c.G2095C:p.V699L,APP:NM_201413:exon16:c.G2092C:p.V698L,APP:NM_000484:exon17:c.G2149C:p.V717L</t>
  </si>
  <si>
    <t>APP:NM_000484.3:c.2149G&gt;T:p.(Val717Phe)</t>
  </si>
  <si>
    <t>CM910041</t>
  </si>
  <si>
    <t>APP:NM_001136129:exon14:c.G1756T:p.V586F,APP:NM_001204303:exon14:c.G1870T:p.V624F,APP:NM_001136131:exon15:c.G1819T:p.V607F,APP:NM_001204302:exon15:c.G2038T:p.V680F,APP:NM_201414:exon15:c.G1924T:p.V642F,APP:NM_001136016:exon16:c.G2077T:p.V693F,APP:NM_001136130:exon16:c.G1981T:p.V661F,APP:NM_001204301:exon16:c.G2095T:p.V699F,APP:NM_201413:exon16:c.G2092T:p.V698F,APP:NM_000484:exon17:c.G2149T:p.V717F;APP:NM_001136129:exon14:c.G1756T:p.V586F,APP:NM_001204303:exon14:c.G1870T:p.V624F,APP:NM_001136131:exon15:c.G1819T:p.V607F,APP:NM_001204302:exon15:c.G2038T:p.V680F,APP:NM_201414:exon15:c.G1924T:p.V642F,APP:NM_001136016:exon16:c.G2077T:p.V693F,APP:NM_001136130:exon16:c.G1981T:p.V661F,APP:NM_001204301:exon16:c.G2095T:p.V699F,APP:NM_201413:exon16:c.G2092T:p.V698F,APP:NM_000484:exon17:c.G2149T:p.V717F</t>
  </si>
  <si>
    <t>21:27264098</t>
  </si>
  <si>
    <t>APP:NM_000484.3:c.2147T&gt;C:p.(Ile716Thr)</t>
  </si>
  <si>
    <t>rs63750851</t>
  </si>
  <si>
    <t>CM024723</t>
  </si>
  <si>
    <t>APP:NM_001136129:exon14:c.T1754C:p.I585T,APP:NM_001204303:exon14:c.T1868C:p.I623T,APP:NM_001136131:exon15:c.T1817C:p.I606T,APP:NM_001204302:exon15:c.T2036C:p.I679T,APP:NM_201414:exon15:c.T1922C:p.I641T,APP:NM_001136016:exon16:c.T2075C:p.I692T,APP:NM_001136130:exon16:c.T1979C:p.I660T,APP:NM_001204301:exon16:c.T2093C:p.I698T,APP:NM_201413:exon16:c.T2090C:p.I697T,APP:NM_000484:exon17:c.T2147C:p.I716T</t>
  </si>
  <si>
    <t>21:27264099</t>
  </si>
  <si>
    <t>APP:NM_000484.3:c.2146A&gt;G:p.(Ile716Val)</t>
  </si>
  <si>
    <t>rs63750399</t>
  </si>
  <si>
    <t>CM970096</t>
  </si>
  <si>
    <t>APP:NM_001136129:exon14:c.A1753G:p.I585V,APP:NM_001204303:exon14:c.A1867G:p.I623V,APP:NM_001136131:exon15:c.A1816G:p.I606V,APP:NM_001204302:exon15:c.A2035G:p.I679V,APP:NM_201414:exon15:c.A1921G:p.I641V,APP:NM_001136016:exon16:c.A2074G:p.I692V,APP:NM_001136130:exon16:c.A1978G:p.I660V,APP:NM_001204301:exon16:c.A2092G:p.I698V,APP:NM_201413:exon16:c.A2089G:p.I697V,APP:NM_000484:exon17:c.A2146G:p.I716V;APP:NM_001136129:exon14:c.A1753G:p.I585V,APP:NM_001204303:exon14:c.A1867G:p.I623V,APP:NM_001136131:exon15:c.A1816G:p.I606V,APP:NM_001204302:exon15:c.A2035G:p.I679V,APP:NM_201414:exon15:c.A1921G:p.I641V,APP:NM_001136016:exon16:c.A2074G:p.I692V,APP:NM_001136130:exon16:c.A1978G:p.I660V,APP:NM_001204301:exon16:c.A2092G:p.I698V,APP:NM_201413:exon16:c.A2089G:p.I697V,APP:NM_000484:exon17:c.A2146G:p.I716V</t>
  </si>
  <si>
    <t>APP:NM_000484.3:c.2146A&gt;T:p.(Ile716Phe)</t>
  </si>
  <si>
    <t>CM082491</t>
  </si>
  <si>
    <t>APP:NM_001136129:exon14:c.A1753T:p.I585F,APP:NM_001204303:exon14:c.A1867T:p.I623F,APP:NM_001136131:exon15:c.A1816T:p.I606F,APP:NM_001204302:exon15:c.A2035T:p.I679F,APP:NM_201414:exon15:c.A1921T:p.I641F,APP:NM_001136016:exon16:c.A2074T:p.I692F,APP:NM_001136130:exon16:c.A1978T:p.I660F,APP:NM_001204301:exon16:c.A2092T:p.I698F,APP:NM_201413:exon16:c.A2089T:p.I697F,APP:NM_000484:exon17:c.A2146T:p.I716F;APP:NM_001136129:exon14:c.A1753T:p.I585F,APP:NM_001204303:exon14:c.A1867T:p.I623F,APP:NM_001136131:exon15:c.A1816T:p.I606F,APP:NM_001204302:exon15:c.A2035T:p.I679F,APP:NM_201414:exon15:c.A1921T:p.I641F,APP:NM_001136016:exon16:c.A2074T:p.I692F,APP:NM_001136130:exon16:c.A1978T:p.I660F,APP:NM_001204301:exon16:c.A2092T:p.I698F,APP:NM_201413:exon16:c.A2089T:p.I697F,APP:NM_000484:exon17:c.A2146T:p.I716F</t>
  </si>
  <si>
    <t>21:27264101</t>
  </si>
  <si>
    <t>APP:NM_000484.3:c.2144T&gt;C:p.(Val715Ala)</t>
  </si>
  <si>
    <t>rs63750868</t>
  </si>
  <si>
    <t>CM014318</t>
  </si>
  <si>
    <t>APP:NM_001136129:exon14:c.T1751C:p.V584A,APP:NM_001204303:exon14:c.T1865C:p.V622A,APP:NM_001136131:exon15:c.T1814C:p.V605A,APP:NM_001204302:exon15:c.T2033C:p.V678A,APP:NM_201414:exon15:c.T1919C:p.V640A,APP:NM_001136016:exon16:c.T2072C:p.V691A,APP:NM_001136130:exon16:c.T1976C:p.V659A,APP:NM_001204301:exon16:c.T2090C:p.V697A,APP:NM_201413:exon16:c.T2087C:p.V696A,APP:NM_000484:exon17:c.T2144C:p.V715A</t>
  </si>
  <si>
    <t>21:27264102</t>
  </si>
  <si>
    <t>APP:NM_000484.3:c.2143G&gt;A:p.(Val715Met)</t>
  </si>
  <si>
    <t>rs63750734</t>
  </si>
  <si>
    <t>CM990168</t>
  </si>
  <si>
    <t>APP:NM_001136129:exon14:c.G1750A:p.V584M,APP:NM_001204303:exon14:c.G1864A:p.V622M,APP:NM_001136131:exon15:c.G1813A:p.V605M,APP:NM_001204302:exon15:c.G2032A:p.V678M,APP:NM_201414:exon15:c.G1918A:p.V640M,APP:NM_001136016:exon16:c.G2071A:p.V691M,APP:NM_001136130:exon16:c.G1975A:p.V659M,APP:NM_001204301:exon16:c.G2089A:p.V697M,APP:NM_201413:exon16:c.G2086A:p.V696M,APP:NM_000484:exon17:c.G2143A:p.V715M</t>
  </si>
  <si>
    <t>21:27264105</t>
  </si>
  <si>
    <t>APP:NM_000484.3:c.2140A&gt;G:p.(Thr714Ala)</t>
  </si>
  <si>
    <t>rs63750643</t>
  </si>
  <si>
    <t>CM021245</t>
  </si>
  <si>
    <t>APP:NM_001136129:exon14:c.A1747G:p.T583A,APP:NM_001204303:exon14:c.A1861G:p.T621A,APP:NM_001136131:exon15:c.A1810G:p.T604A,APP:NM_001204302:exon15:c.A2029G:p.T677A,APP:NM_201414:exon15:c.A1915G:p.T639A,APP:NM_001136016:exon16:c.A2068G:p.T690A,APP:NM_001136130:exon16:c.A1972G:p.T658A,APP:NM_001204301:exon16:c.A2086G:p.T696A,APP:NM_201413:exon16:c.A2083G:p.T695A,APP:NM_000484:exon17:c.A2140G:p.T714A</t>
  </si>
  <si>
    <t>21:27264108</t>
  </si>
  <si>
    <t>APP:NM_000484.3:c.2137G&gt;A:p.(Ala713Thr)</t>
  </si>
  <si>
    <t>rs63750066</t>
  </si>
  <si>
    <t>CM930033</t>
  </si>
  <si>
    <t>APP:NM_001136129:exon14:c.G1744A:p.A582T,APP:NM_001204303:exon14:c.G1858A:p.A620T,APP:NM_001136131:exon15:c.G1807A:p.A603T,APP:NM_001204302:exon15:c.G2026A:p.A676T,APP:NM_201414:exon15:c.G1912A:p.A638T,APP:NM_001136016:exon16:c.G2065A:p.A689T,APP:NM_001136130:exon16:c.G1969A:p.A657T,APP:NM_001204301:exon16:c.G2083A:p.A695T,APP:NM_201413:exon16:c.G2080A:p.A694T,APP:NM_000484:exon17:c.G2137A:p.A713T</t>
  </si>
  <si>
    <t>21:27264167</t>
  </si>
  <si>
    <t>rs63751039</t>
  </si>
  <si>
    <t>CM920066</t>
  </si>
  <si>
    <t>APP:NM_001136129:exon14:c.A1685G:p.E562G,APP:NM_001204303:exon14:c.A1799G:p.E600G,APP:NM_001136131:exon15:c.A1748G:p.E583G,APP:NM_001204302:exon15:c.A1967G:p.E656G,APP:NM_201414:exon15:c.A1853G:p.E618G,APP:NM_001136016:exon16:c.A2006G:p.E669G,APP:NM_001136130:exon16:c.A1910G:p.E637G,APP:NM_001204301:exon16:c.A2024G:p.E675G,APP:NM_201413:exon16:c.A2021G:p.E674G,APP:NM_000484:exon17:c.A2078G:p.E693G</t>
  </si>
  <si>
    <t>21:27264170</t>
  </si>
  <si>
    <t>rs63750671</t>
  </si>
  <si>
    <t>CM920065</t>
  </si>
  <si>
    <t>GCA-GGA</t>
  </si>
  <si>
    <t>APP:NM_001136129:exon14:c.C1682G:p.A561G,APP:NM_001204303:exon14:c.C1796G:p.A599G,APP:NM_001136131:exon15:c.C1745G:p.A582G,APP:NM_001204302:exon15:c.C1964G:p.A655G,APP:NM_201414:exon15:c.C1850G:p.A617G,APP:NM_001136016:exon16:c.C2003G:p.A668G,APP:NM_001136130:exon16:c.C1907G:p.A636G,APP:NM_001204301:exon16:c.C2021G:p.A674G,APP:NM_201413:exon16:c.C2018G:p.A673G,APP:NM_000484:exon17:c.C2075G:p.A692G</t>
  </si>
  <si>
    <t>21:27269905</t>
  </si>
  <si>
    <t>APP:NM_000484.3:c.2044G&gt;A:p.(Glu682Lys)</t>
  </si>
  <si>
    <t>CM088003</t>
  </si>
  <si>
    <t>APP:NM_001136129:exon13:c.G1651A:p.E551K,APP:NM_001204303:exon13:c.G1765A:p.E589K,APP:NM_001136131:exon14:c.G1714A:p.E572K,APP:NM_001204302:exon14:c.G1933A:p.E645K,APP:NM_201414:exon14:c.G1819A:p.E607K,APP:NM_001136016:exon15:c.G1972A:p.E658K,APP:NM_001136130:exon15:c.G1876A:p.E626K,APP:NM_001204301:exon15:c.G1990A:p.E664K,APP:NM_201413:exon15:c.G1987A:p.E663K,APP:NM_000484:exon16:c.G2044A:p.E682K</t>
  </si>
  <si>
    <t>21:27269917</t>
  </si>
  <si>
    <t>rs63750064</t>
  </si>
  <si>
    <t>CM043740</t>
  </si>
  <si>
    <t>APP:NM_001136129:exon13:c.G1639A:p.D547N,APP:NM_001204303:exon13:c.G1753A:p.D585N,APP:NM_001136131:exon14:c.G1702A:p.D568N,APP:NM_001204302:exon14:c.G1921A:p.D641N,APP:NM_201414:exon14:c.G1807A:p.D603N,APP:NM_001136016:exon15:c.G1960A:p.D654N,APP:NM_001136130:exon15:c.G1864A:p.D622N,APP:NM_001204301:exon15:c.G1978A:p.D660N,APP:NM_201413:exon15:c.G1975A:p.D659N,APP:NM_000484:exon16:c.G2032A:p.D678N</t>
  </si>
  <si>
    <t>21:27269919</t>
  </si>
  <si>
    <t>rs63749953</t>
  </si>
  <si>
    <t>APP:NM_000484.3:c.2030A&gt;G:p.(His677Arg)</t>
  </si>
  <si>
    <t>CM030642</t>
  </si>
  <si>
    <t>APP:NM_001136129:exon13:c.A1637G:p.H546R,APP:NM_001204303:exon13:c.A1751G:p.H584R,APP:NM_001136131:exon14:c.A1700G:p.H567R,APP:NM_001204302:exon14:c.A1919G:p.H640R,APP:NM_201414:exon14:c.A1805G:p.H602R,APP:NM_001136016:exon15:c.A1958G:p.H653R,APP:NM_001136130:exon15:c.A1862G:p.H621R,APP:NM_001204301:exon15:c.A1976G:p.H659R,APP:NM_201413:exon15:c.A1973G:p.H658R,APP:NM_000484:exon16:c.A2030G:p.H677R;APP:NM_001136129:exon13:c.A1637G:p.H546R,APP:NM_001204303:exon13:c.A1751G:p.H584R,APP:NM_001136131:exon14:c.A1700G:p.H567R,APP:NM_001204302:exon14:c.A1919G:p.H640R,APP:NM_201414:exon14:c.A1805G:p.H602R,APP:NM_001136016:exon15:c.A1958G:p.H653R,APP:NM_001136130:exon15:c.A1862G:p.H621R,APP:NM_001204301:exon15:c.A1976G:p.H659R,APP:NM_201413:exon15:c.A1973G:p.H658R,APP:NM_000484:exon16:c.A2030G:p.H677R</t>
  </si>
  <si>
    <t>21:27269931</t>
  </si>
  <si>
    <t>rs193922916</t>
  </si>
  <si>
    <t>APP:NM_000484.3:c.2018C&gt;G:p.(Ala673Gly)</t>
  </si>
  <si>
    <t>CM091531</t>
  </si>
  <si>
    <t>APP:NM_001136129:exon13:c.C1625T:p.A542V,APP:NM_001204303:exon13:c.C1739T:p.A580V,APP:NM_001136131:exon14:c.C1688T:p.A563V,APP:NM_001204302:exon14:c.C1907T:p.A636V,APP:NM_201414:exon14:c.C1793T:p.A598V,APP:NM_001136016:exon15:c.C1946T:p.A649V,APP:NM_001136130:exon15:c.C1850T:p.A617V,APP:NM_001204301:exon15:c.C1964T:p.A655V,APP:NM_201413:exon15:c.C1961T:p.A654V,APP:NM_000484:exon16:c.C2018T:p.A673V;APP:NM_001136129:exon13:c.C1625T:p.A542V,APP:NM_001204303:exon13:c.C1739T:p.A580V,APP:NM_001136131:exon14:c.C1688T:p.A563V,APP:NM_001204302:exon14:c.C1907T:p.A636V,APP:NM_201414:exon14:c.C1793T:p.A598V,APP:NM_001136016:exon15:c.C1946T:p.A649V,APP:NM_001136130:exon15:c.C1850T:p.A617V,APP:NM_001204301:exon15:c.C1964T:p.A655V,APP:NM_201413:exon15:c.C1961T:p.A654V,APP:NM_000484:exon16:c.C2018T:p.A673V</t>
  </si>
  <si>
    <t>21:27269932</t>
  </si>
  <si>
    <t>rs63750847</t>
  </si>
  <si>
    <t>APP:NM_000484.3:c.2017G&gt;A:p.(Ala673Thr)</t>
  </si>
  <si>
    <t>CM126151</t>
  </si>
  <si>
    <t>Alzheimer_disease,_protection_against</t>
  </si>
  <si>
    <t>APP:NM_001136129:exon13:c.G1624A:p.A542T,APP:NM_001204303:exon13:c.G1738A:p.A580T,APP:NM_001136131:exon14:c.G1687A:p.A563T,APP:NM_001204302:exon14:c.G1906A:p.A636T,APP:NM_201414:exon14:c.G1792A:p.A598T,APP:NM_001136016:exon15:c.G1945A:p.A649T,APP:NM_001136130:exon15:c.G1849A:p.A617T,APP:NM_001204301:exon15:c.G1963A:p.A655T,APP:NM_201413:exon15:c.G1960A:p.A654T,APP:NM_000484:exon16:c.G2017A:p.A673T;APP:NM_001136129:exon13:c.G1624A:p.A542T,APP:NM_001204303:exon13:c.G1738A:p.A580T,APP:NM_001136131:exon14:c.G1687A:p.A563T,APP:NM_001204302:exon14:c.G1906A:p.A636T,APP:NM_201414:exon14:c.G1792A:p.A598T,APP:NM_001136016:exon15:c.G1945A:p.A649T,APP:NM_001136130:exon15:c.G1849A:p.A617T,APP:NM_001204301:exon15:c.G1963A:p.A655T,APP:NM_201413:exon15:c.G1960A:p.A654T,APP:NM_000484:exon16:c.G2017A:p.A673T</t>
  </si>
  <si>
    <t>21:27269954</t>
  </si>
  <si>
    <t>APP:NM_000484.3:c.1995G&gt;C:p.(Glu665Asp)</t>
  </si>
  <si>
    <t>rs63750363</t>
  </si>
  <si>
    <t>CM940077</t>
  </si>
  <si>
    <t>APP:NM_001136129:exon13:c.G1602C:p.E534D,APP:NM_001204303:exon13:c.G1716C:p.E572D,APP:NM_001136131:exon14:c.G1665C:p.E555D,APP:NM_001204302:exon14:c.G1884C:p.E628D,APP:NM_201414:exon14:c.G1770C:p.E590D,APP:NM_001136016:exon15:c.G1923C:p.E641D,APP:NM_001136130:exon15:c.G1827C:p.E609D,APP:NM_001204301:exon15:c.G1941C:p.E647D,APP:NM_201413:exon15:c.G1938C:p.E646D,APP:NM_000484:exon16:c.G1995C:p.E665D</t>
  </si>
  <si>
    <t>21:27269971</t>
  </si>
  <si>
    <t>CM120780</t>
  </si>
  <si>
    <t>AAT-TAT</t>
  </si>
  <si>
    <t>Asn-Tyr</t>
  </si>
  <si>
    <t>APP:NM_001136129:exon13:c.A1585T:p.N529Y,APP:NM_001204303:exon13:c.A1699T:p.N567Y,APP:NM_001136131:exon14:c.A1648T:p.N550Y,APP:NM_001204302:exon14:c.A1867T:p.N623Y,APP:NM_201414:exon14:c.A1753T:p.N585Y,APP:NM_001136016:exon15:c.A1906T:p.N636Y,APP:NM_001136130:exon15:c.A1810T:p.N604Y,APP:NM_001204301:exon15:c.A1924T:p.N642Y,APP:NM_201413:exon15:c.A1921T:p.N641Y,APP:NM_000484:exon16:c.A1978T:p.N660Y</t>
  </si>
  <si>
    <t>rs140304729</t>
  </si>
  <si>
    <t>CM150153</t>
  </si>
  <si>
    <t>APP:NM_001136129:exon11:c.G1402A:p.E468K,APP:NM_001136131:exon12:c.G1465A:p.E489K,APP:NM_001204303:exon12:c.G1570A:p.E524K,APP:NM_201414:exon12:c.G1570A:p.E524K,APP:NM_001136016:exon13:c.G1723A:p.E575K,APP:NM_001136130:exon13:c.G1627A:p.E543K,APP:NM_001204302:exon13:c.G1738A:p.E580K,APP:NM_201413:exon13:c.G1738A:p.E580K,APP:NM_000484:exon14:c.G1795A:p.E599K,APP:NM_001204301:exon14:c.G1795A:p.E599K</t>
  </si>
  <si>
    <t>21:33032095</t>
  </si>
  <si>
    <t>rs121912444</t>
  </si>
  <si>
    <t>CM941288</t>
  </si>
  <si>
    <t>5_(legacy:_4)</t>
  </si>
  <si>
    <t>SOD1</t>
  </si>
  <si>
    <t>SOD1:NM_000454:exon1:c.G13A:p.A5T</t>
  </si>
  <si>
    <t>21:33032101</t>
  </si>
  <si>
    <t>chia_chr21:33032101T&gt;A</t>
  </si>
  <si>
    <t>CM1111388</t>
  </si>
  <si>
    <t>7_(legacy:_6)</t>
  </si>
  <si>
    <t>SOD1:NM_000454:exon1:c.T19A:p.C7S</t>
  </si>
  <si>
    <t>21:33032102</t>
  </si>
  <si>
    <t>rs121912448</t>
  </si>
  <si>
    <t>CM1110950</t>
  </si>
  <si>
    <t>SOD1:NM_000454:exon1:c.G20T:p.C7F</t>
  </si>
  <si>
    <t>21:33032114</t>
  </si>
  <si>
    <t>chia_chr21:33032114G&gt;C</t>
  </si>
  <si>
    <t>CM148511</t>
  </si>
  <si>
    <t>GGC-GCC</t>
  </si>
  <si>
    <t>11_(legacy:_10)</t>
  </si>
  <si>
    <t>SOD1:NM_000454:exon1:c.G32C:p.G11A;SOD1:NM_000454:exon1:c.G32C:p.G11A</t>
  </si>
  <si>
    <t>chia_chr21:33032114G&gt;T</t>
  </si>
  <si>
    <t>CM1312320</t>
  </si>
  <si>
    <t>SOD1:NM_000454:exon1:c.G32T:p.G11V;SOD1:NM_000454:exon1:c.G32T:p.G11V</t>
  </si>
  <si>
    <t>21:33032116</t>
  </si>
  <si>
    <t>chia_chr21:33032116G&gt;T</t>
  </si>
  <si>
    <t>CM106021</t>
  </si>
  <si>
    <t>12_(legacy:_11)</t>
  </si>
  <si>
    <t>SOD1:NM_000454:exon1:c.G34T:p.D12Y;SOD1:NM_000454:exon1:c.G34T:p.D12Y</t>
  </si>
  <si>
    <t>21:33032119</t>
  </si>
  <si>
    <t>rs121912456</t>
  </si>
  <si>
    <t>CM991147</t>
  </si>
  <si>
    <t>13_(legacy:_12)</t>
  </si>
  <si>
    <t>SOD1:NM_000454:exon1:c.G37C:p.G13R</t>
  </si>
  <si>
    <t>21:33032131</t>
  </si>
  <si>
    <t>rs121912453</t>
  </si>
  <si>
    <t>CM971401</t>
  </si>
  <si>
    <t>17_(legacy:_16)</t>
  </si>
  <si>
    <t>SOD1:NM_000454:exon1:c.G49A:p.G17S</t>
  </si>
  <si>
    <t>21:33032132</t>
  </si>
  <si>
    <t>chia_chr21:33032132G&gt;C</t>
  </si>
  <si>
    <t>CM983777</t>
  </si>
  <si>
    <t>SOD1:NM_000454:exon1:c.G50C:p.G17A</t>
  </si>
  <si>
    <t>21:33032141</t>
  </si>
  <si>
    <t>CM034910</t>
  </si>
  <si>
    <t>20_(legacy:_19)</t>
  </si>
  <si>
    <t>SOD1:NM_000454:exon1:c.A59G:p.N20S</t>
  </si>
  <si>
    <t>21:33032144</t>
  </si>
  <si>
    <t>chia_chr21:33032144T&gt;G</t>
  </si>
  <si>
    <t>CM034911</t>
  </si>
  <si>
    <t>TTC-TGC</t>
  </si>
  <si>
    <t>Phe-Cys</t>
  </si>
  <si>
    <t>21_(legacy:_20)</t>
  </si>
  <si>
    <t>SOD1:NM_000454:exon1:c.T62G:p.F21C</t>
  </si>
  <si>
    <t>21:33032145</t>
  </si>
  <si>
    <t>chia_chr21:33032145C&gt;G</t>
  </si>
  <si>
    <t>CM126053</t>
  </si>
  <si>
    <t>TTC-TTG</t>
  </si>
  <si>
    <t>SOD1:NM_000454:exon1:c.C63G:p.F21L</t>
  </si>
  <si>
    <t>21:33032146</t>
  </si>
  <si>
    <t>rs121912450</t>
  </si>
  <si>
    <t>CM941289</t>
  </si>
  <si>
    <t>22_(legacy:_21)</t>
  </si>
  <si>
    <t>SOD1:NM_000454:exon1:c.G64A:p.E22K</t>
  </si>
  <si>
    <t>21:33032150</t>
  </si>
  <si>
    <t>chia_chr21:33032150A&gt;T</t>
  </si>
  <si>
    <t>CM034912</t>
  </si>
  <si>
    <t>23_(legacy:_22)</t>
  </si>
  <si>
    <t>SOD1:NM_000454:exon1:c.A68T:p.Q23L</t>
  </si>
  <si>
    <t>21:33036125</t>
  </si>
  <si>
    <t>chia_chr21:33036125T&gt;C</t>
  </si>
  <si>
    <t>CM1310218</t>
  </si>
  <si>
    <t>32_(legacy:_31)</t>
  </si>
  <si>
    <t>SOD1:NM_000454:exon2:c.T95C:p.V32A</t>
  </si>
  <si>
    <t>21:33036142</t>
  </si>
  <si>
    <t>rs121912431</t>
  </si>
  <si>
    <t>CM930675</t>
  </si>
  <si>
    <t>38_(legacy:_37)</t>
  </si>
  <si>
    <t>SOD1:NM_000454:exon2:c.G112A:p.G38R</t>
  </si>
  <si>
    <t>21:33036143</t>
  </si>
  <si>
    <t>chia_chr21:33036143G&gt;T</t>
  </si>
  <si>
    <t>CM125127</t>
  </si>
  <si>
    <t>SOD1:NM_000454:exon2:c.G113T:p.G38V</t>
  </si>
  <si>
    <t>21:33036145</t>
  </si>
  <si>
    <t>rs121912432</t>
  </si>
  <si>
    <t>CM930676</t>
  </si>
  <si>
    <t>39_(legacy:_38)</t>
  </si>
  <si>
    <t>SOD1:NM_000454:exon2:c.C115G:p.L39V</t>
  </si>
  <si>
    <t>21:33036146</t>
  </si>
  <si>
    <t>chia_chr21:33036146T&gt;A</t>
  </si>
  <si>
    <t>CM152671</t>
  </si>
  <si>
    <t>SOD1:NM_000454:exon2:c.T116A:p.L39Q</t>
  </si>
  <si>
    <t>21:33036154</t>
  </si>
  <si>
    <t>rs121912433</t>
  </si>
  <si>
    <t>CM930678</t>
  </si>
  <si>
    <t>42_(legacy:_41)</t>
  </si>
  <si>
    <t>SOD1:NM_000454:exon2:c.G124A:p.G42S</t>
  </si>
  <si>
    <t>21:33036155</t>
  </si>
  <si>
    <t>rs121912434</t>
  </si>
  <si>
    <t>CM930677</t>
  </si>
  <si>
    <t>SOD1:NM_000454:exon2:c.G125A:p.G42D</t>
  </si>
  <si>
    <t>21:33036161</t>
  </si>
  <si>
    <t>rs121912435</t>
  </si>
  <si>
    <t>CM930679</t>
  </si>
  <si>
    <t>44_(legacy:_43)</t>
  </si>
  <si>
    <t>SOD1:NM_000454:exon2:c.A131G:p.H44R</t>
  </si>
  <si>
    <t>21:33036167</t>
  </si>
  <si>
    <t>chia_chr21:33036167T&gt;C</t>
  </si>
  <si>
    <t>CM122360</t>
  </si>
  <si>
    <t>46_(legacy:_45)</t>
  </si>
  <si>
    <t>SOD1:NM_000454:exon2:c.T137C:p.F46S;SOD1:NM_000454:exon2:c.T137C:p.F46S</t>
  </si>
  <si>
    <t>rs121912457</t>
  </si>
  <si>
    <t>CM013438</t>
  </si>
  <si>
    <t>SOD1:NM_000454:exon2:c.T137G:p.F46C;SOD1:NM_000454:exon2:c.T137G:p.F46C</t>
  </si>
  <si>
    <t>21:33036169</t>
  </si>
  <si>
    <t>CM104697</t>
  </si>
  <si>
    <t>47_(legacy:_46)</t>
  </si>
  <si>
    <t>SOD1:NM_000454:exon2:c.C139G:p.H47D</t>
  </si>
  <si>
    <t>21:33036170</t>
  </si>
  <si>
    <t>rs121912443</t>
  </si>
  <si>
    <t>CM930680</t>
  </si>
  <si>
    <t>SOD1:NM_000454:exon2:c.A140G:p.H47R</t>
  </si>
  <si>
    <t>21:33036172</t>
  </si>
  <si>
    <t>chia_chr21:33036172G&gt;T</t>
  </si>
  <si>
    <t>CM034913</t>
  </si>
  <si>
    <t>48_(legacy:_47)</t>
  </si>
  <si>
    <t>SOD1:NM_000454:exon2:c.G142T:p.V48F</t>
  </si>
  <si>
    <t>21:33036194</t>
  </si>
  <si>
    <t>chia_chr21:33036194C&gt;G</t>
  </si>
  <si>
    <t>CM034915</t>
  </si>
  <si>
    <t>55_(legacy:_54)</t>
  </si>
  <si>
    <t>SOD1:NM_000454:exon2:c.C164G:p.T55R</t>
  </si>
  <si>
    <t>21:33038785</t>
  </si>
  <si>
    <t>chia_chr21:33038785T&gt;C</t>
  </si>
  <si>
    <t>CM135413</t>
  </si>
  <si>
    <t>65_(legacy:_64)</t>
  </si>
  <si>
    <t>SOD1:NM_000454:exon3:c.T193C:p.F65L</t>
  </si>
  <si>
    <t>21:33038800</t>
  </si>
  <si>
    <t>chia_chr21:33038800A&gt;G</t>
  </si>
  <si>
    <t>CM152672</t>
  </si>
  <si>
    <t>70_(legacy:_69)</t>
  </si>
  <si>
    <t>SOD1:NM_000454:exon3:c.A208G:p.R70G</t>
  </si>
  <si>
    <t>21:33038809</t>
  </si>
  <si>
    <t>rs121912455</t>
  </si>
  <si>
    <t>CM981852</t>
  </si>
  <si>
    <t>73_(legacy:_72)</t>
  </si>
  <si>
    <t>SOD1:NM_000454:exon3:c.G217A:p.G73S</t>
  </si>
  <si>
    <t>21:33039573</t>
  </si>
  <si>
    <t>rs121912458</t>
  </si>
  <si>
    <t>CM022674</t>
  </si>
  <si>
    <t>81_(legacy:_80)</t>
  </si>
  <si>
    <t>SOD1:NM_000454:exon4:c.A242G:p.H81R</t>
  </si>
  <si>
    <t>21:33039581</t>
  </si>
  <si>
    <t>chia_chr21:33039581G&gt;A</t>
  </si>
  <si>
    <t>CM148512</t>
  </si>
  <si>
    <t>84_(legacy:_83)</t>
  </si>
  <si>
    <t>SOD1:NM_000454:exon4:c.G250A:p.D84N</t>
  </si>
  <si>
    <t>21:33039584</t>
  </si>
  <si>
    <t>rs121912452</t>
  </si>
  <si>
    <t>CM951181</t>
  </si>
  <si>
    <t>85_(legacy:_84)</t>
  </si>
  <si>
    <t>SOD1:NM_000454:exon4:c.T253G:p.L85V</t>
  </si>
  <si>
    <t>21:33039587</t>
  </si>
  <si>
    <t>rs121912436</t>
  </si>
  <si>
    <t>CM930681</t>
  </si>
  <si>
    <t>86_(legacy:_85)</t>
  </si>
  <si>
    <t>SOD1:NM_000454:exon4:c.G256C:p.G86R</t>
  </si>
  <si>
    <t>21:33039590</t>
  </si>
  <si>
    <t>chia_chr21:33039590A&gt;G</t>
  </si>
  <si>
    <t>CM045385</t>
  </si>
  <si>
    <t>87_(legacy:_86)</t>
  </si>
  <si>
    <t>SOD1:NM_000454:exon4:c.A259G:p.N87D</t>
  </si>
  <si>
    <t>21:33039592</t>
  </si>
  <si>
    <t>chia_chr21:33039592T&gt;A</t>
  </si>
  <si>
    <t>CM073367</t>
  </si>
  <si>
    <t>AAT-AAA</t>
  </si>
  <si>
    <t>SOD1:NM_000454:exon4:c.T261A:p.N87K</t>
  </si>
  <si>
    <t>21:33039602</t>
  </si>
  <si>
    <t>chia_chr21:33039602G&gt;A</t>
  </si>
  <si>
    <t>CM124762</t>
  </si>
  <si>
    <t>91_(legacy:_90)</t>
  </si>
  <si>
    <t>SOD1:NM_000454:exon4:c.G271A:p.D91N</t>
  </si>
  <si>
    <t>21:33039603</t>
  </si>
  <si>
    <t>chia_chr21:33039603A&gt;C</t>
  </si>
  <si>
    <t>rs80265967</t>
  </si>
  <si>
    <t>CM951182</t>
  </si>
  <si>
    <t>SOD1:NM_000454:exon4:c.A272C:p.D91A</t>
  </si>
  <si>
    <t>21:33039612</t>
  </si>
  <si>
    <t>rs121912438</t>
  </si>
  <si>
    <t>CM930682</t>
  </si>
  <si>
    <t>94_(legacy:_93)</t>
  </si>
  <si>
    <t>SOD1:NM_000454:exon4:c.G281C:p.G94A</t>
  </si>
  <si>
    <t>21:33039620</t>
  </si>
  <si>
    <t>newrs121912459</t>
  </si>
  <si>
    <t>rs121912459</t>
  </si>
  <si>
    <t>CM011009</t>
  </si>
  <si>
    <t>97_(legacy:_96)</t>
  </si>
  <si>
    <t>SOD1:NM_000454:exon4:c.G289A:p.D97N</t>
  </si>
  <si>
    <t>21:33039621</t>
  </si>
  <si>
    <t>chia_chr21:33039621A&gt;T</t>
  </si>
  <si>
    <t>CM078324</t>
  </si>
  <si>
    <t>SOD1:NM_000454:exon4:c.A290T:p.D97V</t>
  </si>
  <si>
    <t>21:33039623</t>
  </si>
  <si>
    <t>chia_chr21:33039623G&gt;A</t>
  </si>
  <si>
    <t>CM983781</t>
  </si>
  <si>
    <t>98_(legacy:_97)</t>
  </si>
  <si>
    <t>SOD1:NM_000454:exon4:c.G292A:p.V98M;SOD1:NM_000454:exon4:c.G292A:p.V98M</t>
  </si>
  <si>
    <t>chia_chr21:33039623G&gt;C</t>
  </si>
  <si>
    <t>CM0910004</t>
  </si>
  <si>
    <t>SOD1:NM_000454:exon4:c.G292C:p.V98L;SOD1:NM_000454:exon4:c.G292C:p.V98L</t>
  </si>
  <si>
    <t>21:33039629</t>
  </si>
  <si>
    <t>CM099113</t>
  </si>
  <si>
    <t>100_(legacy:_99)</t>
  </si>
  <si>
    <t>SOD1:NM_000454:exon4:c.A298G:p.I100V</t>
  </si>
  <si>
    <t>21:33039633</t>
  </si>
  <si>
    <t>rs121912439</t>
  </si>
  <si>
    <t>CM930684</t>
  </si>
  <si>
    <t>101_(legacy:_100)</t>
  </si>
  <si>
    <t>SOD1:NM_000454:exon4:c.A302G:p.E101G</t>
  </si>
  <si>
    <t>21:33039644</t>
  </si>
  <si>
    <t>rs121912445</t>
  </si>
  <si>
    <t>CM951184</t>
  </si>
  <si>
    <t>105_(legacy:_104)</t>
  </si>
  <si>
    <t>SOD1:NM_000454:exon4:c.A313T:p.I105F</t>
  </si>
  <si>
    <t>21:33039650</t>
  </si>
  <si>
    <t>rs121912440</t>
  </si>
  <si>
    <t>CM930685</t>
  </si>
  <si>
    <t>107_(legacy:_106)</t>
  </si>
  <si>
    <t>SOD1:NM_000454:exon4:c.C319G:p.L107V</t>
  </si>
  <si>
    <t>21:33039669</t>
  </si>
  <si>
    <t>rs74315452</t>
  </si>
  <si>
    <t>CM941293</t>
  </si>
  <si>
    <t>113_(legacy:_112)</t>
  </si>
  <si>
    <t>SOD1:NM_000454:exon4:c.T338C:p.I113T</t>
  </si>
  <si>
    <t>21:33039670</t>
  </si>
  <si>
    <t>chia_chr21:33039670C&gt;G</t>
  </si>
  <si>
    <t>CM983783</t>
  </si>
  <si>
    <t>SOD1:NM_000454:exon4:c.C339G:p.I113M</t>
  </si>
  <si>
    <t>21:33039672</t>
  </si>
  <si>
    <t>rs121912441</t>
  </si>
  <si>
    <t>CM930686</t>
  </si>
  <si>
    <t>114_(legacy:_113)</t>
  </si>
  <si>
    <t>SOD1:NM_000454:exon4:c.T341C:p.I114T</t>
  </si>
  <si>
    <t>21:33039677</t>
  </si>
  <si>
    <t>chia_chr21:33039677C&gt;T</t>
  </si>
  <si>
    <t>CM1313556</t>
  </si>
  <si>
    <t>116_(legacy:_115)</t>
  </si>
  <si>
    <t>SOD1:NM_000454:exon4:c.C346T:p.R116C</t>
  </si>
  <si>
    <t>21:33039683</t>
  </si>
  <si>
    <t>rs199474723</t>
  </si>
  <si>
    <t>CM078325</t>
  </si>
  <si>
    <t>118_(legacy:_117)</t>
  </si>
  <si>
    <t>SOD1:NM_000454:exon4:c.C352G:p.L118V</t>
  </si>
  <si>
    <t>21:33040480</t>
  </si>
  <si>
    <t>chia_chr21:33040480C&gt;G</t>
  </si>
  <si>
    <t>CS096472</t>
  </si>
  <si>
    <t>21:33040773</t>
  </si>
  <si>
    <t>variant.69514</t>
  </si>
  <si>
    <t>rs369600566</t>
  </si>
  <si>
    <t>CS961695</t>
  </si>
  <si>
    <t>21:33040791</t>
  </si>
  <si>
    <t>chia_chr21:33040791A&gt;G</t>
  </si>
  <si>
    <t>CM1410775</t>
  </si>
  <si>
    <t>122_(legacy:_121)</t>
  </si>
  <si>
    <t>SOD1:NM_000454:exon5:c.A365G:p.E122G</t>
  </si>
  <si>
    <t>21:33040803</t>
  </si>
  <si>
    <t>chia_chr21:33040803A&gt;C</t>
  </si>
  <si>
    <t>CM152669</t>
  </si>
  <si>
    <t>126_(legacy:_125)</t>
  </si>
  <si>
    <t>SOD1:NM_000454:exon5:c.A377C:p.D126A</t>
  </si>
  <si>
    <t>21:33040806</t>
  </si>
  <si>
    <t>rs121912454</t>
  </si>
  <si>
    <t>chia_chr21:33040806T&gt;A</t>
  </si>
  <si>
    <t>CM961347</t>
  </si>
  <si>
    <t>TTG-TAG</t>
  </si>
  <si>
    <t>Leu-Term</t>
  </si>
  <si>
    <t>127_(legacy:_126)</t>
  </si>
  <si>
    <t>SOD1:NM_000454:exon5:c.T380A:p.L127X;SOD1:NM_000454:exon5:c.T380A:p.L127X</t>
  </si>
  <si>
    <t>21:33040829</t>
  </si>
  <si>
    <t>chia_chr21:33040829A&gt;G</t>
  </si>
  <si>
    <t>CM1212489</t>
  </si>
  <si>
    <t>135_(legacy:_134)</t>
  </si>
  <si>
    <t>SOD1:NM_000454:exon5:c.A403G:p.S135G</t>
  </si>
  <si>
    <t>21:33040830</t>
  </si>
  <si>
    <t>rs121912451</t>
  </si>
  <si>
    <t>CM971403</t>
  </si>
  <si>
    <t>SOD1:NM_000454:exon5:c.G404A:p.S135N</t>
  </si>
  <si>
    <t>21:33040835</t>
  </si>
  <si>
    <t>chia_chr21:33040835A&gt;T</t>
  </si>
  <si>
    <t>CM065471</t>
  </si>
  <si>
    <t>137_(legacy:_136)</t>
  </si>
  <si>
    <t>SOD1:NM_000454:exon5:c.A409T:p.K137X</t>
  </si>
  <si>
    <t>21:33040848</t>
  </si>
  <si>
    <t>chia_chr21:33040848C&gt;G</t>
  </si>
  <si>
    <t>HM971918</t>
  </si>
  <si>
    <t>141_(legacy:_140)</t>
  </si>
  <si>
    <t>SOD1:NM_000454:exon5:c.C422G:p.A141G</t>
  </si>
  <si>
    <t>21:33040860</t>
  </si>
  <si>
    <t>rs121912446</t>
  </si>
  <si>
    <t>CM951187</t>
  </si>
  <si>
    <t>145_(legacy:_144)</t>
  </si>
  <si>
    <t>SOD1:NM_000454:exon5:c.T434C:p.L145S</t>
  </si>
  <si>
    <t>21:33040861</t>
  </si>
  <si>
    <t>chia_chr21:33040861G&gt;C</t>
  </si>
  <si>
    <t>CM930687</t>
  </si>
  <si>
    <t>SOD1:NM_000454:exon5:c.G435C:p.L145F</t>
  </si>
  <si>
    <t>21:33040862</t>
  </si>
  <si>
    <t>rs121912447</t>
  </si>
  <si>
    <t>CM951188</t>
  </si>
  <si>
    <t>146_(legacy:_145)</t>
  </si>
  <si>
    <t>SOD1:NM_000454:exon5:c.G436A:p.A146T</t>
  </si>
  <si>
    <t>21:33040871</t>
  </si>
  <si>
    <t>rs567511139</t>
  </si>
  <si>
    <t>CM951189</t>
  </si>
  <si>
    <t>149_(legacy:_148)</t>
  </si>
  <si>
    <t>SOD1:NM_000454:exon5:c.G445A:p.V149I</t>
  </si>
  <si>
    <t>21:33040872</t>
  </si>
  <si>
    <t>chia_chr21:33040872T&gt;G</t>
  </si>
  <si>
    <t>CM930688</t>
  </si>
  <si>
    <t>GTA-GGA</t>
  </si>
  <si>
    <t>SOD1:NM_000454:exon5:c.T446G:p.V149G</t>
  </si>
  <si>
    <t>21:33040874</t>
  </si>
  <si>
    <t>chia_chr21:33040874A&gt;G</t>
  </si>
  <si>
    <t>CM1413603</t>
  </si>
  <si>
    <t>150_(legacy:_149)</t>
  </si>
  <si>
    <t>SOD1:NM_000454:exon5:c.A448G:p.I150V</t>
  </si>
  <si>
    <t>21:33040881</t>
  </si>
  <si>
    <t>rs121912449</t>
  </si>
  <si>
    <t>CM961349</t>
  </si>
  <si>
    <t>152_(legacy:_151)</t>
  </si>
  <si>
    <t>SOD1:NM_000454:exon5:c.T455C:p.I152T;SOD1:NM_000454:exon5:c.T455C:p.I152T</t>
  </si>
  <si>
    <t>chia_chr21:33040881T&gt;G</t>
  </si>
  <si>
    <t>CM034928</t>
  </si>
  <si>
    <t>SOD1:NM_000454:exon5:c.T455G:p.I152S;SOD1:NM_000454:exon5:c.T455G:p.I152S</t>
  </si>
  <si>
    <t>21:34067416</t>
  </si>
  <si>
    <t>rs398122403</t>
  </si>
  <si>
    <t>CM138044</t>
  </si>
  <si>
    <t>Parkinsonism,_early-onset</t>
  </si>
  <si>
    <t>SYNJ1</t>
  </si>
  <si>
    <t>SYNJ1:NM_001160302:exon5:c.G656A:p.R219Q,SYNJ1:NM_001160306:exon5:c.G656A:p.R219Q,SYNJ1:NM_003895:exon5:c.G773A:p.R258Q,SYNJ1:NM_203446:exon5:c.G773A:p.R258Q</t>
  </si>
  <si>
    <t>21:45833864</t>
  </si>
  <si>
    <t>rs145947009</t>
  </si>
  <si>
    <t>CM086006</t>
  </si>
  <si>
    <t>Amyotrophic_lateral_sclerosis_and_parkinson_disease</t>
  </si>
  <si>
    <t>TRPM2</t>
  </si>
  <si>
    <t>TRPM2:NM_003307:exon20:c.C3053T:p.P1018L</t>
  </si>
  <si>
    <t>22:24109578</t>
  </si>
  <si>
    <t>CM1512900</t>
  </si>
  <si>
    <t>CHCHD10</t>
  </si>
  <si>
    <t>CHCHD10:NM_001301339:exon2:c.C244T:p.Q82X,CHCHD10:NM_213720:exon2:c.C244T:p.Q82X</t>
  </si>
  <si>
    <t>22:24109583</t>
  </si>
  <si>
    <t>CM157490</t>
  </si>
  <si>
    <t>CHCHD10:NM_001301339:exon2:c.C239T:p.P80L,CHCHD10:NM_213720:exon2:c.C239T:p.P80L</t>
  </si>
  <si>
    <t>22:24109625</t>
  </si>
  <si>
    <t>chia_chr22:24109625C&gt;A</t>
  </si>
  <si>
    <t>CM1411962</t>
  </si>
  <si>
    <t>CHCHD10:NM_001301339:exon2:c.G197T:p.G66V,CHCHD10:NM_213720:exon2:c.G197T:p.G66V;CHCHD10:NM_001301339:exon2:c.G197T:p.G66V,CHCHD10:NM_213720:exon2:c.G197T:p.G66V</t>
  </si>
  <si>
    <t>22:24109646</t>
  </si>
  <si>
    <t>chia_chr22:24109646G&gt;A</t>
  </si>
  <si>
    <t>CM147240</t>
  </si>
  <si>
    <t>CHCHD10:NM_001301339:exon2:c.C176T:p.S59L,CHCHD10:NM_213720:exon2:c.C176T:p.S59L</t>
  </si>
  <si>
    <t>22:24109722</t>
  </si>
  <si>
    <t>rs551521196</t>
  </si>
  <si>
    <t>CM1411508</t>
  </si>
  <si>
    <t>CHCHD10:NM_001301339:exon2:c.C100T:p.P34S,CHCHD10:NM_213720:exon2:c.C100T:p.P34S</t>
  </si>
  <si>
    <t>22:24109754</t>
  </si>
  <si>
    <t>CM164357</t>
  </si>
  <si>
    <t>CHCHD10:NM_001301339:exon2:c.C68T:p.P23L,CHCHD10:NM_213720:exon2:c.C68T:p.P23L</t>
  </si>
  <si>
    <t>22:24109778</t>
  </si>
  <si>
    <t>chia_chr22:24109778C&gt;A</t>
  </si>
  <si>
    <t>CM1411961</t>
  </si>
  <si>
    <t>CHCHD10:NM_001301339:exon2:c.G44T:p.R15L,CHCHD10:NM_213720:exon2:c.G44T:p.R15L</t>
  </si>
  <si>
    <t>22:24110028</t>
  </si>
  <si>
    <t>CM1512899</t>
  </si>
  <si>
    <t>CHCHD10:NM_001301339:exon1:c.C34T:p.P12S,CHCHD10:NM_213720:exon1:c.C34T:p.P12S</t>
  </si>
  <si>
    <t>22:29693915</t>
  </si>
  <si>
    <t>rs41311143</t>
  </si>
  <si>
    <t>CM150160</t>
  </si>
  <si>
    <t>EWSR1</t>
  </si>
  <si>
    <t>EWSR1:NM_001163286:exon12:c.G1225A:p.G409S,EWSR1:NM_001163285:exon13:c.G1390A:p.G464S,EWSR1:NM_005243:exon13:c.G1393A:p.G465S,EWSR1:NM_013986:exon14:c.G1408A:p.G470S</t>
  </si>
  <si>
    <t>22:29694840</t>
  </si>
  <si>
    <t>chia_chr22:29694840G&gt;C</t>
  </si>
  <si>
    <t>CM125261</t>
  </si>
  <si>
    <t>EWSR1:NM_001163286:exon13:c.G1367C:p.G456A,EWSR1:NM_001163285:exon14:c.G1532C:p.G511A,EWSR1:NM_005243:exon14:c.G1535C:p.G512A,EWSR1:NM_013986:exon15:c.G1550C:p.G517A</t>
  </si>
  <si>
    <t>22:29695301</t>
  </si>
  <si>
    <t>rs149288880</t>
  </si>
  <si>
    <t>CM125262</t>
  </si>
  <si>
    <t>EWSR1:NM_001163286:exon14:c.C1490T:p.P497L,EWSR1:NM_001163285:exon15:c.C1655T:p.P552L,EWSR1:NM_005243:exon15:c.C1658T:p.P553L,EWSR1:NM_013986:exon16:c.C1673T:p.P558L</t>
  </si>
  <si>
    <t>22:29885618</t>
  </si>
  <si>
    <t>rs267607534</t>
  </si>
  <si>
    <t>CD991812</t>
  </si>
  <si>
    <t>GAGGCCAAGTCCCCTGAGA</t>
  </si>
  <si>
    <t>NEFH</t>
  </si>
  <si>
    <t>22:32871054</t>
  </si>
  <si>
    <t>CM090209</t>
  </si>
  <si>
    <t>Parkinsonian-pyramidal_syndrome</t>
  </si>
  <si>
    <t>FBXO7</t>
  </si>
  <si>
    <t>FBXO7:NM_012179:exon1:c.C65T:p.T22M</t>
  </si>
  <si>
    <t>22:32894440</t>
  </si>
  <si>
    <t>CM090208</t>
  </si>
  <si>
    <t>FBXO7:NM_001033024:exon9:c.C1255T:p.R419X,FBXO7:NM_001257990:exon9:c.C1150T:p.R384X,FBXO7:NM_012179:exon9:c.C1492T:p.R498X</t>
  </si>
  <si>
    <t>22:38511664</t>
  </si>
  <si>
    <t>rs387906863</t>
  </si>
  <si>
    <t>CM106768</t>
  </si>
  <si>
    <t>Parkinsonism,_L-DOPA-responsive_with_dementia</t>
  </si>
  <si>
    <t>PLA2G6</t>
  </si>
  <si>
    <t>PLA2G6:NM_001004426:exon13:c.G1742A:p.R581Q,PLA2G6:NM_001199562:exon13:c.G1742A:p.R581Q,PLA2G6:NM_003560:exon14:c.G1904A:p.R635Q</t>
  </si>
  <si>
    <t>22:38522451</t>
  </si>
  <si>
    <t>rs387906864</t>
  </si>
  <si>
    <t>CM106767</t>
  </si>
  <si>
    <t>PLA2G6:NM_001004426:exon9:c.C1192T:p.Q398X,PLA2G6:NM_001199562:exon9:c.C1192T:p.Q398X,PLA2G6:NM_003560:exon10:c.C1354T:p.Q452X</t>
  </si>
  <si>
    <t>22:38528888</t>
  </si>
  <si>
    <t>CM150166</t>
  </si>
  <si>
    <t>PLA2G6:NM_001004426:exon7:c.G1027A:p.A343T,PLA2G6:NM_001199562:exon7:c.G1027A:p.A343T,PLA2G6:NM_003560:exon7:c.G1027A:p.A343T</t>
  </si>
  <si>
    <t>3:132241682</t>
  </si>
  <si>
    <t>CM150906</t>
  </si>
  <si>
    <t>DNAJC13</t>
  </si>
  <si>
    <t>DNAJC13:NM_015268:exon49:c.C5684T:p.T1895M</t>
  </si>
  <si>
    <t>3:133496032</t>
  </si>
  <si>
    <t>rs121918677</t>
  </si>
  <si>
    <t>CM1410817</t>
  </si>
  <si>
    <t>671_(legacy:_652)</t>
  </si>
  <si>
    <t>TF</t>
  </si>
  <si>
    <t>TF:NM_001063:exon16:c.G2012A:p.G671E</t>
  </si>
  <si>
    <t>3:184039304</t>
  </si>
  <si>
    <t>CM126367</t>
  </si>
  <si>
    <t>EIF4G1</t>
  </si>
  <si>
    <t>EIF4G1:NM_004953:exon3:c.A344G:p.Y115C,EIF4G1:NM_198242:exon6:c.A440G:p.Y147C,EIF4G1:NM_198244:exon7:c.A671G:p.Y224C,EIF4G1:NM_182917:exon9:c.A932G:p.Y311C,EIF4G1:NM_001194947:exon10:c.A953G:p.Y318C,EIF4G1:NM_001291157:exon10:c.A812G:p.Y271C,EIF4G1:NM_198241:exon10:c.A932G:p.Y311C,EIF4G1:NM_001194946:exon11:c.A953G:p.Y318C</t>
  </si>
  <si>
    <t>3:184041256</t>
  </si>
  <si>
    <t>CM126369</t>
  </si>
  <si>
    <t>EIF4G1:NM_004953:exon8:c.G1564C:p.A522P,EIF4G1:NM_198242:exon11:c.G1657C:p.A553P,EIF4G1:NM_198244:exon12:c.G1888C:p.A630P,EIF4G1:NM_182917:exon14:c.G2152C:p.A718P,EIF4G1:NM_001194947:exon15:c.G2170C:p.A724P,EIF4G1:NM_001291157:exon15:c.G2029C:p.A677P,EIF4G1:NM_198241:exon15:c.G2149C:p.A717P,EIF4G1:NM_001194946:exon16:c.G2170C:p.A724P</t>
  </si>
  <si>
    <t>rs571171423</t>
  </si>
  <si>
    <t>CM160514</t>
  </si>
  <si>
    <t>TNK2</t>
  </si>
  <si>
    <t>TNK2:NM_005781:exon13:c.C2930T:p.A977V</t>
  </si>
  <si>
    <t>rs112384084</t>
  </si>
  <si>
    <t>CM160515</t>
  </si>
  <si>
    <t>TNK2:NM_001308046:exon12:c.G2726A:p.R909H,TNK2:NM_005781:exon12:c.G2630A:p.R877H,TNK2:NM_001010938:exon13:c.G2864A:p.R955H</t>
  </si>
  <si>
    <t>rs201407161</t>
  </si>
  <si>
    <t>CM160516</t>
  </si>
  <si>
    <t>TNK2:NM_001308046:exon12:c.G2008A:p.V670M,TNK2:NM_005781:exon12:c.G1912A:p.V638M,TNK2:NM_001010938:exon13:c.G2146A:p.V716M;TNK2:NM_001308046:exon12:c.G2008A:p.V670M,TNK2:NM_005781:exon12:c.G1912A:p.V638M,TNK2:NM_001010938:exon13:c.G2146A:p.V716M</t>
  </si>
  <si>
    <t>rs370013968</t>
  </si>
  <si>
    <t>CM160517</t>
  </si>
  <si>
    <t>TNK2:NM_001010938:exon8:c.T1277C:p.V426A,TNK2:NM_001308046:exon8:c.T1184C:p.V395A,TNK2:NM_005781:exon8:c.T1088C:p.V363A</t>
  </si>
  <si>
    <t>3:45637047</t>
  </si>
  <si>
    <t>chia_chr3:45637047C&gt;T</t>
  </si>
  <si>
    <t>CM1515253</t>
  </si>
  <si>
    <t>LIMD1</t>
  </si>
  <si>
    <t>LIMD1:NM_014240:exon1:c.C676T:p.P226S</t>
  </si>
  <si>
    <t>3:87289879</t>
  </si>
  <si>
    <t>chia_chr3:87289879G&gt;A</t>
  </si>
  <si>
    <t>CM1211036</t>
  </si>
  <si>
    <t>CHMP2B</t>
  </si>
  <si>
    <t>CHMP2B:NM_014043:exon2:c.G65A:p.R22Q;CHMP2B:NM_014043:exon2:c.G65A:p.R22Q</t>
  </si>
  <si>
    <t>3:87289899</t>
  </si>
  <si>
    <t>rs63750818</t>
  </si>
  <si>
    <t>CM101820</t>
  </si>
  <si>
    <t>Amyotrophic_lateral_sclerosis,_PMA_variant</t>
  </si>
  <si>
    <t>CHMP2B:NM_014043:exon2:c.A85G:p.I29V</t>
  </si>
  <si>
    <t>3:87289932</t>
  </si>
  <si>
    <t>chia_chr3:87289932A&gt;G</t>
  </si>
  <si>
    <t>CM1310494</t>
  </si>
  <si>
    <t>CHMP2B:NM_014043:exon2:c.A118G:p.K40E</t>
  </si>
  <si>
    <t>3:87289937</t>
  </si>
  <si>
    <t>chia_chr3:87289937G&gt;T</t>
  </si>
  <si>
    <t>CM1310495</t>
  </si>
  <si>
    <t>CHMP2B:NM_014043:exon2:c.G123T:p.Q41H</t>
  </si>
  <si>
    <t>3:87294898</t>
  </si>
  <si>
    <t>chia_chr3:87294898A&gt;C</t>
  </si>
  <si>
    <t>CM1211037</t>
  </si>
  <si>
    <t>CHMP2B:NM_001244644:exon2:c.A38C:p.N13T,CHMP2B:NM_014043:exon3:c.A161C:p.N54T;CHMP2B:NM_001244644:exon2:c.A38C:p.N13T,CHMP2B:NM_014043:exon3:c.A161C:p.N54T</t>
  </si>
  <si>
    <t>3:87294985</t>
  </si>
  <si>
    <t>rs374277596</t>
  </si>
  <si>
    <t>CM1211039</t>
  </si>
  <si>
    <t>CHMP2B:NM_001244644:exon2:c.C125T:p.T42I,CHMP2B:NM_014043:exon3:c.C248T:p.T83I</t>
  </si>
  <si>
    <t>3:87302557</t>
  </si>
  <si>
    <t>rs63750944</t>
  </si>
  <si>
    <t>CM080145</t>
  </si>
  <si>
    <t>CHMP2B:NM_001244644:exon4:c.A305G:p.N102S,CHMP2B:NM_014043:exon5:c.A428G:p.N143S</t>
  </si>
  <si>
    <t>3:87302571</t>
  </si>
  <si>
    <t>rs63750653</t>
  </si>
  <si>
    <t>CM052837</t>
  </si>
  <si>
    <t>CHMP2B:NM_001244644:exon4:c.G319T:p.D107Y,CHMP2B:NM_014043:exon5:c.G442T:p.D148Y</t>
  </si>
  <si>
    <t>3:87302622</t>
  </si>
  <si>
    <t>rs63750355</t>
  </si>
  <si>
    <t>CM080146</t>
  </si>
  <si>
    <t>CHMP2B:NM_001244644:exon4:c.C370T:p.Q124X,CHMP2B:NM_014043:exon5:c.C493T:p.Q165X</t>
  </si>
  <si>
    <t>3:87302886</t>
  </si>
  <si>
    <t>rs63751048</t>
  </si>
  <si>
    <t>CM067363</t>
  </si>
  <si>
    <t>CHMP2B:NM_001244644:exon5:c.C433T:p.R145X,CHMP2B:NM_014043:exon6:c.C556T:p.R186X;CHMP2B:NM_001244644:exon5:c.C433T:p.R145X,CHMP2B:NM_014043:exon6:c.C556T:p.R186X</t>
  </si>
  <si>
    <t>3:87302890</t>
  </si>
  <si>
    <t>rs78268395</t>
  </si>
  <si>
    <t>CM1010493</t>
  </si>
  <si>
    <t>CHMP2B:NM_001244644:exon5:c.G437A:p.S146N,CHMP2B:NM_014043:exon6:c.G560A:p.S187N</t>
  </si>
  <si>
    <t>3:87302911</t>
  </si>
  <si>
    <t>rs149380040</t>
  </si>
  <si>
    <t>CM105444</t>
  </si>
  <si>
    <t>CHMP2B:NM_001244644:exon5:c.C458T:p.S153L,CHMP2B:NM_014043:exon6:c.C581T:p.S194L</t>
  </si>
  <si>
    <t>3:87302948</t>
  </si>
  <si>
    <t>newrs63751126</t>
  </si>
  <si>
    <t>chia_chr3:87302948A&gt;C</t>
  </si>
  <si>
    <t>rs63751126</t>
  </si>
  <si>
    <t>CM066003</t>
  </si>
  <si>
    <t>CHMP2B:NM_001244644:exon5:c.A495C:p.Q165H,CHMP2B:NM_014043:exon6:c.A618C:p.Q206H;CHMP2B:NM_001244644:exon5:c.A495C:p.Q165H,CHMP2B:NM_014043:exon6:c.A618C:p.Q206H</t>
  </si>
  <si>
    <t>4:83277810</t>
  </si>
  <si>
    <t>chia_chr4:83277810A&gt;G</t>
  </si>
  <si>
    <t>CM1413595</t>
  </si>
  <si>
    <t>HNRNPD</t>
  </si>
  <si>
    <t>HNRNPD:NM_031369:exon6:c.T823C:p.Y275H,HNRNPD:NM_031370:exon7:c.T880C:p.Y294H</t>
  </si>
  <si>
    <t>4:845686</t>
  </si>
  <si>
    <t>rs55801437</t>
  </si>
  <si>
    <t>CM150156</t>
  </si>
  <si>
    <t>GAK</t>
  </si>
  <si>
    <t>GAK:NM_001286833:exon22:c.G3066C:p.Q1022H,GAK:NM_005255:exon25:c.G3360C:p.Q1120H</t>
  </si>
  <si>
    <t>4:90749300</t>
  </si>
  <si>
    <t>seq-rs104893877-T1, seq-rs104893877-T3, seq-rs104893877-B1, seq-rs104893877-B3, seq-rs104893877-B2</t>
  </si>
  <si>
    <t>rs104893877</t>
  </si>
  <si>
    <t>CM971400</t>
  </si>
  <si>
    <t>exonic;exonic;exonic;exonic;exonic;exonic</t>
  </si>
  <si>
    <t>SNCA</t>
  </si>
  <si>
    <t>SNCA:NM_000345:exon3:c.G157A:p.A53T,SNCA:NM_001146054:exon3:c.G157A:p.A53T,SNCA:NM_001146055:exon3:c.G157A:p.A53T,SNCA:NM_007308:exon3:c.G157A:p.A53T;SNCA:NM_000345:exon3:c.G157A:p.A53T,SNCA:NM_001146054:exon3:c.G157A:p.A53T,SNCA:NM_001146055:exon3:c.G157A:p.A53T,SNCA:NM_007308:exon3:c.G157A:p.A53T;SNCA:NM_000345:exon3:c.G157A:p.A53T,SNCA:NM_001146054:exon3:c.G157A:p.A53T,SNCA:NM_001146055:exon3:c.G157A:p.A53T,SNCA:NM_007308:exon3:c.G157A:p.A53T;SNCA:NM_000345:exon3:c.G157A:p.A53T,SNCA:NM_001146054:exon3:c.G157A:p.A53T,SNCA:NM_001146055:exon3:c.G157A:p.A53T,SNCA:NM_007308:exon3:c.G157A:p.A53T;SNCA:NM_000345:exon3:c.G157A:p.A53T,SNCA:NM_001146054:exon3:c.G157A:p.A53T,SNCA:NM_001146055:exon3:c.G157A:p.A53T,SNCA:NM_007308:exon3:c.G157A:p.A53T;SNCA:NM_000345:exon3:c.G157A:p.A53T,SNCA:NM_001146054:exon3:c.G157A:p.A53T,SNCA:NM_001146055:exon3:c.G157A:p.A53T,SNCA:NM_007308:exon3:c.G157A:p.A53T</t>
  </si>
  <si>
    <t>4:90749305</t>
  </si>
  <si>
    <t>seq-rs431905511-T2, seq-rs431905511-T3, seq-rs431905511-B2, seq-rs431905511-T1, seq-rs431905511-B1</t>
  </si>
  <si>
    <t>rs431905511</t>
  </si>
  <si>
    <t>CM131380</t>
  </si>
  <si>
    <t>Parkinson_disease,_young-onset</t>
  </si>
  <si>
    <t>SNCA:NM_000345:exon3:c.G152A:p.G51D,SNCA:NM_001146054:exon3:c.G152A:p.G51D,SNCA:NM_001146055:exon3:c.G152A:p.G51D,SNCA:NM_007308:exon3:c.G152A:p.G51D;SNCA:NM_000345:exon3:c.G152A:p.G51D,SNCA:NM_001146054:exon3:c.G152A:p.G51D,SNCA:NM_001146055:exon3:c.G152A:p.G51D,SNCA:NM_007308:exon3:c.G152A:p.G51D;SNCA:NM_000345:exon3:c.G152A:p.G51D,SNCA:NM_001146054:exon3:c.G152A:p.G51D,SNCA:NM_001146055:exon3:c.G152A:p.G51D,SNCA:NM_007308:exon3:c.G152A:p.G51D;SNCA:NM_000345:exon3:c.G152A:p.G51D,SNCA:NM_001146054:exon3:c.G152A:p.G51D,SNCA:NM_001146055:exon3:c.G152A:p.G51D,SNCA:NM_007308:exon3:c.G152A:p.G51D;SNCA:NM_000345:exon3:c.G152A:p.G51D,SNCA:NM_001146054:exon3:c.G152A:p.G51D,SNCA:NM_001146055:exon3:c.G152A:p.G51D,SNCA:NM_007308:exon3:c.G152A:p.G51D;SNCA:NM_000345:exon3:c.G152A:p.G51D,SNCA:NM_001146054:exon3:c.G152A:p.G51D,SNCA:NM_001146055:exon3:c.G152A:p.G51D,SNCA:NM_007308:exon3:c.G152A:p.G51D</t>
  </si>
  <si>
    <t>4:90749307</t>
  </si>
  <si>
    <t>CM131838</t>
  </si>
  <si>
    <t>CAT-CAG</t>
  </si>
  <si>
    <t>SNCA:NM_000345:exon3:c.T150G:p.H50Q,SNCA:NM_001146054:exon3:c.T150G:p.H50Q,SNCA:NM_001146055:exon3:c.T150G:p.H50Q,SNCA:NM_007308:exon3:c.T150G:p.H50Q</t>
  </si>
  <si>
    <t>4:90749321</t>
  </si>
  <si>
    <t>CM040493</t>
  </si>
  <si>
    <t>SNCA:NM_000345:exon3:c.G136A:p.E46K,SNCA:NM_001146054:exon3:c.G136A:p.E46K,SNCA:NM_001146055:exon3:c.G136A:p.E46K,SNCA:NM_007308:exon3:c.G136A:p.E46K</t>
  </si>
  <si>
    <t>4:90756731</t>
  </si>
  <si>
    <t>CM981851</t>
  </si>
  <si>
    <t>SNCA:NM_000345:exon2:c.G88C:p.A30P,SNCA:NM_001146054:exon2:c.G88C:p.A30P,SNCA:NM_001146055:exon2:c.G88C:p.A30P,SNCA:NM_007308:exon2:c.G88C:p.A30P</t>
  </si>
  <si>
    <t>4:96091355</t>
  </si>
  <si>
    <t>seq-prion493</t>
  </si>
  <si>
    <t>rs372767649</t>
  </si>
  <si>
    <t>CM1414328</t>
  </si>
  <si>
    <t>UNC5C</t>
  </si>
  <si>
    <t>UNC5C:NM_003728:exon15:c.G2580C:p.Q860H</t>
  </si>
  <si>
    <t>5:121786403</t>
  </si>
  <si>
    <t>rs28937592</t>
  </si>
  <si>
    <t>CM030964</t>
  </si>
  <si>
    <t>SNCAIP</t>
  </si>
  <si>
    <t>SNCAIP:NM_001308109:exon7:c.C649T:p.R217C,SNCAIP:NM_001242935:exon8:c.C763T:p.R255C,SNCAIP:NM_001308105:exon8:c.C1681T:p.R561C,SNCAIP:NM_001308106:exon8:c.C757T:p.R253C,SNCAIP:NM_001308107:exon8:c.C763T:p.R255C,SNCAIP:NM_001308108:exon8:c.C943T:p.R315C,SNCAIP:NM_005460:exon10:c.C1861T:p.R621C,SNCAIP:NM_001308100:exon12:c.C2002T:p.R668C</t>
  </si>
  <si>
    <t>5:137893666</t>
  </si>
  <si>
    <t>rs201894482</t>
  </si>
  <si>
    <t>CM099880</t>
  </si>
  <si>
    <t>HSPA9</t>
  </si>
  <si>
    <t>HSPA9:NM_004134:exon13:c.C1525T:p.P509S</t>
  </si>
  <si>
    <t>5:137894331</t>
  </si>
  <si>
    <t>rs145860531</t>
  </si>
  <si>
    <t>CM107136</t>
  </si>
  <si>
    <t>HSPA9:NM_004134:exon12:c.G1426A:p.A476T</t>
  </si>
  <si>
    <t>5:137906683</t>
  </si>
  <si>
    <t>CM099879</t>
  </si>
  <si>
    <t>HSPA9:NM_004134:exon4:c.C376T:p.R126W</t>
  </si>
  <si>
    <t>5:138629718</t>
  </si>
  <si>
    <t>CS160052</t>
  </si>
  <si>
    <t>MATR3</t>
  </si>
  <si>
    <t>NM_001194956:exon1:c.48+1G&gt;T</t>
  </si>
  <si>
    <t>5:138643448</t>
  </si>
  <si>
    <t>CM146313</t>
  </si>
  <si>
    <t>TTT-TGT</t>
  </si>
  <si>
    <t>MATR3:NM_001194955:exon2:c.T344G:p.F115C,MATR3:NM_018834:exon2:c.T344G:p.F115C,MATR3:NM_001194954:exon4:c.T344G:p.F115C,MATR3:NM_199189:exon5:c.T344G:p.F115C</t>
  </si>
  <si>
    <t>5:138643564</t>
  </si>
  <si>
    <t>chia_chr5:138643564C&gt;T</t>
  </si>
  <si>
    <t>CM146315</t>
  </si>
  <si>
    <t>CCT-TCT</t>
  </si>
  <si>
    <t>MATR3:NM_001194955:exon2:c.C460T:p.P154S,MATR3:NM_018834:exon2:c.C460T:p.P154S,MATR3:NM_001194954:exon4:c.C460T:p.P154S,MATR3:NM_199189:exon5:c.C460T:p.P154S</t>
  </si>
  <si>
    <t>5:146795329</t>
  </si>
  <si>
    <t>rs147541241</t>
  </si>
  <si>
    <t>CM136041</t>
  </si>
  <si>
    <t>DPYSL3</t>
  </si>
  <si>
    <t>DPYSL3:NM_001197294:exon4:c.A763G:p.I255V,DPYSL3:NM_001387:exon4:c.A421G:p.I141V</t>
  </si>
  <si>
    <t>5:179247983</t>
  </si>
  <si>
    <t>chia_chr5:179247983C&gt;T</t>
  </si>
  <si>
    <t>CM146286</t>
  </si>
  <si>
    <t>Frontotemporal_lobar_degeneration_/_amyotrophic_lateral_sclerosis</t>
  </si>
  <si>
    <t>SQSTM1</t>
  </si>
  <si>
    <t>SQSTM1:NM_003900:exon1:c.C47T:p.A16V</t>
  </si>
  <si>
    <t>5:179248021</t>
  </si>
  <si>
    <t>CM155354</t>
  </si>
  <si>
    <t>SQSTM1:NM_003900:exon1:c.C85T:p.P29S</t>
  </si>
  <si>
    <t>5:179248034</t>
  </si>
  <si>
    <t>rs200396166</t>
  </si>
  <si>
    <t>CM119334</t>
  </si>
  <si>
    <t>SQSTM1:NM_003900:exon1:c.C98T:p.A33V</t>
  </si>
  <si>
    <t>5:179249992</t>
  </si>
  <si>
    <t>rs148366738</t>
  </si>
  <si>
    <t>chia_chr5:179249992C&gt;G</t>
  </si>
  <si>
    <t>CM146291</t>
  </si>
  <si>
    <t>GAC-GAG</t>
  </si>
  <si>
    <t>SQSTM1:NM_003900:exon2:c.C240G:p.D80E;SQSTM1:NM_003900:exon2:c.C240G:p.D80E</t>
  </si>
  <si>
    <t>5:179249993</t>
  </si>
  <si>
    <t>chia_chr5:179249993G&gt;A</t>
  </si>
  <si>
    <t>rs368853286</t>
  </si>
  <si>
    <t>CM152701</t>
  </si>
  <si>
    <t>SQSTM1:NM_003900:exon2:c.G241A:p.E81K</t>
  </si>
  <si>
    <t>5:179250020</t>
  </si>
  <si>
    <t>rs181263868</t>
  </si>
  <si>
    <t>CM136708</t>
  </si>
  <si>
    <t>SQSTM1:NM_003900:exon2:c.G268A:p.V90M,SQSTM1:NM_001142298:exon3:c.G16A:p.V6M,SQSTM1:NM_001142299:exon3:c.G16A:p.V6M;SQSTM1:NM_003900:exon2:c.G268A:p.V90M,SQSTM1:NM_001142298:exon3:c.G16A:p.V6M,SQSTM1:NM_001142299:exon3:c.G16A:p.V6M</t>
  </si>
  <si>
    <t>5:179250047</t>
  </si>
  <si>
    <t>rs537142935</t>
  </si>
  <si>
    <t>CM140137</t>
  </si>
  <si>
    <t>SQSTM1:NM_003900:exon2:c.A295C:p.I99L,SQSTM1:NM_001142298:exon3:c.A43C:p.I15L,SQSTM1:NM_001142299:exon3:c.A43C:p.I15L</t>
  </si>
  <si>
    <t>5:179250860</t>
  </si>
  <si>
    <t>chia_chr5:179250860A&gt;G</t>
  </si>
  <si>
    <t>CM131382</t>
  </si>
  <si>
    <t>SQSTM1:NM_003900:exon3:c.A304G:p.K102E,SQSTM1:NM_001142298:exon4:c.A52G:p.K18E,SQSTM1:NM_001142299:exon4:c.A52G:p.K18E</t>
  </si>
  <si>
    <t>5:179250875</t>
  </si>
  <si>
    <t>chia_chr5:179250875C&gt;T</t>
  </si>
  <si>
    <t>CM146299</t>
  </si>
  <si>
    <t>SQSTM1:NM_003900:exon3:c.C319T:p.R107W,SQSTM1:NM_001142298:exon4:c.C67T:p.R23W,SQSTM1:NM_001142299:exon4:c.C67T:p.R23W;SQSTM1:NM_003900:exon3:c.C319T:p.R107W,SQSTM1:NM_001142298:exon4:c.C67T:p.R23W,SQSTM1:NM_001142299:exon4:c.C67T:p.R23W</t>
  </si>
  <si>
    <t>5:179250884</t>
  </si>
  <si>
    <t>rs139372286</t>
  </si>
  <si>
    <t>CM1314427</t>
  </si>
  <si>
    <t>SQSTM1:NM_003900:exon3:c.C328T:p.R110C,SQSTM1:NM_001142298:exon4:c.C76T:p.R26C,SQSTM1:NM_001142299:exon4:c.C76T:p.R26C</t>
  </si>
  <si>
    <t>5:179250941</t>
  </si>
  <si>
    <t>chia_chr5:179250941G&gt;A</t>
  </si>
  <si>
    <t>CM146300</t>
  </si>
  <si>
    <t>SQSTM1:NM_003900:exon3:c.G385A:p.D129N,SQSTM1:NM_001142298:exon4:c.G133A:p.D45N,SQSTM1:NM_001142299:exon4:c.G133A:p.D45N;SQSTM1:NM_003900:exon3:c.G385A:p.D129N,SQSTM1:NM_001142298:exon4:c.G133A:p.D45N,SQSTM1:NM_001142299:exon4:c.G133A:p.D45N</t>
  </si>
  <si>
    <t>5:179251013</t>
  </si>
  <si>
    <t>rs145056421</t>
  </si>
  <si>
    <t>CM136709</t>
  </si>
  <si>
    <t>SQSTM1:NM_003900:exon3:c.G457A:p.V153I,SQSTM1:NM_001142298:exon4:c.G205A:p.V69I,SQSTM1:NM_001142299:exon4:c.G205A:p.V69I;SQSTM1:NM_003900:exon3:c.G457A:p.V153I,SQSTM1:NM_001142298:exon4:c.G205A:p.V69I,SQSTM1:NM_001142299:exon4:c.G205A:p.V69I</t>
  </si>
  <si>
    <t>5:179251019</t>
  </si>
  <si>
    <t>chia_chr5:179251019G&gt;A</t>
  </si>
  <si>
    <t>CM142259</t>
  </si>
  <si>
    <t>SQSTM1:NM_003900:exon3:c.G463A:p.E155K,SQSTM1:NM_001142298:exon4:c.G211A:p.E71K,SQSTM1:NM_001142299:exon4:c.G211A:p.E71K</t>
  </si>
  <si>
    <t>5:179251197</t>
  </si>
  <si>
    <t>rs567433223</t>
  </si>
  <si>
    <t>CM151726</t>
  </si>
  <si>
    <t>SQSTM1:NM_003900:exon4:c.C547T:p.R183C,SQSTM1:NM_001142298:exon5:c.C295T:p.R99C,SQSTM1:NM_001142299:exon5:c.C295T:p.R99C</t>
  </si>
  <si>
    <t>5:179251284</t>
  </si>
  <si>
    <t>rs201263163</t>
  </si>
  <si>
    <t>CM146288</t>
  </si>
  <si>
    <t>SQSTM1:NM_003900:exon4:c.C634T:p.R212C,SQSTM1:NM_001142298:exon5:c.C382T:p.R128C,SQSTM1:NM_001142299:exon5:c.C382T:p.R128C</t>
  </si>
  <si>
    <t>5:179252148</t>
  </si>
  <si>
    <t>chia_chr5:179252148T&gt;C</t>
  </si>
  <si>
    <t>CM146292</t>
  </si>
  <si>
    <t>SQSTM1:NM_003900:exon5:c.T676C:p.S226P,SQSTM1:NM_001142298:exon6:c.T424C:p.S142P,SQSTM1:NM_001142299:exon6:c.T424C:p.S142P;SQSTM1:NM_003900:exon5:c.T676C:p.S226P,SQSTM1:NM_001142298:exon6:c.T424C:p.S142P,SQSTM1:NM_001142299:exon6:c.T424C:p.S142P</t>
  </si>
  <si>
    <t>5:179252155</t>
  </si>
  <si>
    <t>rs151191977</t>
  </si>
  <si>
    <t>CM119333</t>
  </si>
  <si>
    <t>SQSTM1:NM_003900:exon5:c.C683T:p.P228L,SQSTM1:NM_001142298:exon6:c.C431T:p.P144L,SQSTM1:NM_001142299:exon6:c.C431T:p.P144L</t>
  </si>
  <si>
    <t>5:179252166</t>
  </si>
  <si>
    <t>chia_chr5:179252166C&gt;A</t>
  </si>
  <si>
    <t>CM146293</t>
  </si>
  <si>
    <t>CCG-ACG</t>
  </si>
  <si>
    <t>SQSTM1:NM_003900:exon5:c.C694A:p.P232T,SQSTM1:NM_001142298:exon6:c.C442A:p.P148T,SQSTM1:NM_001142299:exon6:c.C442A:p.P148T</t>
  </si>
  <si>
    <t>5:179252184</t>
  </si>
  <si>
    <t>rs11548633</t>
  </si>
  <si>
    <t>CM128878</t>
  </si>
  <si>
    <t>SQSTM1:NM_003900:exon5:c.A712G:p.K238E,SQSTM1:NM_001142298:exon6:c.A460G:p.K154E,SQSTM1:NM_001142299:exon6:c.A460G:p.K154E</t>
  </si>
  <si>
    <t>5:179252189</t>
  </si>
  <si>
    <t>chia_chr5:179252189C&gt;A</t>
  </si>
  <si>
    <t>CM152702</t>
  </si>
  <si>
    <t>SQSTM1:NM_003900:exon5:c.C717A:p.N239K,SQSTM1:NM_001142298:exon6:c.C465A:p.N155K,SQSTM1:NM_001142299:exon6:c.C465A:p.N155K</t>
  </si>
  <si>
    <t>5:179260049</t>
  </si>
  <si>
    <t>chia_chr5:179260049G&gt;A</t>
  </si>
  <si>
    <t>CM146301</t>
  </si>
  <si>
    <t>SQSTM1:NM_003900:exon6:c.G772A:p.D258N,SQSTM1:NM_001142298:exon7:c.G520A:p.D174N,SQSTM1:NM_001142299:exon7:c.G520A:p.D174N;SQSTM1:NM_003900:exon6:c.G772A:p.D258N,SQSTM1:NM_001142298:exon7:c.G520A:p.D174N,SQSTM1:NM_001142299:exon7:c.G520A:p.D174N</t>
  </si>
  <si>
    <t>5:179260052</t>
  </si>
  <si>
    <t>chia_chr5:179260052G&gt;C</t>
  </si>
  <si>
    <t>CM128877</t>
  </si>
  <si>
    <t>SQSTM1:NM_003900:exon6:c.G775C:p.V259L,SQSTM1:NM_001142298:exon7:c.G523C:p.V175L,SQSTM1:NM_001142299:exon7:c.G523C:p.V175L;SQSTM1:NM_003900:exon6:c.G775C:p.V259L,SQSTM1:NM_001142298:exon7:c.G523C:p.V175L,SQSTM1:NM_001142299:exon7:c.G523C:p.V175L</t>
  </si>
  <si>
    <t>5:179260079</t>
  </si>
  <si>
    <t>CM155355</t>
  </si>
  <si>
    <t>SQSTM1:NM_003900:exon6:c.C802G:p.L268V,SQSTM1:NM_001142298:exon7:c.C550G:p.L184V,SQSTM1:NM_001142299:exon7:c.C550G:p.L184V</t>
  </si>
  <si>
    <t>5:179260166</t>
  </si>
  <si>
    <t>chia_chr5:179260166G&gt;A</t>
  </si>
  <si>
    <t>CM152703</t>
  </si>
  <si>
    <t>SQSTM1:NM_003900:exon6:c.G889A:p.G297S,SQSTM1:NM_001142298:exon7:c.G637A:p.G213S,SQSTM1:NM_001142299:exon7:c.G637A:p.G213S</t>
  </si>
  <si>
    <t>5:179260232</t>
  </si>
  <si>
    <t>rs61748794</t>
  </si>
  <si>
    <t>CM128876</t>
  </si>
  <si>
    <t>SQSTM1:NM_003900:exon6:c.G955A:p.E319K,SQSTM1:NM_001142298:exon7:c.G703A:p.E235K,SQSTM1:NM_001142299:exon7:c.G703A:p.E235K</t>
  </si>
  <si>
    <t>5:179260238</t>
  </si>
  <si>
    <t>rs140226523</t>
  </si>
  <si>
    <t>CM119331</t>
  </si>
  <si>
    <t>SQSTM1:NM_003900:exon6:c.C961T:p.R321C,SQSTM1:NM_001142298:exon7:c.C709T:p.R237C,SQSTM1:NM_001142299:exon7:c.C709T:p.R237C</t>
  </si>
  <si>
    <t>5:179260239</t>
  </si>
  <si>
    <t>chia_chr5:179260239G&gt;A</t>
  </si>
  <si>
    <t>CM146294</t>
  </si>
  <si>
    <t>SQSTM1:NM_003900:exon6:c.G962A:p.R321H,SQSTM1:NM_001142298:exon7:c.G710A:p.R237H,SQSTM1:NM_001142299:exon7:c.G710A:p.R237H;SQSTM1:NM_003900:exon6:c.G962A:p.R321H,SQSTM1:NM_001142298:exon7:c.G710A:p.R237H,SQSTM1:NM_001142299:exon7:c.G710A:p.R237H</t>
  </si>
  <si>
    <t>5:179260603</t>
  </si>
  <si>
    <t>rs148294622</t>
  </si>
  <si>
    <t>CM146295</t>
  </si>
  <si>
    <t>SQSTM1:NM_003900:exon7:c.A986G:p.D329G,SQSTM1:NM_001142298:exon8:c.A734G:p.D245G,SQSTM1:NM_001142299:exon8:c.A734G:p.D245G</t>
  </si>
  <si>
    <t>5:179260628</t>
  </si>
  <si>
    <t>chia_chr5:179260628C&gt;G</t>
  </si>
  <si>
    <t>CM140138</t>
  </si>
  <si>
    <t>SQSTM1:NM_003900:exon7:c.C1011G:p.D337E,SQSTM1:NM_001142298:exon8:c.C759G:p.D253E,SQSTM1:NM_001142299:exon8:c.C759G:p.D253E</t>
  </si>
  <si>
    <t>5:179260638</t>
  </si>
  <si>
    <t>chia_chr5:179260638C&gt;G</t>
  </si>
  <si>
    <t>CM140139</t>
  </si>
  <si>
    <t>SQSTM1:NM_003900:exon7:c.C1021G:p.L341V,SQSTM1:NM_001142298:exon8:c.C769G:p.L257V,SQSTM1:NM_001142299:exon8:c.C769G:p.L257V;SQSTM1:NM_003900:exon7:c.C1021G:p.L341V,SQSTM1:NM_001142298:exon8:c.C769G:p.L257V,SQSTM1:NM_001142299:exon8:c.C769G:p.L257V</t>
  </si>
  <si>
    <t>5:179260647</t>
  </si>
  <si>
    <t>chia_chr5:179260647A&gt;G</t>
  </si>
  <si>
    <t>CM128875</t>
  </si>
  <si>
    <t>SQSTM1:NM_003900:exon7:c.A1030G:p.K344E,SQSTM1:NM_001142298:exon8:c.A778G:p.K260E,SQSTM1:NM_001142299:exon8:c.A778G:p.K260E</t>
  </si>
  <si>
    <t>5:179260660</t>
  </si>
  <si>
    <t>chia_chr5:179260660C&gt;T</t>
  </si>
  <si>
    <t>CM128874</t>
  </si>
  <si>
    <t>SQSTM1:NM_003900:exon7:c.C1043T:p.P348L,SQSTM1:NM_001142298:exon8:c.C791T:p.P264L,SQSTM1:NM_001142299:exon8:c.C791T:p.P264L</t>
  </si>
  <si>
    <t>5:179260669</t>
  </si>
  <si>
    <t>chia_chr5:179260669G&gt;C</t>
  </si>
  <si>
    <t>CM151728</t>
  </si>
  <si>
    <t>SQSTM1:NM_003900:exon7:c.G1052C:p.G351A,SQSTM1:NM_001142298:exon8:c.G800C:p.G267A,SQSTM1:NM_001142299:exon8:c.G800C:p.G267A</t>
  </si>
  <si>
    <t>5:179260725</t>
  </si>
  <si>
    <t>rs143956614</t>
  </si>
  <si>
    <t>CM119330</t>
  </si>
  <si>
    <t>SQSTM1:NM_003900:exon7:c.T1108C:p.S370P,SQSTM1:NM_001142298:exon8:c.T856C:p.S286P,SQSTM1:NM_001142299:exon8:c.T856C:p.S286P</t>
  </si>
  <si>
    <t>5:179260733</t>
  </si>
  <si>
    <t>chia_chr5:179260733G&gt;C</t>
  </si>
  <si>
    <t>CM152704</t>
  </si>
  <si>
    <t>SQSTM1:NM_003900:exon7:c.G1116C:p.E372D,SQSTM1:NM_001142298:exon8:c.G864C:p.E288D,SQSTM1:NM_001142299:exon8:c.G864C:p.E288D</t>
  </si>
  <si>
    <t>5:179260779</t>
  </si>
  <si>
    <t>chia_chr5:179260779C&gt;T</t>
  </si>
  <si>
    <t>CM152705</t>
  </si>
  <si>
    <t>SQSTM1:NM_003900:exon7:c.C1162T:p.P388S,SQSTM1:NM_001142298:exon8:c.C910T:p.P304S,SQSTM1:NM_001142299:exon8:c.C910T:p.P304S</t>
  </si>
  <si>
    <t>5:179263558</t>
  </si>
  <si>
    <t>chia_chr5:179263558A&gt;C</t>
  </si>
  <si>
    <t>CM146298</t>
  </si>
  <si>
    <t>ACC-CCC</t>
  </si>
  <si>
    <t>SQSTM1:NM_003900:exon8:c.A1288C:p.T430P,SQSTM1:NM_001142298:exon9:c.A1036C:p.T346P,SQSTM1:NM_001142299:exon9:c.A1036C:p.T346P;SQSTM1:NM_003900:exon8:c.A1288C:p.T430P,SQSTM1:NM_001142298:exon9:c.A1036C:p.T346P,SQSTM1:NM_001142299:exon9:c.A1036C:p.T346P</t>
  </si>
  <si>
    <t>5:179263583</t>
  </si>
  <si>
    <t>CM128873</t>
  </si>
  <si>
    <t>SQSTM1:NM_003900:exon8:c.C1313T:p.P438L,SQSTM1:NM_001142298:exon9:c.C1061T:p.P354L,SQSTM1:NM_001142299:exon9:c.C1061T:p.P354L</t>
  </si>
  <si>
    <t>5:179263586</t>
  </si>
  <si>
    <t>rs199854262</t>
  </si>
  <si>
    <t>CM134138</t>
  </si>
  <si>
    <t>SQSTM1:NM_003900:exon8:c.C1316T:p.P439L,SQSTM1:NM_001142298:exon9:c.C1064T:p.P355L,SQSTM1:NM_001142299:exon9:c.C1064T:p.P355L</t>
  </si>
  <si>
    <t>5:78938703</t>
  </si>
  <si>
    <t>CM1512013</t>
  </si>
  <si>
    <t>TTA-GTA</t>
  </si>
  <si>
    <t>PAPD4</t>
  </si>
  <si>
    <t>PAPD4:NM_001114394:exon7:c.T721G:p.L241V,PAPD4:NM_001297745:exon7:c.T721G:p.L241V,PAPD4:NM_001114393:exon8:c.T721G:p.L241V,PAPD4:NM_001297744:exon8:c.T709G:p.L237V,PAPD4:NM_173797:exon8:c.T721G:p.L241V</t>
  </si>
  <si>
    <t>6:109894726</t>
  </si>
  <si>
    <t>chia_chr6:109894726C&gt;T</t>
  </si>
  <si>
    <t>CM1515248</t>
  </si>
  <si>
    <t>AK9</t>
  </si>
  <si>
    <t>AK9:NM_001145128:exon21:c.G2263A:p.E755K</t>
  </si>
  <si>
    <t>6:110036371</t>
  </si>
  <si>
    <t>rs121908290</t>
  </si>
  <si>
    <t>CM090160</t>
  </si>
  <si>
    <t>GAT-TAT</t>
  </si>
  <si>
    <t>FIG4</t>
  </si>
  <si>
    <t>FIG4:NM_014845:exon2:c.G157T:p.D53Y</t>
  </si>
  <si>
    <t>6:110062708</t>
  </si>
  <si>
    <t>chia_chr6:110062708T&gt;G</t>
  </si>
  <si>
    <t>CM1413599</t>
  </si>
  <si>
    <t>FIG4:NM_014845:exon8:c.T837G:p.F279L</t>
  </si>
  <si>
    <t>6:110081462</t>
  </si>
  <si>
    <t>CM162931</t>
  </si>
  <si>
    <t>AAA-CAA</t>
  </si>
  <si>
    <t>Lys-Gln</t>
  </si>
  <si>
    <t>FIG4:NM_014845:exon11:c.A1147C:p.K383Q</t>
  </si>
  <si>
    <t>6:110081522</t>
  </si>
  <si>
    <t>chia_chr6:110081522C&gt;T</t>
  </si>
  <si>
    <t>CM090159</t>
  </si>
  <si>
    <t>FIG4:NM_014845:exon11:c.C1207T:p.Q403X</t>
  </si>
  <si>
    <t>6:110081543</t>
  </si>
  <si>
    <t>rs142463699</t>
  </si>
  <si>
    <t>CM155566</t>
  </si>
  <si>
    <t>FIG4:NM_014845:exon11:c.A1228C:p.T410P</t>
  </si>
  <si>
    <t>6:110083415</t>
  </si>
  <si>
    <t>var_6_110083415</t>
  </si>
  <si>
    <t>rs200730266</t>
  </si>
  <si>
    <t>CS090167</t>
  </si>
  <si>
    <t>6:110106223</t>
  </si>
  <si>
    <t>rs150301327</t>
  </si>
  <si>
    <t>CM090164</t>
  </si>
  <si>
    <t>FIG4:NM_014845:exon17:c.A1940G:p.Y647C</t>
  </si>
  <si>
    <t>6:110107636</t>
  </si>
  <si>
    <t>rs143531641</t>
  </si>
  <si>
    <t>CM155567</t>
  </si>
  <si>
    <t>FIG4:NM_014845:exon18:c.A2080G:p.M694V</t>
  </si>
  <si>
    <t>6:161771157</t>
  </si>
  <si>
    <t>rs182893847</t>
  </si>
  <si>
    <t>CM096654</t>
  </si>
  <si>
    <t>ATG-CTG</t>
  </si>
  <si>
    <t>PARK2</t>
  </si>
  <si>
    <t>PARK2:NM_013988:exon9:c.A925C:p.M309L,PARK2:NM_013987:exon11:c.A1288C:p.M430L,PARK2:NM_004562:exon12:c.A1372C:p.M458L</t>
  </si>
  <si>
    <t>6:161771171</t>
  </si>
  <si>
    <t>CM991009</t>
  </si>
  <si>
    <t>Parkinsonism,_juvenile,_autosomal_recessive</t>
  </si>
  <si>
    <t>PARK2:NM_013988:exon9:c.G911A:p.W304X,PARK2:NM_013987:exon11:c.G1274A:p.W425X,PARK2:NM_004562:exon12:c.G1358A:p.W453X</t>
  </si>
  <si>
    <t>6:161771194</t>
  </si>
  <si>
    <t>CM030929</t>
  </si>
  <si>
    <t>PARK2:NM_013988:exon9:c.G888A:p.W296X,PARK2:NM_013987:exon11:c.G1251A:p.W417X,PARK2:NM_004562:exon12:c.G1335A:p.W445X</t>
  </si>
  <si>
    <t>CM090529</t>
  </si>
  <si>
    <t>Parkinson_disease_with_resting_leg_tremor</t>
  </si>
  <si>
    <t>PARK2:NM_013988:exon9:c.G887A:p.W296X,PARK2:NM_013987:exon11:c.G1250A:p.W417X,PARK2:NM_004562:exon12:c.G1334A:p.W445X</t>
  </si>
  <si>
    <t>6:161771208</t>
  </si>
  <si>
    <t>CM033800</t>
  </si>
  <si>
    <t>PARK2:NM_013988:exon9:c.T874C:p.C292R,PARK2:NM_013987:exon11:c.T1237C:p.C413R,PARK2:NM_004562:exon12:c.T1321C:p.C441R</t>
  </si>
  <si>
    <t>6:161771219</t>
  </si>
  <si>
    <t>CM030928</t>
  </si>
  <si>
    <t>Parkinson_disease,_late-onset</t>
  </si>
  <si>
    <t>PARK2:NM_013988:exon9:c.C863T:p.P288L,PARK2:NM_013987:exon11:c.C1226T:p.P409L,PARK2:NM_004562:exon12:c.C1310T:p.P437L</t>
  </si>
  <si>
    <t>6:161771237</t>
  </si>
  <si>
    <t>rs397514694</t>
  </si>
  <si>
    <t>CM002088</t>
  </si>
  <si>
    <t>PARK2:NM_013988:exon9:c.G845T:p.C282F,PARK2:NM_013987:exon11:c.G1208T:p.C403F,PARK2:NM_004562:exon12:c.G1292T:p.C431F</t>
  </si>
  <si>
    <t>6:161771240</t>
  </si>
  <si>
    <t>CM010988</t>
  </si>
  <si>
    <t>PARK2:NM_013988:exon9:c.G842A:p.G281D,PARK2:NM_013987:exon11:c.G1205A:p.G402D,PARK2:NM_004562:exon12:c.G1289A:p.G430D</t>
  </si>
  <si>
    <t>6:161771243</t>
  </si>
  <si>
    <t>CM096653</t>
  </si>
  <si>
    <t>PARK2:NM_013988:exon9:c.G839A:p.G280E,PARK2:NM_013987:exon11:c.G1202A:p.G401E,PARK2:NM_004562:exon12:c.G1286A:p.G429E</t>
  </si>
  <si>
    <t>6:161781153</t>
  </si>
  <si>
    <t>CM034961</t>
  </si>
  <si>
    <t>PARK2:NM_013988:exon8:c.T805C:p.C269R,PARK2:NM_013987:exon10:c.T1168C:p.C390R,PARK2:NM_004562:exon11:c.T1252C:p.C418R</t>
  </si>
  <si>
    <t>6:161781161</t>
  </si>
  <si>
    <t>CM991008</t>
  </si>
  <si>
    <t>ACC-AAC</t>
  </si>
  <si>
    <t>Thr-Asn</t>
  </si>
  <si>
    <t>PARK2:NM_013988:exon8:c.C797A:p.T266N,PARK2:NM_013987:exon10:c.C1160A:p.T387N,PARK2:NM_004562:exon11:c.C1244A:p.T415N</t>
  </si>
  <si>
    <t>6:161781180</t>
  </si>
  <si>
    <t>CM025295</t>
  </si>
  <si>
    <t>GAA-TAA</t>
  </si>
  <si>
    <t>PARK2:NM_013988:exon8:c.G778T:p.E260X,PARK2:NM_013987:exon10:c.G1141T:p.E381X,PARK2:NM_004562:exon11:c.G1225T:p.E409X</t>
  </si>
  <si>
    <t>6:161781213</t>
  </si>
  <si>
    <t>rs571092914</t>
  </si>
  <si>
    <t>CM032300</t>
  </si>
  <si>
    <t>PARK2:NM_013988:exon8:c.G745A:p.A249T,PARK2:NM_013987:exon10:c.G1108A:p.A370T,PARK2:NM_004562:exon11:c.G1192A:p.A398T</t>
  </si>
  <si>
    <t>6:161781219</t>
  </si>
  <si>
    <t>rs539917500</t>
  </si>
  <si>
    <t>CM050306</t>
  </si>
  <si>
    <t>PARK2:NM_013988:exon8:c.A739G:p.R247G,PARK2:NM_013987:exon10:c.A1102G:p.R368G,PARK2:NM_004562:exon11:c.A1186G:p.R396G</t>
  </si>
  <si>
    <t>6:161781222</t>
  </si>
  <si>
    <t>CM080478</t>
  </si>
  <si>
    <t>PARK2:NM_013988:exon8:c.G736T:p.E246X,PARK2:NM_013987:exon10:c.G1099T:p.E367X,PARK2:NM_004562:exon11:c.G1183T:p.E395X</t>
  </si>
  <si>
    <t>6:161781225</t>
  </si>
  <si>
    <t>rs1801334</t>
  </si>
  <si>
    <t>CM035856</t>
  </si>
  <si>
    <t>Parkinson_disease,_familial,_association_with</t>
  </si>
  <si>
    <t>PARK2:NM_013988:exon8:c.G733A:p.D245N,PARK2:NM_013987:exon10:c.G1096A:p.D366N,PARK2:NM_004562:exon11:c.G1180A:p.D394N</t>
  </si>
  <si>
    <t>6:161807855</t>
  </si>
  <si>
    <t>rs1801582</t>
  </si>
  <si>
    <t>CM032983</t>
  </si>
  <si>
    <t>Parkinson_disease,_sporadic,_reduced_risk</t>
  </si>
  <si>
    <t>GTA-CTA</t>
  </si>
  <si>
    <t>PARK2:NM_013988:exon7:c.G691C:p.V231L,PARK2:NM_013987:exon9:c.G1054C:p.V352L,PARK2:NM_004562:exon10:c.G1138C:p.V380L</t>
  </si>
  <si>
    <t>6:161807896</t>
  </si>
  <si>
    <t>CM081385</t>
  </si>
  <si>
    <t>PARK2:NM_013988:exon7:c.G650A:p.R217Q,PARK2:NM_013987:exon9:c.G1013A:p.R338Q,PARK2:NM_004562:exon10:c.G1097A:p.R366Q</t>
  </si>
  <si>
    <t>6:161969893</t>
  </si>
  <si>
    <t>rs201300874</t>
  </si>
  <si>
    <t>CM087846</t>
  </si>
  <si>
    <t>PARK2:NM_013988:exon6:c.G629A:p.G210D,PARK2:NM_013987:exon8:c.G992A:p.G331D,PARK2:NM_004562:exon9:c.G1076A:p.G359D</t>
  </si>
  <si>
    <t>6:161969918</t>
  </si>
  <si>
    <t>CM025199</t>
  </si>
  <si>
    <t>PARK2:NM_013988:exon6:c.A604C:p.T202P,PARK2:NM_013987:exon8:c.A967C:p.T323P,PARK2:NM_004562:exon9:c.A1051C:p.T351P</t>
  </si>
  <si>
    <t>6:161990387</t>
  </si>
  <si>
    <t>CM056033</t>
  </si>
  <si>
    <t>PARK2:NM_013988:exon5:c.G486T:p.Q162H,PARK2:NM_013987:exon7:c.G849T:p.Q283H,PARK2:NM_004562:exon8:c.G933T:p.Q311H</t>
  </si>
  <si>
    <t>6:161990389</t>
  </si>
  <si>
    <t>PARK2:NM_004562.2:c.931C&gt;T:p.(Gln311*)</t>
  </si>
  <si>
    <t>CM983423</t>
  </si>
  <si>
    <t>PARK2:NM_013988:exon5:c.C484T:p.Q162X,PARK2:NM_013987:exon7:c.C847T:p.Q283X,PARK2:NM_004562:exon8:c.C931T:p.Q311X;PARK2:NM_013988:exon5:c.C484T:p.Q162X,PARK2:NM_013987:exon7:c.C847T:p.Q283X,PARK2:NM_004562:exon8:c.C931T:p.Q311X</t>
  </si>
  <si>
    <t>6:161990390</t>
  </si>
  <si>
    <t>CM091824</t>
  </si>
  <si>
    <t>PARK2:NM_013988:exon5:c.G483C:p.E161D,PARK2:NM_013987:exon7:c.G846C:p.E282D,PARK2:NM_004562:exon8:c.G930C:p.E310D</t>
  </si>
  <si>
    <t>6:161990401</t>
  </si>
  <si>
    <t>rs138920699</t>
  </si>
  <si>
    <t>CM063012</t>
  </si>
  <si>
    <t>CTG-TTG</t>
  </si>
  <si>
    <t>Leu-Leu</t>
  </si>
  <si>
    <t>PARK2:NM_013988:exon5:c.C472T:p.L158L,PARK2:NM_013987:exon7:c.C835T:p.L279L,PARK2:NM_004562:exon8:c.C919T:p.L307L</t>
  </si>
  <si>
    <t>6:161990427</t>
  </si>
  <si>
    <t>CM080476</t>
  </si>
  <si>
    <t>ATT-AGT</t>
  </si>
  <si>
    <t>PARK2:NM_013988:exon5:c.T446G:p.I149S,PARK2:NM_013987:exon7:c.T809G:p.I270S,PARK2:NM_004562:exon8:c.T893G:p.I298S</t>
  </si>
  <si>
    <t>6:161990428</t>
  </si>
  <si>
    <t>CM081387</t>
  </si>
  <si>
    <t>PARK2:NM_013988:exon5:c.A445C:p.I149L,PARK2:NM_013987:exon7:c.A808C:p.I270L,PARK2:NM_004562:exon8:c.A892C:p.I298L</t>
  </si>
  <si>
    <t>6:162206810</t>
  </si>
  <si>
    <t>CM003863</t>
  </si>
  <si>
    <t>TGT-GGT</t>
  </si>
  <si>
    <t>Cys-Gly</t>
  </si>
  <si>
    <t>PARK2:NM_013988:exon4:c.T418G:p.C140G,PARK2:NM_013987:exon6:c.T781G:p.C261G,PARK2:NM_004562:exon7:c.T865G:p.C289G</t>
  </si>
  <si>
    <t>6:162206825</t>
  </si>
  <si>
    <t>CM032982</t>
  </si>
  <si>
    <t>PARK2:NM_013988:exon4:c.G403C:p.G135R,PARK2:NM_013987:exon6:c.G766C:p.G256R,PARK2:NM_004562:exon7:c.G850C:p.G284R</t>
  </si>
  <si>
    <t>6:162206837</t>
  </si>
  <si>
    <t>rs72480422</t>
  </si>
  <si>
    <t>CM003862</t>
  </si>
  <si>
    <t>PARK2:NM_013988:exon4:c.G391A:p.D131N,PARK2:NM_013987:exon6:c.G754A:p.D252N,PARK2:NM_004562:exon7:c.G838A:p.D280N</t>
  </si>
  <si>
    <t>6:162206852</t>
  </si>
  <si>
    <t>CM991007</t>
  </si>
  <si>
    <t>PARK2:NM_013988:exon4:c.C376T:p.R126W,PARK2:NM_013987:exon6:c.C739T:p.R247W,PARK2:NM_004562:exon7:c.C823T:p.R275W</t>
  </si>
  <si>
    <t>6:162206857</t>
  </si>
  <si>
    <t>rs373750972</t>
  </si>
  <si>
    <t>CM080475</t>
  </si>
  <si>
    <t>PARK2:NM_013988:exon4:c.A371G:p.N124S,PARK2:NM_013987:exon6:c.A734G:p.N245S,PARK2:NM_004562:exon7:c.A818G:p.N273S</t>
  </si>
  <si>
    <t>6:162206861</t>
  </si>
  <si>
    <t>rs141366047</t>
  </si>
  <si>
    <t>CM046083</t>
  </si>
  <si>
    <t>PARK2:NM_013988:exon4:c.C367A:p.L123I,PARK2:NM_013987:exon6:c.C730A:p.L244I,PARK2:NM_004562:exon7:c.C814A:p.L272I</t>
  </si>
  <si>
    <t>6:162206876</t>
  </si>
  <si>
    <t>PARK2:NM_004562.2:c.799T&gt;C:p.(Tyr267His)</t>
  </si>
  <si>
    <t>CM085991</t>
  </si>
  <si>
    <t>PARK2:NM_013988:exon4:c.T352C:p.Y118H,PARK2:NM_013987:exon6:c.T715C:p.Y239H,PARK2:NM_004562:exon7:c.T799C:p.Y267H;PARK2:NM_013988:exon4:c.T352C:p.Y118H,PARK2:NM_013987:exon6:c.T715C:p.Y239H,PARK2:NM_004562:exon7:c.T799C:p.Y267H</t>
  </si>
  <si>
    <t>6:162206892</t>
  </si>
  <si>
    <t>rs9456711</t>
  </si>
  <si>
    <t>CM024242</t>
  </si>
  <si>
    <t>TTA-TTG</t>
  </si>
  <si>
    <t>PARK2:NM_013988:exon4:c.A336G:p.L112L,PARK2:NM_013987:exon6:c.A699G:p.L233L,PARK2:NM_004562:exon7:c.A783G:p.L261L</t>
  </si>
  <si>
    <t>6:162206903</t>
  </si>
  <si>
    <t>CM056034</t>
  </si>
  <si>
    <t>PARK2:NM_013988:exon4:c.G325A:p.V109M,PARK2:NM_013987:exon6:c.G688A:p.V230M,PARK2:NM_004562:exon7:c.G772A:p.V258M</t>
  </si>
  <si>
    <t>6:162206909</t>
  </si>
  <si>
    <t>CM991006</t>
  </si>
  <si>
    <t>PARK2:NM_013988:exon4:c.C319T:p.R107C,PARK2:NM_013987:exon6:c.C682T:p.R228C,PARK2:NM_004562:exon7:c.C766T:p.R256C</t>
  </si>
  <si>
    <t>6:162206917</t>
  </si>
  <si>
    <t>CM030927</t>
  </si>
  <si>
    <t>PARK2:NM_013988:exon4:c.G311A:p.C104Y,PARK2:NM_013987:exon6:c.G674A:p.C225Y,PARK2:NM_004562:exon7:c.G758A:p.C253Y</t>
  </si>
  <si>
    <t>6:162394341</t>
  </si>
  <si>
    <t>CM123191</t>
  </si>
  <si>
    <t>PARK2:NM_013988:exon3:c.G280A:p.D94N,PARK2:NM_013987:exon5:c.G643A:p.D215N,PARK2:NM_004562:exon6:c.G727A:p.D243N</t>
  </si>
  <si>
    <t>6:162394354</t>
  </si>
  <si>
    <t>CM086889</t>
  </si>
  <si>
    <t>TGC-TGG</t>
  </si>
  <si>
    <t>Cys-Trp</t>
  </si>
  <si>
    <t>PARK2:NM_013988:exon3:c.C267G:p.C89W,PARK2:NM_013987:exon5:c.C630G:p.C210W,PARK2:NM_004562:exon6:c.C714G:p.C238W</t>
  </si>
  <si>
    <t>6:162394367</t>
  </si>
  <si>
    <t>rs144032774</t>
  </si>
  <si>
    <t>CM065366</t>
  </si>
  <si>
    <t>PARK2:NM_013988:exon3:c.G254A:p.R85Q,PARK2:NM_013987:exon5:c.G617A:p.R206Q,PARK2:NM_004562:exon6:c.G701A:p.R234Q</t>
  </si>
  <si>
    <t>6:162394433</t>
  </si>
  <si>
    <t>PARK2:NM_004562.2:c.635G&gt;A:p.(Cys212Tyr)</t>
  </si>
  <si>
    <t>CM014212</t>
  </si>
  <si>
    <t>PARK2:NM_013988:exon3:c.G188A:p.C63Y,PARK2:NM_013987:exon5:c.G551A:p.C184Y,PARK2:NM_004562:exon6:c.G635A:p.C212Y;PARK2:NM_013988:exon3:c.G188A:p.C63Y,PARK2:NM_013987:exon5:c.G551A:p.C184Y,PARK2:NM_004562:exon6:c.G635A:p.C212Y</t>
  </si>
  <si>
    <t>6:162394434</t>
  </si>
  <si>
    <t>CM056032</t>
  </si>
  <si>
    <t>PARK2:NM_013988:exon3:c.T187G:p.C63G,PARK2:NM_013987:exon5:c.T550G:p.C184G,PARK2:NM_004562:exon6:c.T634G:p.C212G</t>
  </si>
  <si>
    <t>6:162394435</t>
  </si>
  <si>
    <t>CM003860</t>
  </si>
  <si>
    <t>AAA-AAT</t>
  </si>
  <si>
    <t>PARK2:NM_013988:exon3:c.A186T:p.K62N,PARK2:NM_013987:exon5:c.A549T:p.K183N,PARK2:NM_004562:exon6:c.A633T:p.K211N</t>
  </si>
  <si>
    <t>6:162475141</t>
  </si>
  <si>
    <t>CM091823</t>
  </si>
  <si>
    <t>PARK2:NM_004562:exon5:c.C600G:p.H200Q</t>
  </si>
  <si>
    <t>6:162475167</t>
  </si>
  <si>
    <t>rs9456735</t>
  </si>
  <si>
    <t>CM024241</t>
  </si>
  <si>
    <t>PARK2:NM_004562:exon5:c.A574C:p.M192L</t>
  </si>
  <si>
    <t>6:162622179</t>
  </si>
  <si>
    <t>CM094589</t>
  </si>
  <si>
    <t>PARK2:NM_004562:exon4:c.C518T:p.T173M,PARK2:NM_013987:exon4:c.C518T:p.T173M</t>
  </si>
  <si>
    <t>6:162622214</t>
  </si>
  <si>
    <t>CM991005</t>
  </si>
  <si>
    <t>PARK2:NM_004562:exon4:c.A483T:p.K161N,PARK2:NM_013987:exon4:c.A483T:p.K161N</t>
  </si>
  <si>
    <t>6:162622231</t>
  </si>
  <si>
    <t>CD139931</t>
  </si>
  <si>
    <t>CTT</t>
  </si>
  <si>
    <t>6:162622239</t>
  </si>
  <si>
    <t>CM074975</t>
  </si>
  <si>
    <t>CCC-CGC</t>
  </si>
  <si>
    <t>PARK2:NM_004562:exon4:c.C458G:p.P153R,PARK2:NM_013987:exon4:c.C458G:p.P153R</t>
  </si>
  <si>
    <t>6:162622263</t>
  </si>
  <si>
    <t>CM046145</t>
  </si>
  <si>
    <t>PARK2:NM_004562:exon4:c.G434A:p.S145N,PARK2:NM_013987:exon4:c.G434A:p.S145N</t>
  </si>
  <si>
    <t>6:162622269</t>
  </si>
  <si>
    <t>CM066957</t>
  </si>
  <si>
    <t>PARK2:NM_004562:exon4:c.A428G:p.Y143C,PARK2:NM_013987:exon4:c.A428G:p.Y143C</t>
  </si>
  <si>
    <t>6:162683659</t>
  </si>
  <si>
    <t>CM065368</t>
  </si>
  <si>
    <t>PARK2:NM_004562:exon3:c.C310T:p.R104W,PARK2:NM_013987:exon3:c.C310T:p.R104W</t>
  </si>
  <si>
    <t>6:162683724</t>
  </si>
  <si>
    <t>PARK2:NM_004562.2:c.245C&gt;A:p.(Ala82Glu)</t>
  </si>
  <si>
    <t>CM012632</t>
  </si>
  <si>
    <t>PARK2:NM_004562:exon3:c.C245A:p.A82E,PARK2:NM_013987:exon3:c.C245A:p.A82E;PARK2:NM_004562:exon3:c.C245A:p.A82E,PARK2:NM_013987:exon3:c.C245A:p.A82E</t>
  </si>
  <si>
    <t>6:162683734</t>
  </si>
  <si>
    <t>CM030924</t>
  </si>
  <si>
    <t>PARK2:NM_004562:exon3:c.G235T:p.E79X,PARK2:NM_013987:exon3:c.G235T:p.E79X</t>
  </si>
  <si>
    <t>6:162683747</t>
  </si>
  <si>
    <t>CI992060</t>
  </si>
  <si>
    <t>CCA</t>
  </si>
  <si>
    <t>6:162864346</t>
  </si>
  <si>
    <t>rs137853059</t>
  </si>
  <si>
    <t>CM022235</t>
  </si>
  <si>
    <t>PARK2:NM_004562:exon2:c.T167A:p.V56E,PARK2:NM_013987:exon2:c.T167A:p.V56E,PARK2:NM_013988:exon2:c.T167A:p.V56E</t>
  </si>
  <si>
    <t>6:162864377</t>
  </si>
  <si>
    <t>CM150149</t>
  </si>
  <si>
    <t>PARK2:NM_004562:exon2:c.G136A:p.A46T,PARK2:NM_013987:exon2:c.G136A:p.A46T,PARK2:NM_013988:exon2:c.G136A:p.A46T</t>
  </si>
  <si>
    <t>6:162864388</t>
  </si>
  <si>
    <t>CM066955</t>
  </si>
  <si>
    <t>PARK2:NM_004562:exon2:c.G125A:p.R42H,PARK2:NM_013987:exon2:c.G125A:p.R42H,PARK2:NM_013988:exon2:c.G125A:p.R42H;PARK2:NM_004562:exon2:c.G125A:p.R42H,PARK2:NM_013987:exon2:c.G125A:p.R42H,PARK2:NM_013988:exon2:c.G125A:p.R42H</t>
  </si>
  <si>
    <t>CM002386</t>
  </si>
  <si>
    <t>PARK2:NM_004562:exon2:c.G125C:p.R42P,PARK2:NM_013987:exon2:c.G125C:p.R42P,PARK2:NM_013988:exon2:c.G125C:p.R42P;PARK2:NM_004562:exon2:c.G125C:p.R42P,PARK2:NM_013987:exon2:c.G125C:p.R42P,PARK2:NM_013988:exon2:c.G125C:p.R42P</t>
  </si>
  <si>
    <t>6:162864389</t>
  </si>
  <si>
    <t>rs577232474</t>
  </si>
  <si>
    <t>CM066956</t>
  </si>
  <si>
    <t>PARK2:NM_004562:exon2:c.C124T:p.R42C,PARK2:NM_013987:exon2:c.C124T:p.R42C,PARK2:NM_013988:exon2:c.C124T:p.R42C</t>
  </si>
  <si>
    <t>6:162864395</t>
  </si>
  <si>
    <t>CM087744</t>
  </si>
  <si>
    <t>PARK2:NM_004562:exon2:c.C118T:p.Q40X,PARK2:NM_013987:exon2:c.C118T:p.Q40X,PARK2:NM_013988:exon2:c.C118T:p.Q40X</t>
  </si>
  <si>
    <t>6:162864403</t>
  </si>
  <si>
    <t>PARK2:NM_004562.2:c.110C&gt;T:p.(Pro37Leu)</t>
  </si>
  <si>
    <t>CM025200</t>
  </si>
  <si>
    <t>PARK2:NM_004562:exon2:c.C110T:p.P37L,PARK2:NM_013987:exon2:c.C110T:p.P37L,PARK2:NM_013988:exon2:c.C110T:p.P37L;PARK2:NM_004562:exon2:c.C110T:p.P37L,PARK2:NM_013987:exon2:c.C110T:p.P37L,PARK2:NM_013988:exon2:c.C110T:p.P37L</t>
  </si>
  <si>
    <t>6:162864411</t>
  </si>
  <si>
    <t>CD991830</t>
  </si>
  <si>
    <t>6:162864412</t>
  </si>
  <si>
    <t>CM066954</t>
  </si>
  <si>
    <t>PARK2:NM_004562:exon2:c.A101G:p.Q34R,PARK2:NM_013987:exon2:c.A101G:p.Q34R,PARK2:NM_013988:exon2:c.A101G:p.Q34R</t>
  </si>
  <si>
    <t>6:162864415</t>
  </si>
  <si>
    <t>rs147757966</t>
  </si>
  <si>
    <t>CM030923</t>
  </si>
  <si>
    <t>PARK2:NM_004562:exon2:c.G98A:p.R33Q,PARK2:NM_013987:exon2:c.G98A:p.R33Q,PARK2:NM_013988:exon2:c.G98A:p.R33Q</t>
  </si>
  <si>
    <t>6:162864421</t>
  </si>
  <si>
    <t>CM065367</t>
  </si>
  <si>
    <t>GCT-GAT</t>
  </si>
  <si>
    <t>PARK2:NM_004562:exon2:c.C92A:p.A31D,PARK2:NM_013987:exon2:c.C92A:p.A31D,PARK2:NM_013988:exon2:c.C92A:p.A31D</t>
  </si>
  <si>
    <t>6:162864461</t>
  </si>
  <si>
    <t>rs146288080</t>
  </si>
  <si>
    <t>HM070042</t>
  </si>
  <si>
    <t>PARK2:NM_004562:exon2:c.G52A:p.D18N,PARK2:NM_013987:exon2:c.G52A:p.D18N,PARK2:NM_013988:exon2:c.G52A:p.D18N</t>
  </si>
  <si>
    <t>6:162864470</t>
  </si>
  <si>
    <t>CM023966</t>
  </si>
  <si>
    <t>PARK2:NM_004562:exon2:c.G43A:p.V15M,PARK2:NM_013987:exon2:c.G43A:p.V15M,PARK2:NM_013988:exon2:c.G43A:p.V15M</t>
  </si>
  <si>
    <t>6:163148700</t>
  </si>
  <si>
    <t>CM030922</t>
  </si>
  <si>
    <t>PARK2:NM_004562:exon1:c.A1T:p.M1L,PARK2:NM_013987:exon1:c.A1T:p.M1L,PARK2:NM_013988:exon1:c.A1T:p.M1L</t>
  </si>
  <si>
    <t>6:30880156</t>
  </si>
  <si>
    <t>rs3218820</t>
  </si>
  <si>
    <t>CM1515252</t>
  </si>
  <si>
    <t>GTF2H4</t>
  </si>
  <si>
    <t>GTF2H4:NM_001517:exon11:c.G1010A:p.R337Q</t>
  </si>
  <si>
    <t>6:41126346</t>
  </si>
  <si>
    <t>CM165414</t>
  </si>
  <si>
    <t>TREM2</t>
  </si>
  <si>
    <t>TREM2:NM_001271821:exon4:c.G655T:p.G219C</t>
  </si>
  <si>
    <t>6:41126619</t>
  </si>
  <si>
    <t>rs138355759</t>
  </si>
  <si>
    <t>CM1413011</t>
  </si>
  <si>
    <t>TREM2:NM_018965:exon4:c.C668T:p.T223I</t>
  </si>
  <si>
    <t>6:41126655</t>
  </si>
  <si>
    <t>rs2234256</t>
  </si>
  <si>
    <t>CM153181</t>
  </si>
  <si>
    <t>TREM2:NM_018965:exon4:c.T632C:p.L211P</t>
  </si>
  <si>
    <t>6:41126801</t>
  </si>
  <si>
    <t>rs371702633</t>
  </si>
  <si>
    <t>CM140283</t>
  </si>
  <si>
    <t>AGC-AGG</t>
  </si>
  <si>
    <t>TREM2:NM_018965:exon4:c.C486G:p.S162R</t>
  </si>
  <si>
    <t>6:41127543</t>
  </si>
  <si>
    <t>rs2234255</t>
  </si>
  <si>
    <t>CM132589</t>
  </si>
  <si>
    <t>TREM2:NM_001271821:exon3:c.C469T:p.H157Y,TREM2:NM_018965:exon3:c.C469T:p.H157Y</t>
  </si>
  <si>
    <t>6:41127605</t>
  </si>
  <si>
    <t>rs149622783</t>
  </si>
  <si>
    <t>CM1413007</t>
  </si>
  <si>
    <t>TREM2:NM_001271821:exon3:c.G407A:p.R136Q,TREM2:NM_018965:exon3:c.G407A:p.R136Q</t>
  </si>
  <si>
    <t>6:41129078</t>
  </si>
  <si>
    <t>CM150152</t>
  </si>
  <si>
    <t>TREM2:NM_001271821:exon2:c.C314T:p.A105V,TREM2:NM_018965:exon2:c.C314T:p.A105V</t>
  </si>
  <si>
    <t>6:41129100</t>
  </si>
  <si>
    <t>rs147564421</t>
  </si>
  <si>
    <t>CM132590</t>
  </si>
  <si>
    <t>TREM2:NM_001271821:exon2:c.C292T:p.R98W,TREM2:NM_018965:exon2:c.C292T:p.R98W</t>
  </si>
  <si>
    <t>6:41129133</t>
  </si>
  <si>
    <t>rs142232675</t>
  </si>
  <si>
    <t>CM132588</t>
  </si>
  <si>
    <t>TREM2:NM_001271821:exon2:c.G259A:p.D87N,TREM2:NM_018965:exon2:c.G259A:p.D87N</t>
  </si>
  <si>
    <t>6:41129135</t>
  </si>
  <si>
    <t>CM139681</t>
  </si>
  <si>
    <t>Frontotemporal_dementia-like_syndrome</t>
  </si>
  <si>
    <t>TREM2:NM_001271821:exon2:c.A257T:p.D86V,TREM2:NM_018965:exon2:c.A257T:p.D86V</t>
  </si>
  <si>
    <t>6:41129195</t>
  </si>
  <si>
    <t>TREM2_T66M</t>
  </si>
  <si>
    <t>rs201258663</t>
  </si>
  <si>
    <t>CM130449</t>
  </si>
  <si>
    <t>TREM2:NM_001271821:exon2:c.C197T:p.T66M,TREM2:NM_018965:exon2:c.C197T:p.T66M</t>
  </si>
  <si>
    <t>6:41129207</t>
  </si>
  <si>
    <t>rs143332484</t>
  </si>
  <si>
    <t>CM1413004</t>
  </si>
  <si>
    <t>TREM2:NM_001271821:exon2:c.G185A:p.R62H,TREM2:NM_018965:exon2:c.G185A:p.R62H</t>
  </si>
  <si>
    <t>6:41129208</t>
  </si>
  <si>
    <t>rs201258314</t>
  </si>
  <si>
    <t>CM1515392</t>
  </si>
  <si>
    <t>TREM2:NM_001271821:exon2:c.C184T:p.R62C,TREM2:NM_018965:exon2:c.C184T:p.R62C</t>
  </si>
  <si>
    <t>6:41129237</t>
  </si>
  <si>
    <t>rs374851046</t>
  </si>
  <si>
    <t>CM1413005</t>
  </si>
  <si>
    <t>TREM2:NM_001271821:exon2:c.G155A:p.R52H,TREM2:NM_018965:exon2:c.G155A:p.R52H</t>
  </si>
  <si>
    <t>6:41129252</t>
  </si>
  <si>
    <t>rs75932628</t>
  </si>
  <si>
    <t>seq-rs75932628-T3, seq-rs75932628-B1, seq-rs75932628-B2, seq-rs75932628-T2, seq-rs75932628-B3, seq-rs75932628-T1</t>
  </si>
  <si>
    <t>CM132582</t>
  </si>
  <si>
    <t>TREM2:NM_001271821:exon2:c.G140A:p.R47H,TREM2:NM_018965:exon2:c.G140A:p.R47H;TREM2:NM_001271821:exon2:c.G140A:p.R47H,TREM2:NM_018965:exon2:c.G140A:p.R47H;TREM2:NM_001271821:exon2:c.G140A:p.R47H,TREM2:NM_018965:exon2:c.G140A:p.R47H;TREM2:NM_001271821:exon2:c.G140A:p.R47H,TREM2:NM_018965:exon2:c.G140A:p.R47H;TREM2:NM_001271821:exon2:c.G140A:p.R47H,TREM2:NM_018965:exon2:c.G140A:p.R47H;TREM2:NM_001271821:exon2:c.G140A:p.R47H,TREM2:NM_018965:exon2:c.G140A:p.R47H;TREM2:NM_001271821:exon2:c.G140A:p.R47H,TREM2:NM_018965:exon2:c.G140A:p.R47H</t>
  </si>
  <si>
    <t>6:41129275</t>
  </si>
  <si>
    <t>rs200392967</t>
  </si>
  <si>
    <t>CM140281</t>
  </si>
  <si>
    <t>TREM2:NM_001271821:exon2:c.C117G:p.D39E,TREM2:NM_018965:exon2:c.C117G:p.D39E</t>
  </si>
  <si>
    <t>6:41162518</t>
  </si>
  <si>
    <t>rs3747742</t>
  </si>
  <si>
    <t>CM143595</t>
  </si>
  <si>
    <t>Alzheimer_disease,_reduced_risk</t>
  </si>
  <si>
    <t>TREML2</t>
  </si>
  <si>
    <t>TREML2:NM_024807:exon3:c.A430G:p.S144G</t>
  </si>
  <si>
    <t>6:43748545</t>
  </si>
  <si>
    <t>rs185218985</t>
  </si>
  <si>
    <t>CM085763</t>
  </si>
  <si>
    <t>VEGFA</t>
  </si>
  <si>
    <t>VEGFA:NM_001025366:exon6:c.G1039A:p.V347I,VEGFA:NM_001171623:exon6:c.G499A:p.V167I</t>
  </si>
  <si>
    <t>6:70672763</t>
  </si>
  <si>
    <t>chia_chr6:70672763G&gt;C</t>
  </si>
  <si>
    <t>CS135979</t>
  </si>
  <si>
    <t>COL19A1</t>
  </si>
  <si>
    <t>NM_001858:exon11:c.1026+1G&gt;C</t>
  </si>
  <si>
    <t>6:75887555</t>
  </si>
  <si>
    <t>CM1511987</t>
  </si>
  <si>
    <t>COL12A1</t>
  </si>
  <si>
    <t>COL12A1:NM_004370:exon12:c.G2261A:p.R754Q</t>
  </si>
  <si>
    <t>7:127341354</t>
  </si>
  <si>
    <t>rs34667910</t>
  </si>
  <si>
    <t>CM1515261</t>
  </si>
  <si>
    <t>SND1</t>
  </si>
  <si>
    <t>SND1:NM_014390:exon5:c.C566T:p.S189L</t>
  </si>
  <si>
    <t>7:128480623</t>
  </si>
  <si>
    <t>CM1512360</t>
  </si>
  <si>
    <t>FLNC</t>
  </si>
  <si>
    <t>FLNC:NM_001127487:exon10:c.A1571G:p.K524R,FLNC:NM_001458:exon10:c.A1571G:p.K524R</t>
  </si>
  <si>
    <t>7:128482291</t>
  </si>
  <si>
    <t>rs370035829</t>
  </si>
  <si>
    <t>CM1512361</t>
  </si>
  <si>
    <t>FLNC:NM_001127487:exon14:c.G2128A:p.D710N,FLNC:NM_001458:exon14:c.G2128A:p.D710N</t>
  </si>
  <si>
    <t>7:128485007</t>
  </si>
  <si>
    <t>CM1512367</t>
  </si>
  <si>
    <t>CCG-CGG</t>
  </si>
  <si>
    <t>FLNC:NM_001127487:exon21:c.C3488G:p.P1163R,FLNC:NM_001458:exon21:c.C3488G:p.P1163R</t>
  </si>
  <si>
    <t>7:128486499</t>
  </si>
  <si>
    <t>CM1512372</t>
  </si>
  <si>
    <t>FLNC:NM_001127487:exon23:c.G4109A:p.R1370Q,FLNC:NM_001458:exon23:c.G4109A:p.R1370Q</t>
  </si>
  <si>
    <t>7:128488685</t>
  </si>
  <si>
    <t>rs565918031</t>
  </si>
  <si>
    <t>CM1512373</t>
  </si>
  <si>
    <t>FLNC:NM_001127487:exon27:c.G4651A:p.A1551T,FLNC:NM_001458:exon27:c.G4651A:p.A1551T</t>
  </si>
  <si>
    <t>7:128488745</t>
  </si>
  <si>
    <t>CM1512374</t>
  </si>
  <si>
    <t>FLNC:NM_001127487:exon27:c.G4711A:p.E1571K,FLNC:NM_001458:exon27:c.G4711A:p.E1571K</t>
  </si>
  <si>
    <t>7:128490102</t>
  </si>
  <si>
    <t>rs369187211</t>
  </si>
  <si>
    <t>CM1512378</t>
  </si>
  <si>
    <t>FLNC:NM_001458:exon31:c.C5272T:p.R1758W</t>
  </si>
  <si>
    <t>7:128492951</t>
  </si>
  <si>
    <t>CM1512383</t>
  </si>
  <si>
    <t>FLNC:NM_001127487:exon36:c.C5975T:p.T1992I,FLNC:NM_001458:exon37:c.C6074T:p.T2025I</t>
  </si>
  <si>
    <t>7:128496702</t>
  </si>
  <si>
    <t>rs550547714</t>
  </si>
  <si>
    <t>CM1512387</t>
  </si>
  <si>
    <t>FLNC:NM_001127487:exon43:c.G7283A:p.S2428N,FLNC:NM_001458:exon44:c.G7382A:p.S2461N</t>
  </si>
  <si>
    <t>7:26236179</t>
  </si>
  <si>
    <t>chia_chr7:26236179C&gt;T</t>
  </si>
  <si>
    <t>CM1413594</t>
  </si>
  <si>
    <t>HNRNPA2B1</t>
  </si>
  <si>
    <t>HNRNPA2B1:NM_002137:exon5:c.G575A:p.G192E,HNRNPA2B1:NM_031243:exon6:c.G611A:p.G204E</t>
  </si>
  <si>
    <t>7:56171914</t>
  </si>
  <si>
    <t>CS151628</t>
  </si>
  <si>
    <t>Parkinson_disease,_autosomal_dominant</t>
  </si>
  <si>
    <t>CHCHD2</t>
  </si>
  <si>
    <t>7:94928381</t>
  </si>
  <si>
    <t>CM103736</t>
  </si>
  <si>
    <t>CCT-ACT</t>
  </si>
  <si>
    <t>PON1</t>
  </si>
  <si>
    <t>PON1:NM_000446:exon9:c.C943A:p.P315T</t>
  </si>
  <si>
    <t>7:94940879</t>
  </si>
  <si>
    <t>chia_chr7:94940879C&gt;A</t>
  </si>
  <si>
    <t>rs202062288</t>
  </si>
  <si>
    <t>CM103735</t>
  </si>
  <si>
    <t>PON1:NM_000446:exon5:c.G381T:p.M127I</t>
  </si>
  <si>
    <t>7:94947656</t>
  </si>
  <si>
    <t>newrs138512790</t>
  </si>
  <si>
    <t>rs138512790</t>
  </si>
  <si>
    <t>CM103734</t>
  </si>
  <si>
    <t>PON1:NM_000446:exon2:c.T124C:p.C42R</t>
  </si>
  <si>
    <t>7:94993182</t>
  </si>
  <si>
    <t>newrs150974437</t>
  </si>
  <si>
    <t>CM103733</t>
  </si>
  <si>
    <t>PON3</t>
  </si>
  <si>
    <t>PON3:NM_000940:exon6:c.G688A:p.D230N</t>
  </si>
  <si>
    <t>7:95001491</t>
  </si>
  <si>
    <t>rs376455115</t>
  </si>
  <si>
    <t>CM103739</t>
  </si>
  <si>
    <t>PON3:NM_000940:exon4:c.G361A:p.D121N</t>
  </si>
  <si>
    <t>7:95039247</t>
  </si>
  <si>
    <t>chia_chr7:95039247A&gt;C</t>
  </si>
  <si>
    <t>CM1310499</t>
  </si>
  <si>
    <t>PON2</t>
  </si>
  <si>
    <t>PON2:NM_000305:exon6:c.T661G:p.S221A,PON2:NM_001018161:exon6:c.T625G:p.S209A</t>
  </si>
  <si>
    <t>7:95053847</t>
  </si>
  <si>
    <t>chia_chr7:95053847C&gt;T</t>
  </si>
  <si>
    <t>CM103738</t>
  </si>
  <si>
    <t>PON2:NM_000305:exon2:c.G125A:p.C42Y,PON2:NM_001018161:exon2:c.G125A:p.C42Y</t>
  </si>
  <si>
    <t>7:98553842</t>
  </si>
  <si>
    <t>chia_chr7:98553842G&gt;A</t>
  </si>
  <si>
    <t>CM1515264</t>
  </si>
  <si>
    <t>TRRAP</t>
  </si>
  <si>
    <t>TRRAP:NM_003496:exon40:c.G5936A:p.S1979N,TRRAP:NM_001244580:exon41:c.G5990A:p.S1997N</t>
  </si>
  <si>
    <t>8:27464519</t>
  </si>
  <si>
    <t>rs11136000</t>
  </si>
  <si>
    <t>CS096332</t>
  </si>
  <si>
    <t>CLU</t>
  </si>
  <si>
    <t>9:116153891</t>
  </si>
  <si>
    <t>rs1800435</t>
  </si>
  <si>
    <t>CM057644</t>
  </si>
  <si>
    <t>Amyotrophic_lateral_sclerosis,_increased_risk,_association_with</t>
  </si>
  <si>
    <t>ALAD</t>
  </si>
  <si>
    <t>ALAD:NM_000031:exon4:c.G177C:p.K59N</t>
  </si>
  <si>
    <t>9:127119118</t>
  </si>
  <si>
    <t>chia_chr9:127119118A&gt;G</t>
  </si>
  <si>
    <t>CM1515259</t>
  </si>
  <si>
    <t>PSMB7</t>
  </si>
  <si>
    <t>PSMB7:NM_002799:exon7:c.T647C:p.I216T</t>
  </si>
  <si>
    <t>9:131271264</t>
  </si>
  <si>
    <t>chia_chr9:131271264C&gt;A</t>
  </si>
  <si>
    <t>CM151300</t>
  </si>
  <si>
    <t>TCG-TAG</t>
  </si>
  <si>
    <t>GLE1</t>
  </si>
  <si>
    <t>GLE1:NM_001003722:exon2:c.C209A:p.S70X,GLE1:NM_001499:exon2:c.C209A:p.S70X</t>
  </si>
  <si>
    <t>9:131302552</t>
  </si>
  <si>
    <t>chia_chr9:131302552A&gt;C</t>
  </si>
  <si>
    <t>CS151301</t>
  </si>
  <si>
    <t>NM_001003722:exon15:c.1965-2A&gt;C</t>
  </si>
  <si>
    <t>9:131303441</t>
  </si>
  <si>
    <t>chia_chr9:131303441C&gt;T</t>
  </si>
  <si>
    <t>CM151302</t>
  </si>
  <si>
    <t>GLE1:NM_001003722:exon16:c.C2089T:p.R697C;GLE1:NM_001003722:exon16:c.C2089T:p.R697C</t>
  </si>
  <si>
    <t>9:135139978</t>
  </si>
  <si>
    <t>rs147705644</t>
  </si>
  <si>
    <t>CM1310486</t>
  </si>
  <si>
    <t>SETX</t>
  </si>
  <si>
    <t>SETX:NM_015046:exon26:c.C7682T:p.S2561L</t>
  </si>
  <si>
    <t>9:135140015</t>
  </si>
  <si>
    <t>rs367839319</t>
  </si>
  <si>
    <t>CM1310487</t>
  </si>
  <si>
    <t>SETX:NM_015046:exon26:c.G7645A:p.V2549I</t>
  </si>
  <si>
    <t>9:135140041</t>
  </si>
  <si>
    <t>chia_chr9:135140041C&gt;A</t>
  </si>
  <si>
    <t>CM1413576</t>
  </si>
  <si>
    <t>CGA-CTA</t>
  </si>
  <si>
    <t>SETX:NM_015046:exon26:c.G7619T:p.R2540L</t>
  </si>
  <si>
    <t>9:135140063</t>
  </si>
  <si>
    <t>rs202121071</t>
  </si>
  <si>
    <t>CM155571</t>
  </si>
  <si>
    <t>SETX:NM_015046:exon26:c.C7597T:p.H2533Y</t>
  </si>
  <si>
    <t>9:135147182</t>
  </si>
  <si>
    <t>rs150673589</t>
  </si>
  <si>
    <t>CM150193</t>
  </si>
  <si>
    <t>SETX:NM_015046:exon24:c.G7114A:p.D2372N</t>
  </si>
  <si>
    <t>9:135158790</t>
  </si>
  <si>
    <t>rs121434378</t>
  </si>
  <si>
    <t>CM041510</t>
  </si>
  <si>
    <t>Amyotrophic_lateral_sclerosis_4,_juvenile</t>
  </si>
  <si>
    <t>SETX:NM_015046:exon19:c.G6407A:p.R2136H</t>
  </si>
  <si>
    <t>9:135158791</t>
  </si>
  <si>
    <t>chia_chr9:135158791G&gt;A</t>
  </si>
  <si>
    <t>CM123654</t>
  </si>
  <si>
    <t>SETX:NM_015046:exon19:c.C6406T:p.R2136C</t>
  </si>
  <si>
    <t>9:135172381</t>
  </si>
  <si>
    <t>chia_chr9:135172381T&gt;C</t>
  </si>
  <si>
    <t>CM1310488</t>
  </si>
  <si>
    <t>SETX:NM_015046:exon14:c.A5842G:p.M1948V;SETX:NM_015046:exon14:c.A5842G:p.M1948V</t>
  </si>
  <si>
    <t>9:135173661</t>
  </si>
  <si>
    <t>chia_chr9:135173661T&gt;C</t>
  </si>
  <si>
    <t>CM1310489</t>
  </si>
  <si>
    <t>SETX:NM_015046:exon13:c.A5587G:p.T1863A;SETX:NM_015046:exon13:c.A5587G:p.T1863A</t>
  </si>
  <si>
    <t>9:135201943</t>
  </si>
  <si>
    <t>CM1413574</t>
  </si>
  <si>
    <t>SETX:NM_015046:exon10:c.A5042G:p.Y1681C</t>
  </si>
  <si>
    <t>9:135202120</t>
  </si>
  <si>
    <t>rs140781535</t>
  </si>
  <si>
    <t>CM155573</t>
  </si>
  <si>
    <t>SETX:NM_015046:exon10:c.C4865T:p.P1622L</t>
  </si>
  <si>
    <t>9:135202325</t>
  </si>
  <si>
    <t>newrs112089123</t>
  </si>
  <si>
    <t>rs112089123</t>
  </si>
  <si>
    <t>CM113193</t>
  </si>
  <si>
    <t>SETX:NM_015046:exon10:c.T4660G:p.C1554G</t>
  </si>
  <si>
    <t>9:135203170</t>
  </si>
  <si>
    <t>rs202204341</t>
  </si>
  <si>
    <t>CM160065</t>
  </si>
  <si>
    <t>SETX:NM_015046:exon10:c.A3815G:p.K1272R</t>
  </si>
  <si>
    <t>9:135203630</t>
  </si>
  <si>
    <t>CM160064</t>
  </si>
  <si>
    <t>SETX:NM_015046:exon10:c.A3355C:p.N1119H</t>
  </si>
  <si>
    <t>9:135204004</t>
  </si>
  <si>
    <t>rs149546633</t>
  </si>
  <si>
    <t>CM155574</t>
  </si>
  <si>
    <t>SETX:NM_015046:exon10:c.A2981G:p.D994G</t>
  </si>
  <si>
    <t>9:135204064</t>
  </si>
  <si>
    <t>chia_chr9:135204064A&gt;G</t>
  </si>
  <si>
    <t>CM1413577</t>
  </si>
  <si>
    <t>SETX:NM_015046:exon10:c.T2921C:p.I974T;SETX:NM_015046:exon10:c.T2921C:p.I974T</t>
  </si>
  <si>
    <t>9:135204143</t>
  </si>
  <si>
    <t>chia_chr9:135204143G&gt;T</t>
  </si>
  <si>
    <t>CM1310490</t>
  </si>
  <si>
    <t>SETX:NM_015046:exon10:c.C2842A:p.P948T;SETX:NM_015046:exon10:c.C2842A:p.P948T</t>
  </si>
  <si>
    <t>9:135204230</t>
  </si>
  <si>
    <t>rs561190371</t>
  </si>
  <si>
    <t>CM1310491</t>
  </si>
  <si>
    <t>SETX:NM_015046:exon10:c.G2755C:p.V919L</t>
  </si>
  <si>
    <t>9:135204235</t>
  </si>
  <si>
    <t>rs376022544</t>
  </si>
  <si>
    <t>CM155578</t>
  </si>
  <si>
    <t>SETX:NM_015046:exon10:c.T2750C:p.M917T</t>
  </si>
  <si>
    <t>9:135205116</t>
  </si>
  <si>
    <t>rs139200312</t>
  </si>
  <si>
    <t>CM155579</t>
  </si>
  <si>
    <t>SETX:NM_015046:exon10:c.A1869C:p.E623D</t>
  </si>
  <si>
    <t>9:135205594</t>
  </si>
  <si>
    <t>rs200614765</t>
  </si>
  <si>
    <t>CM155580</t>
  </si>
  <si>
    <t>SETX:NM_015046:exon10:c.C1391T:p.S464L</t>
  </si>
  <si>
    <t>9:135205819</t>
  </si>
  <si>
    <t>rs29001584</t>
  </si>
  <si>
    <t>CM041509</t>
  </si>
  <si>
    <t>SETX:NM_015046:exon10:c.T1166C:p.L389S</t>
  </si>
  <si>
    <t>9:135206706</t>
  </si>
  <si>
    <t>rs372193033</t>
  </si>
  <si>
    <t>CM155581</t>
  </si>
  <si>
    <t>SETX:NM_015046:exon8:c.G968A:p.S323N</t>
  </si>
  <si>
    <t>9:135210019</t>
  </si>
  <si>
    <t>chia_chr9:135210019G&gt;C</t>
  </si>
  <si>
    <t>CM1310492</t>
  </si>
  <si>
    <t>SETX:NM_015046:exon7:c.C814G:p.H272D;SETX:NM_015046:exon7:c.C814G:p.H272D</t>
  </si>
  <si>
    <t>9:135210027</t>
  </si>
  <si>
    <t>chia_chr9:135210027G&gt;A</t>
  </si>
  <si>
    <t>CM1413575</t>
  </si>
  <si>
    <t>SETX:NM_015046:exon7:c.C806T:p.S269L;SETX:NM_015046:exon7:c.C806T:p.S269L</t>
  </si>
  <si>
    <t>9:135211743</t>
  </si>
  <si>
    <t>CM155551</t>
  </si>
  <si>
    <t>SETX:NM_015046:exon6:c.A658C:p.K220Q</t>
  </si>
  <si>
    <t>9:135211898</t>
  </si>
  <si>
    <t>CM155553</t>
  </si>
  <si>
    <t>SETX:NM_015046:exon6:c.G503A:p.R168Q</t>
  </si>
  <si>
    <t>9:135218103</t>
  </si>
  <si>
    <t>CM150194</t>
  </si>
  <si>
    <t>SETX:NM_015046:exon5:c.T472G:p.L158V</t>
  </si>
  <si>
    <t>9:135224808</t>
  </si>
  <si>
    <t>rs28941475</t>
  </si>
  <si>
    <t>CM041508</t>
  </si>
  <si>
    <t>SETX:NM_015046:exon3:c.C8T:p.T3I</t>
  </si>
  <si>
    <t>9:2718966</t>
  </si>
  <si>
    <t>CM1512022</t>
  </si>
  <si>
    <t>KCNV2</t>
  </si>
  <si>
    <t>KCNV2:NM_133497:exon1:c.G1227T:p.Q409H</t>
  </si>
  <si>
    <t>9:27566973</t>
  </si>
  <si>
    <t>rs201250307</t>
  </si>
  <si>
    <t>CM1413581</t>
  </si>
  <si>
    <t>C9orf72</t>
  </si>
  <si>
    <t>C9orf72:NM_001256054:exon2:c.C146G:p.T49R,C9orf72:NM_018325:exon2:c.C146G:p.T49R,C9orf72:NM_145005:exon2:c.C146G:p.T49R</t>
  </si>
  <si>
    <t>9:34635679</t>
  </si>
  <si>
    <t>rs11559048</t>
  </si>
  <si>
    <t>CM150163</t>
  </si>
  <si>
    <t>SIGMAR1</t>
  </si>
  <si>
    <t>SIGMAR1:NM_147157:exon3:c.C529T:p.R177W,SIGMAR1:NM_001282206:exon4:c.C322T:p.R108W,SIGMAR1:NM_001282207:exon4:c.C562T:p.R188W,SIGMAR1:NM_005866:exon4:c.C622T:p.R208W</t>
  </si>
  <si>
    <t>9:35057439</t>
  </si>
  <si>
    <t>chia_chr9:35057439T&gt;C</t>
  </si>
  <si>
    <t>CM1310493</t>
  </si>
  <si>
    <t>VCP</t>
  </si>
  <si>
    <t>VCP:NM_007126:exon16:c.A2249G:p.N750S;VCP:NM_007126:exon16:c.A2249G:p.N750S</t>
  </si>
  <si>
    <t>9:35059510</t>
  </si>
  <si>
    <t>CM126288</t>
  </si>
  <si>
    <t>VCP:NM_007126:exon14:c.C1984T:p.R662C</t>
  </si>
  <si>
    <t>9:35059720</t>
  </si>
  <si>
    <t>chia_chr9:35059720C&gt;G</t>
  </si>
  <si>
    <t>rs387906790</t>
  </si>
  <si>
    <t>CM108662</t>
  </si>
  <si>
    <t>VCP:NM_007126:exon14:c.G1774A:p.D592N</t>
  </si>
  <si>
    <t>9:35060820</t>
  </si>
  <si>
    <t>chia_chr9:35060820C&gt;T</t>
  </si>
  <si>
    <t>CM1413547</t>
  </si>
  <si>
    <t>VCP:NM_007126:exon12:c.G1460A:p.R487H</t>
  </si>
  <si>
    <t>9:35061608</t>
  </si>
  <si>
    <t>chia_chr9:35061608T&gt;G</t>
  </si>
  <si>
    <t>CM126287</t>
  </si>
  <si>
    <t>AAC-ACC</t>
  </si>
  <si>
    <t>VCP:NM_007126:exon10:c.A1160C:p.N387T;VCP:NM_007126:exon10:c.A1160C:p.N387T</t>
  </si>
  <si>
    <t>chia_chr9:35061608T&gt;C</t>
  </si>
  <si>
    <t>CM147096</t>
  </si>
  <si>
    <t>VCP:NM_007126:exon10:c.A1160G:p.N387S</t>
  </si>
  <si>
    <t>9:35065349</t>
  </si>
  <si>
    <t>VCP:NM_007126.3:c.475C&gt;T:p.(Arg159Cys)</t>
  </si>
  <si>
    <t>rs387906789</t>
  </si>
  <si>
    <t>CM108664</t>
  </si>
  <si>
    <t>CGT-GGT</t>
  </si>
  <si>
    <t>VCP:NM_007126:exon5:c.C475G:p.R159G</t>
  </si>
  <si>
    <t>9:35065352</t>
  </si>
  <si>
    <t>CM1412660</t>
  </si>
  <si>
    <t>VCP:NM_007126:exon5:c.A472G:p.M158V</t>
  </si>
  <si>
    <t>9:35065358</t>
  </si>
  <si>
    <t>chia_chr9:35065358C&gt;T</t>
  </si>
  <si>
    <t>CM1511552</t>
  </si>
  <si>
    <t>VCP:NM_007126:exon5:c.G466T:p.G156C</t>
  </si>
  <si>
    <t>9:35067906</t>
  </si>
  <si>
    <t>VCP:NM_007126.3:c.284G&gt;A:p.(Arg95His)</t>
  </si>
  <si>
    <t>CM077856</t>
  </si>
  <si>
    <t>VCP:NM_007126:exon3:c.G284A:p.R95H</t>
  </si>
  <si>
    <t>GBA_P284H_0</t>
  </si>
  <si>
    <t>GBA_Q536R_0</t>
  </si>
  <si>
    <t>GBA_R202Q_0</t>
  </si>
  <si>
    <t>GBA_S527P_0</t>
  </si>
  <si>
    <t>rs75671029_A</t>
  </si>
  <si>
    <t>rs77284004_0</t>
  </si>
  <si>
    <t>PARK7:NM_007262.4:c.29T&gt;C:p.(Leu10Pro)_0</t>
  </si>
  <si>
    <t>rs74315351_0</t>
  </si>
  <si>
    <t>rs137853051_0</t>
  </si>
  <si>
    <t>1:8025426_0</t>
  </si>
  <si>
    <t>rs74315353_0</t>
  </si>
  <si>
    <t>PARK7:NM_007262.4:c.234C&gt;T:p.(.)_A</t>
  </si>
  <si>
    <t>rs71653619_A</t>
  </si>
  <si>
    <t>qs774005786_0</t>
  </si>
  <si>
    <t>rs74315352_0</t>
  </si>
  <si>
    <t>indel.625_D</t>
  </si>
  <si>
    <t>rs74315354_A</t>
  </si>
  <si>
    <t>PARK7:NM_007262.4:c.497T&gt;C:p.(Leu166Pro)_0</t>
  </si>
  <si>
    <t>rs202166353_A</t>
  </si>
  <si>
    <t>rs150748722_A</t>
  </si>
  <si>
    <t>rs55708915_A</t>
  </si>
  <si>
    <t>rs144701072_A</t>
  </si>
  <si>
    <t>rs121918227_0</t>
  </si>
  <si>
    <t>hrm_1_17322756_C_T_0</t>
  </si>
  <si>
    <t>rs56367069_A</t>
  </si>
  <si>
    <t>hrm_1_17326804_T_A_T</t>
  </si>
  <si>
    <t>rs145515028_A</t>
  </si>
  <si>
    <t>rs151117874_A</t>
  </si>
  <si>
    <t>PINK1:NM_032409.2:c.94G&gt;A:p.(Gly32Arg)_0</t>
  </si>
  <si>
    <t>PINK1:NM_032409.2:c.155C&gt;T:p.(Pro52Leu)_A</t>
  </si>
  <si>
    <t>PINK1:NM_032409.2:c.199C&gt;T:p.(Leu67Phe)_A</t>
  </si>
  <si>
    <t>PINK1:NM_032409.2:c.233C&gt;T:p.(Ala78Val)_A</t>
  </si>
  <si>
    <t>PINK1:NM_032409.2:c.275G&gt;T:p.(Cys92Phe)_A</t>
  </si>
  <si>
    <t>PINK1:NM_032409.2:c.292C&gt;T:p.(Arg98Trp)_A</t>
  </si>
  <si>
    <t>PINK1:NM_032409.2:c.332T&gt;G:p.(Ile111Ser)_C</t>
  </si>
  <si>
    <t>PINK1:NM_032409.2:c.371C&gt;T:p.(Ala124Val)_A</t>
  </si>
  <si>
    <t>PINK1:NM_032409.2:c.377A&gt;C:p.(Gln126Pro)_0</t>
  </si>
  <si>
    <t>PINK1:NM_032409.2:c.385C&gt;T:p.(Gln129*)_A</t>
  </si>
  <si>
    <t>rs45604240_A</t>
  </si>
  <si>
    <t>rs138050841_A</t>
  </si>
  <si>
    <t>PINK1:NM_032409.2:c.502G&gt;C:p.(Ala168Pro)_0</t>
  </si>
  <si>
    <t>PINK1:NM_032409.2:c.509T&gt;G:p.(Val170Gly)_0</t>
  </si>
  <si>
    <t>rs143204084_0</t>
  </si>
  <si>
    <t>rs138302371_A</t>
  </si>
  <si>
    <t>PINK1:NM_032409.2:c.625C&gt;G:p.(Pro209Ala)_G</t>
  </si>
  <si>
    <t>rs74315360_A</t>
  </si>
  <si>
    <t>PINK1:NM_032409.2:c.679G&gt;C:p.(Gly227Arg)_0</t>
  </si>
  <si>
    <t>PINK1:NM_032409.2:c.692A&gt;G:p.(Glu231Gly)_0</t>
  </si>
  <si>
    <t>PINK1:NM_032409.2:c.709A&gt;G:p.(Met237Val)_0</t>
  </si>
  <si>
    <t>PINK1:NM_032409.2:c.715C&gt;T:p.(Gln239*)_0</t>
  </si>
  <si>
    <t>PINK1:NM_032409.2:c.718G&gt;A:p.(Glu240Lys)_0</t>
  </si>
  <si>
    <t>qs776953195_A</t>
  </si>
  <si>
    <t>rs74315357_A</t>
  </si>
  <si>
    <t>PINK1:NM_032409.2:c.737G&gt;A:p.(Arg246Gln)_A</t>
  </si>
  <si>
    <t>PINK1:NM_032409.2:c.774C&gt;A:p.(Tyr258*)_A</t>
  </si>
  <si>
    <t>PINK1:NM_032409.2:c.787A&gt;G:p.(Arg263Gly)_0</t>
  </si>
  <si>
    <t>PINK1:NM_032409.2:c.802C&gt;G:p.(Leu268Val)_0</t>
  </si>
  <si>
    <t>rs28940284_A</t>
  </si>
  <si>
    <t>PINK1:NM_032409.2:c.827G&gt;A:p.(Arg276Gln)_0</t>
  </si>
  <si>
    <t>PINK1:NM_032409.2:c.832C&gt;G:p.(Leu278Val)_0</t>
  </si>
  <si>
    <t>rs74315358_A</t>
  </si>
  <si>
    <t>PINK1:NM_032409.2:c.838G&gt;A:p.(Ala280Thr)_A</t>
  </si>
  <si>
    <t>PINK1:NM_032409.2:c.887C&gt;T:p.(Pro296Leu)_A</t>
  </si>
  <si>
    <t>1:20971129_0</t>
  </si>
  <si>
    <t>rs74315355_A</t>
  </si>
  <si>
    <t>PINK1:NM_032409.2:c.938C&gt;T:p.(Thr313Met)_A</t>
  </si>
  <si>
    <t>PINK1:NM_032409.2:c.949G&gt;A:p.(Val317Ile)_A</t>
  </si>
  <si>
    <t>rs139226733_T</t>
  </si>
  <si>
    <t>PINK1:NM_032409.2:c.965C&gt;T:p.(Pro322Leu)_0</t>
  </si>
  <si>
    <t>PINK1:NM_032409.2:c.1015G&gt;A:p.(Ala339Thr)_A</t>
  </si>
  <si>
    <t>rs3738136_A</t>
  </si>
  <si>
    <t>PINK1:NM_032409.2:c.1024A&gt;G:p.(Met342Val)_G</t>
  </si>
  <si>
    <t>rs28940285_0</t>
  </si>
  <si>
    <t>PINK1:NM_032409.2:c.1106T&gt;C:p.(Leu369Pro)_0</t>
  </si>
  <si>
    <t>rs45515602_A</t>
  </si>
  <si>
    <t>PINK1:NM_032409.2:c.1162T&gt;C:p.(Cys388Arg)_G</t>
  </si>
  <si>
    <t>PINK1:NM_032409.2:c.1184G&gt;T:p.(Gly395Val)_0</t>
  </si>
  <si>
    <t>rs119451946_A</t>
  </si>
  <si>
    <t>qs556540177_0</t>
  </si>
  <si>
    <t>PINK1:NM_032409.2:c.1226G&gt;T:p.(Gly409Val)_A</t>
  </si>
  <si>
    <t>rs45478900_A</t>
  </si>
  <si>
    <t>PINK1:NM_032409.2:c.1247C&gt;G:p.(Pro416Arg)_0</t>
  </si>
  <si>
    <t>PINK1:NM_032409.2:c.1250A&gt;G:p.(Glu417Gly)_0</t>
  </si>
  <si>
    <t>PINK1:NM_032409.2:c.1255T&gt;C:p.(Ser419Pro)_G</t>
  </si>
  <si>
    <t>PINK1:NM_032409.2:c.1273C&gt;T:p.(Pro425Ser)_A</t>
  </si>
  <si>
    <t>PINK1:NM_032409.2:c.1280C&gt;A:p.(Ala427Glu)_0</t>
  </si>
  <si>
    <t>rs74315361_0</t>
  </si>
  <si>
    <t>rs74315356_A</t>
  </si>
  <si>
    <t>rs45467995_A</t>
  </si>
  <si>
    <t>PINK1:NM_032409.2:c.1325T&gt;C:p.(Ile442Thr)_G</t>
  </si>
  <si>
    <t>PINK1:NM_032409.2:c.1352A&gt;G:p.(Asn451Ser)_0</t>
  </si>
  <si>
    <t>PINK1:NM_032409.2:c.1366C&gt;T:p.(Gln456*)_A</t>
  </si>
  <si>
    <t>PINK1:NM_032409.2:c.1391G&gt;A:p.(Arg464His)_A</t>
  </si>
  <si>
    <t>PINK1:NM_032409.2:c.1426G&gt;A:p.(Glu476Lys)_A</t>
  </si>
  <si>
    <t>PINK1:NM_032409.2:c.1444G&gt;A:p.(Val482Met)_A</t>
  </si>
  <si>
    <t>PINK1:NM_032409.2:c.1466T&gt;C:p.(Leu489Pro)_G</t>
  </si>
  <si>
    <t>rs34208370_A</t>
  </si>
  <si>
    <t>PINK1:NM_032409.2:c.1493C&gt;T:p.(Pro498Leu)_0</t>
  </si>
  <si>
    <t>variant.1466_A</t>
  </si>
  <si>
    <t>indel.1467_D</t>
  </si>
  <si>
    <t>qs531477772_A</t>
  </si>
  <si>
    <t>PINK1:NM_032409.2:c.1609G&gt;A:p.(Ala537Thr)_A</t>
  </si>
  <si>
    <t>PINK1:NM_032409.2:c.1625A&gt;G:p.(Asn542Ser)_0</t>
  </si>
  <si>
    <t>PINK1:NM_032409.2:c.1723T&gt;C:p.(Cys575Arg)_0</t>
  </si>
  <si>
    <t>SLC5A9:120P.L_A</t>
  </si>
  <si>
    <t>GBA_W432L_0</t>
  </si>
  <si>
    <t>Neuro-1:155205568_0</t>
  </si>
  <si>
    <t>rs121908314_0</t>
  </si>
  <si>
    <t>Neuro-1:155206113_A</t>
  </si>
  <si>
    <t>GBA_R368C_0</t>
  </si>
  <si>
    <t>Neuro-1:155206254_0</t>
  </si>
  <si>
    <t>1:155206260_0</t>
  </si>
  <si>
    <t>GBA_K237T_0</t>
  </si>
  <si>
    <t>GBA_G232E_0</t>
  </si>
  <si>
    <t>GBA_L213P_G</t>
  </si>
  <si>
    <t>Neuro-1:155209506_A</t>
  </si>
  <si>
    <t>Neuro-1:155209737_0</t>
  </si>
  <si>
    <t>rs142761046_0</t>
  </si>
  <si>
    <t>1:175355171_G</t>
  </si>
  <si>
    <t>1:175355213_A</t>
  </si>
  <si>
    <t>1:175372714_C</t>
  </si>
  <si>
    <t>1:175375355_G</t>
  </si>
  <si>
    <t>1:175375388_A</t>
  </si>
  <si>
    <t>chia_chr2:74605204T&gt;C_0</t>
  </si>
  <si>
    <t>chia_chr2:74605250A&gt;C_0</t>
  </si>
  <si>
    <t>2:74757554-74757554:T_A</t>
  </si>
  <si>
    <t>2:74757560-74757560:G_0</t>
  </si>
  <si>
    <t>2:74759825-74759825:A_A</t>
  </si>
  <si>
    <t>rs80045521_A</t>
  </si>
  <si>
    <t>LCT:1774N.H_0</t>
  </si>
  <si>
    <t>rs61757691_G</t>
  </si>
  <si>
    <t>rs72554080_G</t>
  </si>
  <si>
    <t>rs116074753_C</t>
  </si>
  <si>
    <t>rs144086186_G</t>
  </si>
  <si>
    <t>rs200216092_A</t>
  </si>
  <si>
    <t>rs145242123_A</t>
  </si>
  <si>
    <t>rs16858632_G</t>
  </si>
  <si>
    <t>rs111396765_C</t>
  </si>
  <si>
    <t>3:195594092_A</t>
  </si>
  <si>
    <t>3:195594494_A</t>
  </si>
  <si>
    <t>3:195595212_A</t>
  </si>
  <si>
    <t>3:195605390_0</t>
  </si>
  <si>
    <t>seq-rs104893877-T2_A</t>
  </si>
  <si>
    <t>seq-rs431905511-B3_A</t>
  </si>
  <si>
    <t>rs201106962_C</t>
  </si>
  <si>
    <t>rs104893875_0</t>
  </si>
  <si>
    <t>rs104893878_0</t>
  </si>
  <si>
    <t>PAPD4:241L.V_0</t>
  </si>
  <si>
    <t>newrs28937592_A</t>
  </si>
  <si>
    <t>5:137893666-137893666:A_A</t>
  </si>
  <si>
    <t>5:137894331-137894331:T_0</t>
  </si>
  <si>
    <t>5:137906683-137906683:A_0</t>
  </si>
  <si>
    <t>rs145080901_0</t>
  </si>
  <si>
    <t>rs377480187_A</t>
  </si>
  <si>
    <t>PARK2:NM_004562.2:c.1372A&gt;C:p.(Met458Leu)_C</t>
  </si>
  <si>
    <t>rs137853056_A</t>
  </si>
  <si>
    <t>PARK2:NM_004562.2:c.1335G&gt;A:p.(Trp445*)_A</t>
  </si>
  <si>
    <t>6:161771195_A</t>
  </si>
  <si>
    <t>PARK2:NM_004562.2:c.1321T&gt;C:p.(Cys441Arg)_G</t>
  </si>
  <si>
    <t>rs149953814_A</t>
  </si>
  <si>
    <t>PARK2:NM_004562.2:c.1292G&gt;T:p.(Cys431Phe)_0</t>
  </si>
  <si>
    <t>rs191486604_A</t>
  </si>
  <si>
    <t>PARK2:NM_004562.2:c.1286G&gt;A:p.(Gly429Glu)_0</t>
  </si>
  <si>
    <t>PARK2:NM_004562.2:c.1252T&gt;C:p.(Cys418Arg)_G</t>
  </si>
  <si>
    <t>PARK2:NM_004562.2:c.1244C&gt;A:p.(Thr415Asn)_0</t>
  </si>
  <si>
    <t>PARK2:NM_004562.2:c.1225G&gt;T:p.(Glu409*)_A</t>
  </si>
  <si>
    <t>PARK2:NM_004562.2:c.1192G&gt;A:p.(Ala398Thr)_0</t>
  </si>
  <si>
    <t>variant.94027_0</t>
  </si>
  <si>
    <t>PARK2:NM_004562.2:c.1183G&gt;T:p.(Glu395*)_0</t>
  </si>
  <si>
    <t>PARK2:NM_004562.2:c.1180G&gt;A:p.(Asp394Asn)_A</t>
  </si>
  <si>
    <t>PARK2:NM_004562.2:c.1138G&gt;C:p.(Val380Leu)_G</t>
  </si>
  <si>
    <t>PARK2:NM_004562.2:c.1097G&gt;A:p.(Arg366Gln)_0</t>
  </si>
  <si>
    <t>PARK2:NM_004562.2:c.1076G&gt;A:p.(Gly359Asp)_A</t>
  </si>
  <si>
    <t>PARK2:NM_004562.2:c.1051A&gt;C:p.(Thr351Pro)_C</t>
  </si>
  <si>
    <t>PARK2:NM_004562.2:c.933G&gt;T:p.(Gln311His)_0</t>
  </si>
  <si>
    <t>rs137853055_0</t>
  </si>
  <si>
    <t>rs72480423_0</t>
  </si>
  <si>
    <t>newrs138920699_A</t>
  </si>
  <si>
    <t>PARK2:NM_004562.2:c.893T&gt;G:p.(Ile298Ser)_0</t>
  </si>
  <si>
    <t>PARK2:NM_004562.2:c.892A&gt;C:p.(Ile298Leu)_0</t>
  </si>
  <si>
    <t>rs55961220_0</t>
  </si>
  <si>
    <t>PARK2:NM_004562.2:c.850G&gt;C:p.(Gly284Arg)_0</t>
  </si>
  <si>
    <t>newrs72480422_A</t>
  </si>
  <si>
    <t>rs34424986_A</t>
  </si>
  <si>
    <t>variant.94035_G</t>
  </si>
  <si>
    <t>PARK2:NM_004562.2:c.814C&gt;A:p.(Leu272Ile)_A</t>
  </si>
  <si>
    <t>rs114696251_0</t>
  </si>
  <si>
    <t>newrs9456711_G</t>
  </si>
  <si>
    <t>PARK2:NM_004562.2:c.772G&gt;A:p.(Val258Met)_A</t>
  </si>
  <si>
    <t>rs150562946_0</t>
  </si>
  <si>
    <t>PARK2:NM_004562.2:c.758G&gt;T:p.(Cys253Phe)_A</t>
  </si>
  <si>
    <t>rs146173584_A</t>
  </si>
  <si>
    <t>rs114974496_0</t>
  </si>
  <si>
    <t>newrs144032774_A</t>
  </si>
  <si>
    <t>rs137853058_0</t>
  </si>
  <si>
    <t>PARK2:NM_004562.2:c.634T&gt;G:p.(Cys212Gly)_0</t>
  </si>
  <si>
    <t>rs137853060_0</t>
  </si>
  <si>
    <t>rs72480421_G</t>
  </si>
  <si>
    <t>newrs9456735_0</t>
  </si>
  <si>
    <t>PARK2:NM_004562.2:c.518C&gt;T:p.(Thr173Met)_0</t>
  </si>
  <si>
    <t>rs137853057_0</t>
  </si>
  <si>
    <t>indel.94044_D</t>
  </si>
  <si>
    <t>rs55654276_0</t>
  </si>
  <si>
    <t>PARK2:NM_004562.2:c.434G&gt;A:p.(Ser145Asn)_0</t>
  </si>
  <si>
    <t>variant.94046_G</t>
  </si>
  <si>
    <t>PARK2:NM_004562.2:c.310C&gt;T:p.(Arg104Trp)_A</t>
  </si>
  <si>
    <t>rs55774500_A</t>
  </si>
  <si>
    <t>PARK2:NM_004562.2:c.235G&gt;T:p.(Glu79*)_0</t>
  </si>
  <si>
    <t>indel.94051_I</t>
  </si>
  <si>
    <t>PARK2:NM_004562.2:c.167T&gt;A:p.(Val56Glu)_0</t>
  </si>
  <si>
    <t>rs75860381_A</t>
  </si>
  <si>
    <t>PARK2:NM_004562.2:c.125G&gt;C:p.(Arg42Pro)_0</t>
  </si>
  <si>
    <t>rs368134308_0</t>
  </si>
  <si>
    <t>PARK2:NM_004562.2:c.124C&gt;T:p.(Arg42Cys)_0</t>
  </si>
  <si>
    <t>PARK2:NM_004562.2:c.118C&gt;T:p.(Gln40*)_0</t>
  </si>
  <si>
    <t>rs148990138_A</t>
  </si>
  <si>
    <t>rs55777503_0</t>
  </si>
  <si>
    <t>rs148851677_0</t>
  </si>
  <si>
    <t>PARK2:NM_004562.2:c.98G&gt;A:p.(Arg33Gln)_0</t>
  </si>
  <si>
    <t>PARK2:NM_004562.2:c.92C&gt;A:p.(Ala31Asp)_0</t>
  </si>
  <si>
    <t>PARK2:NM_004562.2:c.52G&gt;A:p.(Asp18Asn)_0</t>
  </si>
  <si>
    <t>variant.94059_A</t>
  </si>
  <si>
    <t>PARK2:NM_004562.2:c.1A&gt;T:p._0</t>
  </si>
  <si>
    <t>variant.95829_A</t>
  </si>
  <si>
    <t>KCNV2:409Q.H_A</t>
  </si>
  <si>
    <t>rs145438764_C</t>
  </si>
  <si>
    <t>PTEN:204P.S_0</t>
  </si>
  <si>
    <t>rs6265_A</t>
  </si>
  <si>
    <t>rs140327834_A</t>
  </si>
  <si>
    <t>rs142884576_A</t>
  </si>
  <si>
    <t>LRRK2:NM_198578.3:c.28G&gt;A:p.(Glu10Lys)_0</t>
  </si>
  <si>
    <t>rs72546335_A</t>
  </si>
  <si>
    <t>12:40634287_0</t>
  </si>
  <si>
    <t>rs112794616_A</t>
  </si>
  <si>
    <t>seq-prion1856_0</t>
  </si>
  <si>
    <t>rs78501232_A</t>
  </si>
  <si>
    <t>rs72546336_0</t>
  </si>
  <si>
    <t>seq-prion1876_0</t>
  </si>
  <si>
    <t>LRRK2:NM_198578.3:c.1256C&gt;T:p.(Ala419Val)_A</t>
  </si>
  <si>
    <t>rs79996249_0</t>
  </si>
  <si>
    <t>LRRK2:NM_198578.3:c.1653C&gt;G:p.(Asn551Lys)_G</t>
  </si>
  <si>
    <t>12:40668463_0</t>
  </si>
  <si>
    <t>seq-prion1937_0</t>
  </si>
  <si>
    <t>LRRK2:NM_198578.3:c.2134A&gt;G:p.(Met712Val)_0</t>
  </si>
  <si>
    <t>rs34410987_0</t>
  </si>
  <si>
    <t>seq-prion1987_A</t>
  </si>
  <si>
    <t>seq-prion1995_A</t>
  </si>
  <si>
    <t>seq-prion1997_A</t>
  </si>
  <si>
    <t>rs35173587_0</t>
  </si>
  <si>
    <t>rs72546337_G</t>
  </si>
  <si>
    <t>seq-prion2029_A</t>
  </si>
  <si>
    <t>rs148113070_C</t>
  </si>
  <si>
    <t>rs58559150_0</t>
  </si>
  <si>
    <t>LRRK2:NM_198578.3:c.2789A&gt;G:p.(Gln930Arg)_0</t>
  </si>
  <si>
    <t>seq-prion2044_0</t>
  </si>
  <si>
    <t>LRRK2:NM_198578.3:c.2918G&gt;A:p.(Ser973Asn)_0</t>
  </si>
  <si>
    <t>LRRK2:NM_198578.3:c.3333G&gt;T:p.(Gln1111His)_0</t>
  </si>
  <si>
    <t>newrs35808389_0</t>
  </si>
  <si>
    <t>rs34805604_G</t>
  </si>
  <si>
    <t>rs74985840_0</t>
  </si>
  <si>
    <t>LRRK2:NM_198578.3:c.3494T&gt;C:p.(Leu1165Pro)_0</t>
  </si>
  <si>
    <t>seq-prion2116_G</t>
  </si>
  <si>
    <t>LRRK2:NM_198578.3:c.3683G&gt;C:p.(Ser1228Thr)_0</t>
  </si>
  <si>
    <t>rs72546338_A</t>
  </si>
  <si>
    <t>rs17466213_G</t>
  </si>
  <si>
    <t>seq-prion2169_A</t>
  </si>
  <si>
    <t>rs72546327_A</t>
  </si>
  <si>
    <t>var_12_40704236_A</t>
  </si>
  <si>
    <t>LRRK2:NM_198578.3:c.4324G&gt;C:p.(Ala1442Pro)_0</t>
  </si>
  <si>
    <t>LRRK2:NM_198578.3:c.4348G&gt;A:p.(Val1450Ile)_0</t>
  </si>
  <si>
    <t>LRRK2:NM_198578.3:c.4402A&gt;G:p.(Lys1468Glu)_0</t>
  </si>
  <si>
    <t>rs113431708_0</t>
  </si>
  <si>
    <t>newrs41286476_0</t>
  </si>
  <si>
    <t>rs35507033_A</t>
  </si>
  <si>
    <t>seq-prion2208_A</t>
  </si>
  <si>
    <t>LRRK2:NM_198578.3:c.4838T&gt;C:p.(Val1613Ala)_0</t>
  </si>
  <si>
    <t>12:40713838_0</t>
  </si>
  <si>
    <t>LRRK2:NM_198578.3:c.4883G&gt;C:p.(Arg1628Pro)_0</t>
  </si>
  <si>
    <t>LRRK2:NM_198578.3:c.4937T&gt;C:p.(Met1646Thr)_G</t>
  </si>
  <si>
    <t>rs35801418_0</t>
  </si>
  <si>
    <t>LRRK2:NM_198578.3:c.5174G&gt;A:p.(Arg1725Gln)_0</t>
  </si>
  <si>
    <t>newrs145364431_A</t>
  </si>
  <si>
    <t>seq-prion2280_A</t>
  </si>
  <si>
    <t>12:40715947_0</t>
  </si>
  <si>
    <t>seq-prion2284_0</t>
  </si>
  <si>
    <t>LRRK2:NM_198578.3:c.5385G&gt;T:p.(Leu1795Phe)_0</t>
  </si>
  <si>
    <t>rs72547980_A</t>
  </si>
  <si>
    <t>LRRK2:NM_198578.3:c.5605A&gt;G:p.(Met1869Val)_0</t>
  </si>
  <si>
    <t>LRRK2:NM_198578.3:c.5606T&gt;C:p.(Met1869Thr)_G</t>
  </si>
  <si>
    <t>seq-prion2308_A</t>
  </si>
  <si>
    <t>rs77428810_A</t>
  </si>
  <si>
    <t>seq-prion2328_G</t>
  </si>
  <si>
    <t>LRRK2:NM_198578.3:c.6016T&gt;C:p.(Tyr2006His)_0</t>
  </si>
  <si>
    <t>newrs34015634_G</t>
  </si>
  <si>
    <t>LRRK2:NM_198578.3:c.6055G&gt;A:p.(Gly2019Ser)_A</t>
  </si>
  <si>
    <t>LRRK2:NM_198578.3:c.6059T&gt;C:p.(Ile2020Thr)_G</t>
  </si>
  <si>
    <t>rs78029637_0</t>
  </si>
  <si>
    <t>rs112048985_0</t>
  </si>
  <si>
    <t>rs111691891_0</t>
  </si>
  <si>
    <t>seq-prion2354_A</t>
  </si>
  <si>
    <t>LRRK2:NM_198578.3:c.6523G&gt;C:p.(Asp2175His)_0</t>
  </si>
  <si>
    <t>rs35658131_G</t>
  </si>
  <si>
    <t>seq-prion2378_0</t>
  </si>
  <si>
    <t>seq-prion2394_0</t>
  </si>
  <si>
    <t>rs113511708_A</t>
  </si>
  <si>
    <t>rs34778348_A</t>
  </si>
  <si>
    <t>newrs79546190_A</t>
  </si>
  <si>
    <t>seq-prion2432_G</t>
  </si>
  <si>
    <t>LRRK2:NM_198578.3:c.7397T&gt;A:p.(Leu2466His)_0</t>
  </si>
  <si>
    <t>PMEL:572M.I_0</t>
  </si>
  <si>
    <t>ANKRD13A:165G.C_A</t>
  </si>
  <si>
    <t>14:21161761_0</t>
  </si>
  <si>
    <t>chia_chr14:21161773G&gt;A_A</t>
  </si>
  <si>
    <t>14:21161833_0</t>
  </si>
  <si>
    <t>chia_chr14:21161860A&gt;T_0</t>
  </si>
  <si>
    <t>14:21161956_0</t>
  </si>
  <si>
    <t>rs141398857_A</t>
  </si>
  <si>
    <t>MGA:467P.Q_A</t>
  </si>
  <si>
    <t>rs139334167_A</t>
  </si>
  <si>
    <t>rs201721414_0</t>
  </si>
  <si>
    <t>rs145643238_A</t>
  </si>
  <si>
    <t>rs78183930_A</t>
  </si>
  <si>
    <t>rs148175530_0</t>
  </si>
  <si>
    <t>15:62207830_0</t>
  </si>
  <si>
    <t>15:62250807_0</t>
  </si>
  <si>
    <t>rs199933427_A</t>
  </si>
  <si>
    <t>chia_chr16:31196432C&gt;T_A</t>
  </si>
  <si>
    <t>rs192419029_0</t>
  </si>
  <si>
    <t>rs188286943_A</t>
  </si>
  <si>
    <t>qs398124658_0</t>
  </si>
  <si>
    <t>rs184277092_A</t>
  </si>
  <si>
    <t>rs192783364_0</t>
  </si>
  <si>
    <t>rs183554824_A</t>
  </si>
  <si>
    <t>VPS53:424K.E_0</t>
  </si>
  <si>
    <t>RUNDC3A:108C.F_A</t>
  </si>
  <si>
    <t>rs151115928_0</t>
  </si>
  <si>
    <t>rs63750191_A</t>
  </si>
  <si>
    <t>rs148427350_A</t>
  </si>
  <si>
    <t>20:5081567:C:A_0</t>
  </si>
  <si>
    <t>21:27284167_0</t>
  </si>
  <si>
    <t>qs398122403_0</t>
  </si>
  <si>
    <t>rs121918305_A</t>
  </si>
  <si>
    <t>rs121918304_A</t>
  </si>
  <si>
    <t>qs387906863_A</t>
  </si>
  <si>
    <t>qs387906864_0</t>
  </si>
  <si>
    <t>rs11570680_A</t>
  </si>
  <si>
    <t>snp_name</t>
  </si>
  <si>
    <t>snp</t>
  </si>
  <si>
    <t>gene</t>
  </si>
  <si>
    <t>amino_change</t>
  </si>
  <si>
    <t>codon</t>
  </si>
  <si>
    <t>codon_no</t>
  </si>
  <si>
    <t>chr_pos</t>
  </si>
  <si>
    <t>amino1</t>
  </si>
  <si>
    <t>amino2</t>
  </si>
  <si>
    <t>amino1_abr</t>
  </si>
  <si>
    <t>Codon</t>
  </si>
  <si>
    <t>Full Name</t>
  </si>
  <si>
    <t>Abbreviation (3 Letter)</t>
  </si>
  <si>
    <t>Abbreviation (1 Letter)</t>
  </si>
  <si>
    <t>TTT</t>
  </si>
  <si>
    <t>Phenylalanine</t>
  </si>
  <si>
    <t>Phe</t>
  </si>
  <si>
    <t>F</t>
  </si>
  <si>
    <t>TTC</t>
  </si>
  <si>
    <t>TTA</t>
  </si>
  <si>
    <t>Leucine</t>
  </si>
  <si>
    <t>Leu</t>
  </si>
  <si>
    <t>L</t>
  </si>
  <si>
    <t>TCT</t>
  </si>
  <si>
    <t>Serine</t>
  </si>
  <si>
    <t>Ser</t>
  </si>
  <si>
    <t>S</t>
  </si>
  <si>
    <t>TCC</t>
  </si>
  <si>
    <t>TCA</t>
  </si>
  <si>
    <t>TCG</t>
  </si>
  <si>
    <t>TAT</t>
  </si>
  <si>
    <t>Tyrosine</t>
  </si>
  <si>
    <t>Tyr</t>
  </si>
  <si>
    <t>Y</t>
  </si>
  <si>
    <t>TAC</t>
  </si>
  <si>
    <t>TAA</t>
  </si>
  <si>
    <t>Termination (ochre)</t>
  </si>
  <si>
    <t>Ter</t>
  </si>
  <si>
    <t>X</t>
  </si>
  <si>
    <t>TAG</t>
  </si>
  <si>
    <t>Termination (amber)</t>
  </si>
  <si>
    <t>TGT</t>
  </si>
  <si>
    <t>Cysteine</t>
  </si>
  <si>
    <t>Cys</t>
  </si>
  <si>
    <t>TGC</t>
  </si>
  <si>
    <t>TGA</t>
  </si>
  <si>
    <t>Termination (opal or umber)</t>
  </si>
  <si>
    <t>TGG</t>
  </si>
  <si>
    <t>Tryptophan</t>
  </si>
  <si>
    <t>Trp</t>
  </si>
  <si>
    <t>W</t>
  </si>
  <si>
    <t>CTC</t>
  </si>
  <si>
    <t>CTA</t>
  </si>
  <si>
    <t>CTG</t>
  </si>
  <si>
    <t>Proline</t>
  </si>
  <si>
    <t>Pro</t>
  </si>
  <si>
    <t>CCC</t>
  </si>
  <si>
    <t>CCG</t>
  </si>
  <si>
    <t>CAT</t>
  </si>
  <si>
    <t>Histidine</t>
  </si>
  <si>
    <t>His</t>
  </si>
  <si>
    <t>H</t>
  </si>
  <si>
    <t>CAC</t>
  </si>
  <si>
    <t>CAA</t>
  </si>
  <si>
    <t>Glutamine</t>
  </si>
  <si>
    <t>Gln</t>
  </si>
  <si>
    <t>Q</t>
  </si>
  <si>
    <t>Arginine</t>
  </si>
  <si>
    <t>Arg</t>
  </si>
  <si>
    <t>R</t>
  </si>
  <si>
    <t>CGC</t>
  </si>
  <si>
    <t>CGA</t>
  </si>
  <si>
    <t>CGG</t>
  </si>
  <si>
    <t>ATT</t>
  </si>
  <si>
    <t>Isoleucine</t>
  </si>
  <si>
    <t>Ile</t>
  </si>
  <si>
    <t>I</t>
  </si>
  <si>
    <t>ATC</t>
  </si>
  <si>
    <t>ATA</t>
  </si>
  <si>
    <t>ATG</t>
  </si>
  <si>
    <t>Methionine</t>
  </si>
  <si>
    <t>Met</t>
  </si>
  <si>
    <t>M</t>
  </si>
  <si>
    <t>ACT</t>
  </si>
  <si>
    <t>Threonine</t>
  </si>
  <si>
    <t>Thr</t>
  </si>
  <si>
    <t>ACC</t>
  </si>
  <si>
    <t>ACA</t>
  </si>
  <si>
    <t>ACG</t>
  </si>
  <si>
    <t>AAT</t>
  </si>
  <si>
    <t>Asparagine</t>
  </si>
  <si>
    <t>Asn</t>
  </si>
  <si>
    <t>N</t>
  </si>
  <si>
    <t>AAC</t>
  </si>
  <si>
    <t>AAA</t>
  </si>
  <si>
    <t>Lysine</t>
  </si>
  <si>
    <t>Lys</t>
  </si>
  <si>
    <t>K</t>
  </si>
  <si>
    <t>AAG</t>
  </si>
  <si>
    <t>AGT</t>
  </si>
  <si>
    <t>AGC</t>
  </si>
  <si>
    <t>AGA</t>
  </si>
  <si>
    <t>AGG</t>
  </si>
  <si>
    <t>GTT</t>
  </si>
  <si>
    <t>Valine</t>
  </si>
  <si>
    <t>Val</t>
  </si>
  <si>
    <t>V</t>
  </si>
  <si>
    <t>GTC</t>
  </si>
  <si>
    <t>GTA</t>
  </si>
  <si>
    <t>GTG</t>
  </si>
  <si>
    <t>GCT</t>
  </si>
  <si>
    <t>Alanine</t>
  </si>
  <si>
    <t>Ala</t>
  </si>
  <si>
    <t>GCC</t>
  </si>
  <si>
    <t>GCA</t>
  </si>
  <si>
    <t>GCG</t>
  </si>
  <si>
    <t>GAT</t>
  </si>
  <si>
    <t>Aspartate</t>
  </si>
  <si>
    <t>Asp</t>
  </si>
  <si>
    <t>GAC</t>
  </si>
  <si>
    <t>GAA</t>
  </si>
  <si>
    <t>Glutamate</t>
  </si>
  <si>
    <t>Glu</t>
  </si>
  <si>
    <t>E</t>
  </si>
  <si>
    <t>GAG</t>
  </si>
  <si>
    <t>GGT</t>
  </si>
  <si>
    <t>Glycine</t>
  </si>
  <si>
    <t>Gly</t>
  </si>
  <si>
    <t>GGC</t>
  </si>
  <si>
    <t>GGA</t>
  </si>
  <si>
    <t>GGG</t>
  </si>
  <si>
    <t>n/a</t>
  </si>
  <si>
    <t>Aspartate or Asparagine</t>
  </si>
  <si>
    <t>Glutamate or Glutamine</t>
  </si>
  <si>
    <t>Z</t>
  </si>
  <si>
    <t>amino2_abr</t>
  </si>
  <si>
    <t>final_mutname</t>
  </si>
  <si>
    <t>Term</t>
  </si>
  <si>
    <t>seq-rs76763715.1-B3_C</t>
  </si>
  <si>
    <t>seq-rs76763715.1-B2_C</t>
  </si>
  <si>
    <t>seq-rs76763715.2-B1_G</t>
  </si>
  <si>
    <t>seq-rs76763715.2-B3_G</t>
  </si>
  <si>
    <t>1:155205634</t>
  </si>
  <si>
    <t>GBA_N370S</t>
  </si>
  <si>
    <t>Neuro-1:155205634</t>
  </si>
  <si>
    <t xml:space="preserve">1:155205634 </t>
  </si>
  <si>
    <t>rs75548401</t>
  </si>
  <si>
    <t>1:155206037</t>
  </si>
  <si>
    <t>GBA_T369M</t>
  </si>
  <si>
    <t>GBA_T408M?? Chr and position come up as 0 in NeuroChip bim file</t>
  </si>
  <si>
    <t>Neuro-1:155205634_G</t>
  </si>
  <si>
    <t>rs75548401_A</t>
  </si>
  <si>
    <t>seq-rs76763715.1-B2</t>
  </si>
  <si>
    <t>seq-rs76763715.1-B3</t>
  </si>
  <si>
    <t>seq-rs76763715.2-B1</t>
  </si>
  <si>
    <t>seq-rs76763715.2-B3</t>
  </si>
  <si>
    <t>mut_type</t>
  </si>
  <si>
    <t>pathogenicity</t>
  </si>
  <si>
    <t>notes</t>
  </si>
  <si>
    <t>Mutation full name</t>
  </si>
  <si>
    <t>LRRK2_G2019S</t>
  </si>
  <si>
    <t>LRRK2_R1441C</t>
  </si>
  <si>
    <t>LRRK2_Y1699C</t>
  </si>
  <si>
    <t>LRRK2_I2020T</t>
  </si>
  <si>
    <t>PARK2_M1L</t>
  </si>
  <si>
    <t>PARK2_A31D</t>
  </si>
  <si>
    <t>PARK2_R33Q</t>
  </si>
  <si>
    <t>PARK2_Q40X</t>
  </si>
  <si>
    <t>PARK2_R42H</t>
  </si>
  <si>
    <t>PARK2_R42P</t>
  </si>
  <si>
    <t>PARK2_V56E</t>
  </si>
  <si>
    <t>PARK2_E79X</t>
  </si>
  <si>
    <t>PARK2_M192L</t>
  </si>
  <si>
    <t>PARK2_K211N</t>
  </si>
  <si>
    <t>PARK2_C212G</t>
  </si>
  <si>
    <t>PARK2_R234Q</t>
  </si>
  <si>
    <t>PARK2_V258M</t>
  </si>
  <si>
    <t>PARK2_D280N</t>
  </si>
  <si>
    <t>PARK2_C289G</t>
  </si>
  <si>
    <t>PARK2_Q311H</t>
  </si>
  <si>
    <t>PARK2_T351P</t>
  </si>
  <si>
    <t>PARK2_G359D</t>
  </si>
  <si>
    <t>PARK2_E395X</t>
  </si>
  <si>
    <t>PARK2_A398T</t>
  </si>
  <si>
    <t>PARK2_E409X</t>
  </si>
  <si>
    <t>PARK2_G429E</t>
  </si>
  <si>
    <t>PARK2_G430D</t>
  </si>
  <si>
    <t>PARK7_L166P</t>
  </si>
  <si>
    <t>PINK1_Q456X</t>
  </si>
  <si>
    <t>PINK1_R464H</t>
  </si>
  <si>
    <t>PINK1_R492X</t>
  </si>
  <si>
    <t>PINK1_C92F</t>
  </si>
  <si>
    <t>PINK1_Q129X</t>
  </si>
  <si>
    <t>PINK1_A168P</t>
  </si>
  <si>
    <t>PINK1_R246X</t>
  </si>
  <si>
    <t>PINK1_Y258X</t>
  </si>
  <si>
    <t>PINK1_T313M</t>
  </si>
  <si>
    <t>PINK1_W437X</t>
  </si>
  <si>
    <t>PINK1_G440E</t>
  </si>
  <si>
    <t>SNCA_A30P</t>
  </si>
  <si>
    <t>SNCA_E46K</t>
  </si>
  <si>
    <t>SNCA_A53T</t>
  </si>
  <si>
    <t>PARK2_R275W</t>
  </si>
  <si>
    <t>VPS35_D620N</t>
  </si>
  <si>
    <t>riskvariant</t>
  </si>
  <si>
    <t>pathogenic</t>
  </si>
  <si>
    <t>final_mutname_val</t>
  </si>
  <si>
    <t>GBA_P284L</t>
  </si>
  <si>
    <t>GBA_S527T</t>
  </si>
  <si>
    <t>GBA_D482N</t>
  </si>
  <si>
    <t>GBA_D419V</t>
  </si>
  <si>
    <t>PARK7_L10P</t>
  </si>
  <si>
    <t>PARK7_M26I</t>
  </si>
  <si>
    <t>PARK7_A39S</t>
  </si>
  <si>
    <t>PARK7_Q45X</t>
  </si>
  <si>
    <t>PARK7_E64D</t>
  </si>
  <si>
    <t>PARK7_G78G</t>
  </si>
  <si>
    <t>PARK7_R98Q</t>
  </si>
  <si>
    <t>PARK7_A104T</t>
  </si>
  <si>
    <t>PARK7_D149A</t>
  </si>
  <si>
    <t>PARK7_E163K</t>
  </si>
  <si>
    <t>ATP13A2_G1014S</t>
  </si>
  <si>
    <t>ATP13A2_R980H</t>
  </si>
  <si>
    <t>ATP13A2_I946F</t>
  </si>
  <si>
    <t>ATP13A2_G877R</t>
  </si>
  <si>
    <t>ATP13A2_G504R</t>
  </si>
  <si>
    <t>ATP13A2_R449Q</t>
  </si>
  <si>
    <t>ATP13A2_R294Q</t>
  </si>
  <si>
    <t>ATP13A2_S282C</t>
  </si>
  <si>
    <t>ATP13A2_A249V</t>
  </si>
  <si>
    <t>ATP13A2_T12M</t>
  </si>
  <si>
    <t>PINK1_G32R</t>
  </si>
  <si>
    <t>PINK1_P52L</t>
  </si>
  <si>
    <t>PINK1_L67F</t>
  </si>
  <si>
    <t>PINK1_A78V</t>
  </si>
  <si>
    <t>PINK1_R98W</t>
  </si>
  <si>
    <t>PINK1_I111S</t>
  </si>
  <si>
    <t>PINK1_A124V</t>
  </si>
  <si>
    <t>PINK1_Q126P</t>
  </si>
  <si>
    <t>PINK1_T145M</t>
  </si>
  <si>
    <t>PINK1_R147H</t>
  </si>
  <si>
    <t>PINK1_V170G</t>
  </si>
  <si>
    <t>PINK1_K186N</t>
  </si>
  <si>
    <t>PINK1_P196L</t>
  </si>
  <si>
    <t>PINK1_P209A</t>
  </si>
  <si>
    <t>PINK1_A217D</t>
  </si>
  <si>
    <t>PINK1_G227R</t>
  </si>
  <si>
    <t>PINK1_E231G</t>
  </si>
  <si>
    <t>PINK1_M237V</t>
  </si>
  <si>
    <t>PINK1_Q239X</t>
  </si>
  <si>
    <t>PINK1_E240K</t>
  </si>
  <si>
    <t>PINK1_A244G</t>
  </si>
  <si>
    <t>PINK1_R246Q</t>
  </si>
  <si>
    <t>PINK1_R263G</t>
  </si>
  <si>
    <t>PINK1_L268V</t>
  </si>
  <si>
    <t>PINK1_H271Q</t>
  </si>
  <si>
    <t>PINK1_R276Q</t>
  </si>
  <si>
    <t>PINK1_L278V</t>
  </si>
  <si>
    <t>PINK1_R279H</t>
  </si>
  <si>
    <t>PINK1_A280T</t>
  </si>
  <si>
    <t>PINK1_P296L</t>
  </si>
  <si>
    <t>PINK1_L308Q</t>
  </si>
  <si>
    <t>PINK1_G309D</t>
  </si>
  <si>
    <t>PINK1_V317I</t>
  </si>
  <si>
    <t>PINK1_M318L</t>
  </si>
  <si>
    <t>PINK1_P322L</t>
  </si>
  <si>
    <t>PINK1_A339T</t>
  </si>
  <si>
    <t>PINK1_A340T</t>
  </si>
  <si>
    <t>PINK1_M342V</t>
  </si>
  <si>
    <t>PINK1_L347P</t>
  </si>
  <si>
    <t>PINK1_L369P</t>
  </si>
  <si>
    <t>PINK1_A383T</t>
  </si>
  <si>
    <t>PINK1_C388R</t>
  </si>
  <si>
    <t>PINK1_G395V</t>
  </si>
  <si>
    <t>PINK1_P399L</t>
  </si>
  <si>
    <t>PINK1_R407Q</t>
  </si>
  <si>
    <t>PINK1_G409V</t>
  </si>
  <si>
    <t>PINK1_G411S</t>
  </si>
  <si>
    <t>PINK1_P416R</t>
  </si>
  <si>
    <t>PINK1_E417G</t>
  </si>
  <si>
    <t>PINK1_S419P</t>
  </si>
  <si>
    <t>PINK1_P425S</t>
  </si>
  <si>
    <t>PINK1_A427E</t>
  </si>
  <si>
    <t>PINK1_Y431H</t>
  </si>
  <si>
    <t>PINK1_I442T</t>
  </si>
  <si>
    <t>PINK1_N451S</t>
  </si>
  <si>
    <t>PINK1_E476K</t>
  </si>
  <si>
    <t>PINK1_V482M</t>
  </si>
  <si>
    <t>PINK1_L489P</t>
  </si>
  <si>
    <t>PINK1_P498L</t>
  </si>
  <si>
    <t>PINK1_W512X</t>
  </si>
  <si>
    <t>PINK1_D525N</t>
  </si>
  <si>
    <t>PINK1_A537T</t>
  </si>
  <si>
    <t>PINK1_N542S</t>
  </si>
  <si>
    <t>PINK1_C575R</t>
  </si>
  <si>
    <t>SLC5A9_P152L</t>
  </si>
  <si>
    <t>GBA_W432X</t>
  </si>
  <si>
    <t>GBA_N431S</t>
  </si>
  <si>
    <t>GBA_L410I</t>
  </si>
  <si>
    <t>GBA_G383S</t>
  </si>
  <si>
    <t>GBA_T336S</t>
  </si>
  <si>
    <t>GBA_G119R</t>
  </si>
  <si>
    <t>GBA_R83C</t>
  </si>
  <si>
    <t>GBA_K46E</t>
  </si>
  <si>
    <t>TNR_T592A</t>
  </si>
  <si>
    <t>TNR_R578X</t>
  </si>
  <si>
    <t>TNR_N180H</t>
  </si>
  <si>
    <t>TNR_T166A</t>
  </si>
  <si>
    <t>TNR_C155S</t>
  </si>
  <si>
    <t>DCTN1_K68E</t>
  </si>
  <si>
    <t>DCTN1_F52L</t>
  </si>
  <si>
    <t>HTRA2_A141S</t>
  </si>
  <si>
    <t>HTRA2_P143A</t>
  </si>
  <si>
    <t>HTRA2_G399S</t>
  </si>
  <si>
    <t>LCT_N1774H</t>
  </si>
  <si>
    <t>ALS2_I1373M</t>
  </si>
  <si>
    <t>GIGYF2_N56S</t>
  </si>
  <si>
    <t>GIGYF2_N457T</t>
  </si>
  <si>
    <t>GIGYF2_S1035C</t>
  </si>
  <si>
    <t>GIGYF2_P1155T</t>
  </si>
  <si>
    <t>DNAJC13_T1895M</t>
  </si>
  <si>
    <t>EIF4G1_Y311C</t>
  </si>
  <si>
    <t>EIF4G1_A717P</t>
  </si>
  <si>
    <t>TNK2_A977V</t>
  </si>
  <si>
    <t>TNK2_R877H</t>
  </si>
  <si>
    <t>TNK2_V638M</t>
  </si>
  <si>
    <t>TNK2_V363A</t>
  </si>
  <si>
    <t>SNCA_G51D</t>
  </si>
  <si>
    <t>SNCA_H50Q</t>
  </si>
  <si>
    <t>PAPD4_L241V</t>
  </si>
  <si>
    <t>SNCAIP_R621C</t>
  </si>
  <si>
    <t>HSPA9_P509S</t>
  </si>
  <si>
    <t>HSPA9_A476T</t>
  </si>
  <si>
    <t>HSPA9_R126W</t>
  </si>
  <si>
    <t>TREM2_A105V</t>
  </si>
  <si>
    <t>COL12A1_R754Q</t>
  </si>
  <si>
    <t>PARK2_M458L</t>
  </si>
  <si>
    <t>PARK2_W453X</t>
  </si>
  <si>
    <t>PARK2_W445X</t>
  </si>
  <si>
    <t>PARK2_C441R</t>
  </si>
  <si>
    <t>PARK2_P437L</t>
  </si>
  <si>
    <t>PARK2_C431F</t>
  </si>
  <si>
    <t>PARK2_C418R</t>
  </si>
  <si>
    <t>PARK2_T415N</t>
  </si>
  <si>
    <t>PARK2_R396G</t>
  </si>
  <si>
    <t>PARK2_D394N</t>
  </si>
  <si>
    <t>PARK2_V380L</t>
  </si>
  <si>
    <t>PARK2_R366Q</t>
  </si>
  <si>
    <t>PARK2_Q311X</t>
  </si>
  <si>
    <t>PARK2_E310D</t>
  </si>
  <si>
    <t>PARK2_L307L</t>
  </si>
  <si>
    <t>PARK2_I298S</t>
  </si>
  <si>
    <t>PARK2_I298L</t>
  </si>
  <si>
    <t>PARK2_G284R</t>
  </si>
  <si>
    <t>PARK2_N273S</t>
  </si>
  <si>
    <t>PARK2_L272I</t>
  </si>
  <si>
    <t>PARK2_Y267H</t>
  </si>
  <si>
    <t>PARK2_L261L</t>
  </si>
  <si>
    <t>PARK2_R256C</t>
  </si>
  <si>
    <t>PARK2_C253Y</t>
  </si>
  <si>
    <t>PARK2_D243N</t>
  </si>
  <si>
    <t>PARK2_C238W</t>
  </si>
  <si>
    <t>PARK2_C212Y</t>
  </si>
  <si>
    <t>PARK2_H200Q</t>
  </si>
  <si>
    <t>PARK2_T173M</t>
  </si>
  <si>
    <t>PARK2_K161N</t>
  </si>
  <si>
    <t>PARK2_P153R</t>
  </si>
  <si>
    <t>PARK2_S145N</t>
  </si>
  <si>
    <t>PARK2_Y143C</t>
  </si>
  <si>
    <t>PARK2_R104W</t>
  </si>
  <si>
    <t>PARK2_A82E</t>
  </si>
  <si>
    <t>PARK2_A46T</t>
  </si>
  <si>
    <t>PARK2_R42C</t>
  </si>
  <si>
    <t>PARK2_P37L</t>
  </si>
  <si>
    <t>PARK2_Q34R</t>
  </si>
  <si>
    <t>PARK2_D18N</t>
  </si>
  <si>
    <t>PARK2_V15M</t>
  </si>
  <si>
    <t>KCNV2_Q409H</t>
  </si>
  <si>
    <t>SETX_L158V</t>
  </si>
  <si>
    <t>PTEN_P204S</t>
  </si>
  <si>
    <t>BDNF_V66M</t>
  </si>
  <si>
    <t>SORL1_D2065V</t>
  </si>
  <si>
    <t>SORL1_T2134M</t>
  </si>
  <si>
    <t>LRRK2_E10K</t>
  </si>
  <si>
    <t>LRRK2_S52F</t>
  </si>
  <si>
    <t>LRRK2_S192A</t>
  </si>
  <si>
    <t>LRRK2_A211V</t>
  </si>
  <si>
    <t>LRRK2_V291A</t>
  </si>
  <si>
    <t>LRRK2_E334K</t>
  </si>
  <si>
    <t>LRRK2_N363S</t>
  </si>
  <si>
    <t>LRRK2_L378F</t>
  </si>
  <si>
    <t>LRRK2_A419V</t>
  </si>
  <si>
    <t>LRRK2_K544E</t>
  </si>
  <si>
    <t>LRRK2_N551K</t>
  </si>
  <si>
    <t>LRRK2_M579V</t>
  </si>
  <si>
    <t>LRRK2_K616R</t>
  </si>
  <si>
    <t>LRRK2_M712V</t>
  </si>
  <si>
    <t>LRRK2_P755L</t>
  </si>
  <si>
    <t>LRRK2_R767H</t>
  </si>
  <si>
    <t>LRRK2_S784R</t>
  </si>
  <si>
    <t>LRRK2_I786F</t>
  </si>
  <si>
    <t>LRRK2_R793M</t>
  </si>
  <si>
    <t>LRRK2_I810V</t>
  </si>
  <si>
    <t>LRRK2_S885N</t>
  </si>
  <si>
    <t>LRRK2_E899D</t>
  </si>
  <si>
    <t>LRRK2_Q923H</t>
  </si>
  <si>
    <t>LRRK2_Q930R</t>
  </si>
  <si>
    <t>LRRK2_R948Q</t>
  </si>
  <si>
    <t>LRRK2_S973N</t>
  </si>
  <si>
    <t>LRRK2_Q1111H</t>
  </si>
  <si>
    <t>LRRK2_I1122V</t>
  </si>
  <si>
    <t>LRRK2_A1151T</t>
  </si>
  <si>
    <t>LRRK2_L1165P</t>
  </si>
  <si>
    <t>LRRK2_I1192V</t>
  </si>
  <si>
    <t>LRRK2_S1228T</t>
  </si>
  <si>
    <t>LRRK2_R1325Q</t>
  </si>
  <si>
    <t>LRRK2_I1371V</t>
  </si>
  <si>
    <t>LRRK2_V1373M</t>
  </si>
  <si>
    <t>LRRK2_T1410M</t>
  </si>
  <si>
    <t>LRRK2_A1442P</t>
  </si>
  <si>
    <t>LRRK2_V1450I</t>
  </si>
  <si>
    <t>LRRK2_K1468E</t>
  </si>
  <si>
    <t>LRRK2_R1483Q</t>
  </si>
  <si>
    <t>LRRK2_R1514Q</t>
  </si>
  <si>
    <t>LRRK2_G1520A</t>
  </si>
  <si>
    <t>LRRK2_V1613A</t>
  </si>
  <si>
    <t>LRRK2_I1626V</t>
  </si>
  <si>
    <t>LRRK2_R1628P</t>
  </si>
  <si>
    <t>LRRK2_M1646T</t>
  </si>
  <si>
    <t>LRRK2_R1725Q</t>
  </si>
  <si>
    <t>LRRK2_R1728L</t>
  </si>
  <si>
    <t>LRRK2_D1756Y</t>
  </si>
  <si>
    <t>LRRK2_S1761R</t>
  </si>
  <si>
    <t>LRRK2_C1774Y</t>
  </si>
  <si>
    <t>LRRK2_L1795F</t>
  </si>
  <si>
    <t>LRRK2_Q1823K</t>
  </si>
  <si>
    <t>LRRK2_M1869V</t>
  </si>
  <si>
    <t>LRRK2_M1869T</t>
  </si>
  <si>
    <t>LRRK2_E1874X</t>
  </si>
  <si>
    <t>LRRK2_R1941H</t>
  </si>
  <si>
    <t>LRRK2_Q1961R</t>
  </si>
  <si>
    <t>LRRK2_Y2006H</t>
  </si>
  <si>
    <t>LRRK2_I2012T</t>
  </si>
  <si>
    <t>LRRK2_T2031S</t>
  </si>
  <si>
    <t>LRRK2_C2139S</t>
  </si>
  <si>
    <t>LRRK2_T2141M</t>
  </si>
  <si>
    <t>LRRK2_R2143H</t>
  </si>
  <si>
    <t>LRRK2_D2175H</t>
  </si>
  <si>
    <t>LRRK2_Y2189C</t>
  </si>
  <si>
    <t>LRRK2_N2251T</t>
  </si>
  <si>
    <t>LRRK2_T2310M</t>
  </si>
  <si>
    <t>LRRK2_T2356I</t>
  </si>
  <si>
    <t>LRRK2_G2385R</t>
  </si>
  <si>
    <t>LRRK2_V2390M</t>
  </si>
  <si>
    <t>LRRK2_I2434V</t>
  </si>
  <si>
    <t>LRRK2_L2466H</t>
  </si>
  <si>
    <t>PMEL_M614I</t>
  </si>
  <si>
    <t>ANKRD13A_G312C</t>
  </si>
  <si>
    <t>ANG_V13A</t>
  </si>
  <si>
    <t>ANG_G17D</t>
  </si>
  <si>
    <t>ANG_H37R</t>
  </si>
  <si>
    <t>ANG_D46V</t>
  </si>
  <si>
    <t>ANG_K78R</t>
  </si>
  <si>
    <t>ANG_R119Q</t>
  </si>
  <si>
    <t>MGA_P467Q</t>
  </si>
  <si>
    <t>SPG11_L2357F</t>
  </si>
  <si>
    <t>SPG11_R2293Q</t>
  </si>
  <si>
    <t>SPG11_E1707D</t>
  </si>
  <si>
    <t>SPG11_A695T</t>
  </si>
  <si>
    <t>SPG11_S164L</t>
  </si>
  <si>
    <t>LRRK1_R1261Q</t>
  </si>
  <si>
    <t>FUS_Y232Y</t>
  </si>
  <si>
    <t>VPS35_L774M</t>
  </si>
  <si>
    <t>VPS35_R526C</t>
  </si>
  <si>
    <t>VPS35_R524W</t>
  </si>
  <si>
    <t>VPS35_I241M</t>
  </si>
  <si>
    <t>VPS35_M57I</t>
  </si>
  <si>
    <t>VPS53_K622E</t>
  </si>
  <si>
    <t>RUNDC3A_C108F</t>
  </si>
  <si>
    <t>MAPT_P140S</t>
  </si>
  <si>
    <t>MAPT_Q424K</t>
  </si>
  <si>
    <t>ABCA7_E316K</t>
  </si>
  <si>
    <t>TMEM230_R141L</t>
  </si>
  <si>
    <t>APP_E599K</t>
  </si>
  <si>
    <t>SYNJ1_R258Q</t>
  </si>
  <si>
    <t>FBXO7_T22M</t>
  </si>
  <si>
    <t>FBXO7_R498X</t>
  </si>
  <si>
    <t>PLA2G6_R635Q</t>
  </si>
  <si>
    <t>PLA2G6_Q452X</t>
  </si>
  <si>
    <t>PLA2G6_A343T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</si>
</sst>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"/>
  <sheetViews>
    <sheetView tabSelected="1" topLeftCell="B315" workbookViewId="0">
      <selection activeCell="N348" sqref="N348"/>
    </sheetView>
  </sheetViews>
  <sheetFormatPr defaultRowHeight="14.5" x14ac:dyDescent="0.35"/>
  <cols>
    <col min="1" max="1" width="26.90625" style="5" customWidth="1"/>
    <col min="2" max="2" width="23.36328125" style="5" customWidth="1"/>
    <col min="3" max="4" width="8.7265625" style="5"/>
    <col min="5" max="5" width="13.08984375" style="5" bestFit="1" customWidth="1"/>
    <col min="6" max="9" width="13.08984375" style="5" customWidth="1"/>
    <col min="10" max="10" width="15.81640625" style="5" bestFit="1" customWidth="1"/>
    <col min="11" max="11" width="9.1796875" style="5" bestFit="1" customWidth="1"/>
    <col min="12" max="12" width="12.36328125" style="5" bestFit="1" customWidth="1"/>
    <col min="13" max="13" width="12.36328125" style="5" customWidth="1"/>
    <col min="14" max="14" width="16.26953125" style="5" bestFit="1" customWidth="1"/>
    <col min="15" max="15" width="19.36328125" style="5" bestFit="1" customWidth="1"/>
    <col min="16" max="16" width="14.26953125" style="5" bestFit="1" customWidth="1"/>
    <col min="17" max="16384" width="8.7265625" style="5"/>
  </cols>
  <sheetData>
    <row r="1" spans="1:17" x14ac:dyDescent="0.35">
      <c r="A1" s="4" t="s">
        <v>6218</v>
      </c>
      <c r="B1" s="4" t="s">
        <v>6219</v>
      </c>
      <c r="C1" s="5" t="s">
        <v>6220</v>
      </c>
      <c r="D1" s="5" t="s">
        <v>6374</v>
      </c>
      <c r="E1" s="5" t="s">
        <v>6221</v>
      </c>
      <c r="F1" s="5" t="s">
        <v>6225</v>
      </c>
      <c r="G1" s="5" t="s">
        <v>6227</v>
      </c>
      <c r="H1" s="5" t="s">
        <v>6226</v>
      </c>
      <c r="I1" s="5" t="s">
        <v>6353</v>
      </c>
      <c r="J1" s="5" t="s">
        <v>6222</v>
      </c>
      <c r="K1" s="5" t="s">
        <v>6223</v>
      </c>
      <c r="L1" s="5" t="s">
        <v>6224</v>
      </c>
      <c r="M1" s="5" t="s">
        <v>6224</v>
      </c>
      <c r="N1" s="5" t="s">
        <v>6354</v>
      </c>
      <c r="O1" s="5" t="s">
        <v>6424</v>
      </c>
      <c r="P1" s="5" t="s">
        <v>6375</v>
      </c>
      <c r="Q1" s="5" t="s">
        <v>6376</v>
      </c>
    </row>
    <row r="2" spans="1:17" x14ac:dyDescent="0.35">
      <c r="A2" s="4" t="s">
        <v>5872</v>
      </c>
      <c r="B2" s="6" t="str">
        <f>LEFT(A2,FIND("^^",SUBSTITUTE(A2,"_","^^",LEN(A2)-LEN(SUBSTITUTE(A2,"_",""))))-1)</f>
        <v>GBA_P284H</v>
      </c>
      <c r="C2" s="5" t="str">
        <f>VLOOKUP(B2,lookup_S2!$A$1:$S$1234,14,FALSE)</f>
        <v>GBA</v>
      </c>
      <c r="D2" s="5" t="str">
        <f>VLOOKUP(B2,lookup_S2!$A$1:$S$1234,9,FALSE)</f>
        <v>Missense/nonsense</v>
      </c>
      <c r="E2" s="5" t="str">
        <f>VLOOKUP(B2,lookup_S2!$A$1:$S$1234,11,FALSE)</f>
        <v>Pro-Leu</v>
      </c>
      <c r="F2" s="5" t="str">
        <f>LEFT(E2,FIND("-",E2)-1)</f>
        <v>Pro</v>
      </c>
      <c r="G2" s="5" t="str">
        <f>VLOOKUP(F2,amino_acids!$C$1:$D$68,2,FALSE)</f>
        <v>P</v>
      </c>
      <c r="H2" s="5" t="str">
        <f>RIGHT(E2,LEN(E2)-FIND("-",E2))</f>
        <v>Leu</v>
      </c>
      <c r="I2" s="5" t="str">
        <f>VLOOKUP(H2,amino_acids!$C$1:$D$68,2,FALSE)</f>
        <v>L</v>
      </c>
      <c r="J2" s="5" t="str">
        <f>VLOOKUP(B2,lookup_S2!$A$1:$S$1234,12,FALSE)</f>
        <v>284_(legacy:_245)</v>
      </c>
      <c r="K2" s="7" t="str">
        <f>IF(ISNUMBER(J2),J2,LEFT(J2,FIND("_",J2)-1))</f>
        <v>284</v>
      </c>
      <c r="L2" s="5" t="str">
        <f>VLOOKUP(B2,lookup_S2!$A$1:$S$1234,2,FALSE)</f>
        <v>1:155207280</v>
      </c>
      <c r="M2" s="5" t="s">
        <v>731</v>
      </c>
      <c r="N2" s="5" t="str">
        <f>CONCATENATE(C2,"_",G2,K2,I2)</f>
        <v>GBA_P284L</v>
      </c>
      <c r="O2" s="5" t="s">
        <v>6425</v>
      </c>
    </row>
    <row r="3" spans="1:17" x14ac:dyDescent="0.35">
      <c r="A3" s="4" t="s">
        <v>5873</v>
      </c>
      <c r="B3" s="6" t="str">
        <f t="shared" ref="B3:B66" si="0">LEFT(A3,FIND("^^",SUBSTITUTE(A3,"_","^^",LEN(A3)-LEN(SUBSTITUTE(A3,"_",""))))-1)</f>
        <v>GBA_Q536R</v>
      </c>
      <c r="C3" s="5" t="str">
        <f>VLOOKUP(B3,lookup_S2!$A$1:$S$1234,14,FALSE)</f>
        <v>GBA</v>
      </c>
      <c r="D3" s="5" t="str">
        <f>VLOOKUP(B3,lookup_S2!$A$1:$S$1234,9,FALSE)</f>
        <v>Missense/nonsense</v>
      </c>
      <c r="E3" s="5" t="str">
        <f>VLOOKUP(B3,lookup_S2!$A$1:$S$1234,11,FALSE)</f>
        <v>Gln-Arg</v>
      </c>
      <c r="F3" s="5" t="str">
        <f t="shared" ref="F3:F66" si="1">LEFT(E3,FIND("-",E3)-1)</f>
        <v>Gln</v>
      </c>
      <c r="G3" s="5" t="str">
        <f>VLOOKUP(F3,amino_acids!$C$1:$D$68,2,FALSE)</f>
        <v>Q</v>
      </c>
      <c r="H3" s="5" t="str">
        <f t="shared" ref="H3:H66" si="2">RIGHT(E3,LEN(E3)-FIND("-",E3))</f>
        <v>Arg</v>
      </c>
      <c r="I3" s="5" t="str">
        <f>VLOOKUP(H3,amino_acids!$C$1:$D$68,2,FALSE)</f>
        <v>R</v>
      </c>
      <c r="J3" s="5" t="str">
        <f>VLOOKUP(B3,lookup_S2!$A$1:$S$1234,12,FALSE)</f>
        <v>536_(legacy:_497)</v>
      </c>
      <c r="K3" s="7" t="str">
        <f t="shared" ref="K3:K66" si="3">IF(ISNUMBER(J3),J3,LEFT(J3,FIND("_",J3)-1))</f>
        <v>536</v>
      </c>
      <c r="L3" s="5" t="str">
        <f>VLOOKUP(B3,lookup_S2!$A$1:$S$1234,2,FALSE)</f>
        <v>1:155204790</v>
      </c>
      <c r="M3" s="5" t="s">
        <v>667</v>
      </c>
      <c r="N3" s="5" t="str">
        <f t="shared" ref="N3:N66" si="4">CONCATENATE(C3,"_",G3,K3,I3)</f>
        <v>GBA_Q536R</v>
      </c>
      <c r="O3" s="5" t="s">
        <v>0</v>
      </c>
    </row>
    <row r="4" spans="1:17" x14ac:dyDescent="0.35">
      <c r="A4" s="4" t="s">
        <v>5874</v>
      </c>
      <c r="B4" s="6" t="str">
        <f t="shared" si="0"/>
        <v>GBA_R202Q</v>
      </c>
      <c r="C4" s="5" t="str">
        <f>VLOOKUP(B4,lookup_S2!$A$1:$S$1234,14,FALSE)</f>
        <v>GBA</v>
      </c>
      <c r="D4" s="5" t="str">
        <f>VLOOKUP(B4,lookup_S2!$A$1:$S$1234,9,FALSE)</f>
        <v>Missense/nonsense</v>
      </c>
      <c r="E4" s="5" t="str">
        <f>VLOOKUP(B4,lookup_S2!$A$1:$S$1234,11,FALSE)</f>
        <v>Arg-Gln</v>
      </c>
      <c r="F4" s="5" t="str">
        <f t="shared" si="1"/>
        <v>Arg</v>
      </c>
      <c r="G4" s="5" t="str">
        <f>VLOOKUP(F4,amino_acids!$C$1:$D$68,2,FALSE)</f>
        <v>R</v>
      </c>
      <c r="H4" s="5" t="str">
        <f t="shared" si="2"/>
        <v>Gln</v>
      </c>
      <c r="I4" s="5" t="str">
        <f>VLOOKUP(H4,amino_acids!$C$1:$D$68,2,FALSE)</f>
        <v>Q</v>
      </c>
      <c r="J4" s="5" t="str">
        <f>VLOOKUP(B4,lookup_S2!$A$1:$S$1234,12,FALSE)</f>
        <v>202_(legacy:_163)</v>
      </c>
      <c r="K4" s="7" t="str">
        <f t="shared" si="3"/>
        <v>202</v>
      </c>
      <c r="L4" s="5" t="str">
        <f>VLOOKUP(B4,lookup_S2!$A$1:$S$1234,2,FALSE)</f>
        <v>1:155208081</v>
      </c>
      <c r="M4" s="5" t="s">
        <v>756</v>
      </c>
      <c r="N4" s="5" t="str">
        <f t="shared" si="4"/>
        <v>GBA_R202Q</v>
      </c>
      <c r="O4" s="5" t="s">
        <v>16</v>
      </c>
    </row>
    <row r="5" spans="1:17" x14ac:dyDescent="0.35">
      <c r="A5" s="4" t="s">
        <v>5875</v>
      </c>
      <c r="B5" s="6" t="str">
        <f t="shared" si="0"/>
        <v>GBA_S527P</v>
      </c>
      <c r="C5" s="5" t="str">
        <f>VLOOKUP(B5,lookup_S2!$A$1:$S$1234,14,FALSE)</f>
        <v>GBA</v>
      </c>
      <c r="D5" s="5" t="str">
        <f>VLOOKUP(B5,lookup_S2!$A$1:$S$1234,9,FALSE)</f>
        <v>Missense/nonsense</v>
      </c>
      <c r="E5" s="5" t="str">
        <f>VLOOKUP(B5,lookup_S2!$A$1:$S$1234,11,FALSE)</f>
        <v>Ser-Thr</v>
      </c>
      <c r="F5" s="5" t="str">
        <f t="shared" si="1"/>
        <v>Ser</v>
      </c>
      <c r="G5" s="5" t="str">
        <f>VLOOKUP(F5,amino_acids!$C$1:$D$68,2,FALSE)</f>
        <v>S</v>
      </c>
      <c r="H5" s="5" t="str">
        <f t="shared" si="2"/>
        <v>Thr</v>
      </c>
      <c r="I5" s="5" t="str">
        <f>VLOOKUP(H5,amino_acids!$C$1:$D$68,2,FALSE)</f>
        <v>T</v>
      </c>
      <c r="J5" s="5" t="str">
        <f>VLOOKUP(B5,lookup_S2!$A$1:$S$1234,12,FALSE)</f>
        <v>527_(legacy:_488)</v>
      </c>
      <c r="K5" s="7" t="str">
        <f t="shared" si="3"/>
        <v>527</v>
      </c>
      <c r="L5" s="5" t="str">
        <f>VLOOKUP(B5,lookup_S2!$A$1:$S$1234,2,FALSE)</f>
        <v>1:155204818</v>
      </c>
      <c r="M5" s="5" t="s">
        <v>673</v>
      </c>
      <c r="N5" s="5" t="str">
        <f t="shared" si="4"/>
        <v>GBA_S527T</v>
      </c>
      <c r="O5" s="5" t="s">
        <v>6426</v>
      </c>
    </row>
    <row r="6" spans="1:17" x14ac:dyDescent="0.35">
      <c r="A6" s="4" t="s">
        <v>5876</v>
      </c>
      <c r="B6" s="6" t="str">
        <f t="shared" si="0"/>
        <v>rs75671029</v>
      </c>
      <c r="C6" s="5" t="str">
        <f>VLOOKUP(B6,lookup_S2!$A$1:$S$1234,14,FALSE)</f>
        <v>GBA</v>
      </c>
      <c r="D6" s="5" t="str">
        <f>VLOOKUP(B6,lookup_S2!$A$1:$S$1234,9,FALSE)</f>
        <v>Missense/nonsense</v>
      </c>
      <c r="E6" s="5" t="str">
        <f>VLOOKUP(B6,lookup_S2!$A$1:$S$1234,11,FALSE)</f>
        <v>Asp-Asn</v>
      </c>
      <c r="F6" s="5" t="str">
        <f t="shared" si="1"/>
        <v>Asp</v>
      </c>
      <c r="G6" s="5" t="str">
        <f>VLOOKUP(F6,amino_acids!$C$1:$D$68,2,FALSE)</f>
        <v>D</v>
      </c>
      <c r="H6" s="5" t="str">
        <f t="shared" si="2"/>
        <v>Asn</v>
      </c>
      <c r="I6" s="5" t="str">
        <f>VLOOKUP(H6,amino_acids!$C$1:$D$68,2,FALSE)</f>
        <v>N</v>
      </c>
      <c r="J6" s="5" t="str">
        <f>VLOOKUP(B6,lookup_S2!$A$1:$S$1234,12,FALSE)</f>
        <v>482_(legacy:_443)</v>
      </c>
      <c r="K6" s="7" t="str">
        <f t="shared" si="3"/>
        <v>482</v>
      </c>
      <c r="L6" s="5" t="str">
        <f>VLOOKUP(B6,lookup_S2!$A$1:$S$1234,2,FALSE)</f>
        <v>1:155205047</v>
      </c>
      <c r="M6" s="5" t="s">
        <v>679</v>
      </c>
      <c r="N6" s="5" t="str">
        <f t="shared" si="4"/>
        <v>GBA_D482N</v>
      </c>
      <c r="O6" s="5" t="s">
        <v>6427</v>
      </c>
    </row>
    <row r="7" spans="1:17" x14ac:dyDescent="0.35">
      <c r="A7" s="4" t="s">
        <v>5877</v>
      </c>
      <c r="B7" s="6" t="str">
        <f t="shared" si="0"/>
        <v>rs77284004</v>
      </c>
      <c r="C7" s="5" t="str">
        <f>VLOOKUP(B7,lookup_S2!$A$1:$S$1234,14,FALSE)</f>
        <v>GBA</v>
      </c>
      <c r="D7" s="5" t="str">
        <f>VLOOKUP(B7,lookup_S2!$A$1:$S$1234,9,FALSE)</f>
        <v>Missense/nonsense</v>
      </c>
      <c r="E7" s="5" t="str">
        <f>VLOOKUP(B7,lookup_S2!$A$1:$S$1234,11,FALSE)</f>
        <v>Asp-Val</v>
      </c>
      <c r="F7" s="5" t="str">
        <f t="shared" si="1"/>
        <v>Asp</v>
      </c>
      <c r="G7" s="5" t="str">
        <f>VLOOKUP(F7,amino_acids!$C$1:$D$68,2,FALSE)</f>
        <v>D</v>
      </c>
      <c r="H7" s="5" t="str">
        <f t="shared" si="2"/>
        <v>Val</v>
      </c>
      <c r="I7" s="5" t="str">
        <f>VLOOKUP(H7,amino_acids!$C$1:$D$68,2,FALSE)</f>
        <v>V</v>
      </c>
      <c r="J7" s="5" t="str">
        <f>VLOOKUP(B7,lookup_S2!$A$1:$S$1234,12,FALSE)</f>
        <v>419_(legacy:_380)</v>
      </c>
      <c r="K7" s="7" t="str">
        <f t="shared" si="3"/>
        <v>419</v>
      </c>
      <c r="L7" s="5" t="str">
        <f>VLOOKUP(B7,lookup_S2!$A$1:$S$1234,2,FALSE)</f>
        <v>1:155205604</v>
      </c>
      <c r="M7" s="5" t="s">
        <v>696</v>
      </c>
      <c r="N7" s="5" t="str">
        <f t="shared" si="4"/>
        <v>GBA_D419V</v>
      </c>
      <c r="O7" s="5" t="s">
        <v>6428</v>
      </c>
    </row>
    <row r="8" spans="1:17" x14ac:dyDescent="0.35">
      <c r="A8" s="4" t="s">
        <v>5878</v>
      </c>
      <c r="B8" s="6" t="str">
        <f t="shared" si="0"/>
        <v>PARK7:NM_007262.4:c.29T&gt;C:p.(Leu10Pro)</v>
      </c>
      <c r="C8" s="5" t="str">
        <f>VLOOKUP(B8,lookup_S2!$A$1:$S$1234,14,FALSE)</f>
        <v>PARK7</v>
      </c>
      <c r="D8" s="5" t="str">
        <f>VLOOKUP(B8,lookup_S2!$A$1:$S$1234,9,FALSE)</f>
        <v>Missense/nonsense</v>
      </c>
      <c r="E8" s="5" t="str">
        <f>VLOOKUP(B8,lookup_S2!$A$1:$S$1234,11,FALSE)</f>
        <v>Leu-Pro</v>
      </c>
      <c r="F8" s="5" t="str">
        <f t="shared" si="1"/>
        <v>Leu</v>
      </c>
      <c r="G8" s="5" t="str">
        <f>VLOOKUP(F8,amino_acids!$C$1:$D$68,2,FALSE)</f>
        <v>L</v>
      </c>
      <c r="H8" s="5" t="str">
        <f t="shared" si="2"/>
        <v>Pro</v>
      </c>
      <c r="I8" s="5" t="str">
        <f>VLOOKUP(H8,amino_acids!$C$1:$D$68,2,FALSE)</f>
        <v>P</v>
      </c>
      <c r="J8" s="5">
        <f>VLOOKUP(B8,lookup_S2!$A$1:$S$1234,12,FALSE)</f>
        <v>10</v>
      </c>
      <c r="K8" s="7">
        <f t="shared" si="3"/>
        <v>10</v>
      </c>
      <c r="L8" s="5" t="str">
        <f>VLOOKUP(B8,lookup_S2!$A$1:$S$1234,2,FALSE)</f>
        <v>1:8022874</v>
      </c>
      <c r="M8" s="5" t="s">
        <v>1286</v>
      </c>
      <c r="N8" s="5" t="str">
        <f t="shared" si="4"/>
        <v>PARK7_L10P</v>
      </c>
      <c r="O8" s="5" t="s">
        <v>6429</v>
      </c>
    </row>
    <row r="9" spans="1:17" x14ac:dyDescent="0.35">
      <c r="A9" s="4" t="s">
        <v>5879</v>
      </c>
      <c r="B9" s="6" t="str">
        <f t="shared" si="0"/>
        <v>rs74315351</v>
      </c>
      <c r="C9" s="5" t="str">
        <f>VLOOKUP(B9,lookup_S2!$A$1:$S$1234,14,FALSE)</f>
        <v>PARK7</v>
      </c>
      <c r="D9" s="5" t="str">
        <f>VLOOKUP(B9,lookup_S2!$A$1:$S$1234,9,FALSE)</f>
        <v>Missense/nonsense</v>
      </c>
      <c r="E9" s="5" t="str">
        <f>VLOOKUP(B9,lookup_S2!$A$1:$S$1234,11,FALSE)</f>
        <v>Met-Ile</v>
      </c>
      <c r="F9" s="5" t="str">
        <f t="shared" si="1"/>
        <v>Met</v>
      </c>
      <c r="G9" s="5" t="str">
        <f>VLOOKUP(F9,amino_acids!$C$1:$D$68,2,FALSE)</f>
        <v>M</v>
      </c>
      <c r="H9" s="5" t="str">
        <f t="shared" si="2"/>
        <v>Ile</v>
      </c>
      <c r="I9" s="5" t="str">
        <f>VLOOKUP(H9,amino_acids!$C$1:$D$68,2,FALSE)</f>
        <v>I</v>
      </c>
      <c r="J9" s="5">
        <f>VLOOKUP(B9,lookup_S2!$A$1:$S$1234,12,FALSE)</f>
        <v>26</v>
      </c>
      <c r="K9" s="7">
        <f t="shared" si="3"/>
        <v>26</v>
      </c>
      <c r="L9" s="5" t="str">
        <f>VLOOKUP(B9,lookup_S2!$A$1:$S$1234,2,FALSE)</f>
        <v>1:8022923</v>
      </c>
      <c r="M9" s="5" t="s">
        <v>1290</v>
      </c>
      <c r="N9" s="5" t="str">
        <f t="shared" si="4"/>
        <v>PARK7_M26I</v>
      </c>
      <c r="O9" s="5" t="s">
        <v>6430</v>
      </c>
    </row>
    <row r="10" spans="1:17" x14ac:dyDescent="0.35">
      <c r="A10" s="4" t="s">
        <v>5880</v>
      </c>
      <c r="B10" s="6" t="str">
        <f t="shared" si="0"/>
        <v>rs137853051</v>
      </c>
      <c r="C10" s="5" t="str">
        <f>VLOOKUP(B10,lookup_S2!$A$1:$S$1234,14,FALSE)</f>
        <v>PARK7</v>
      </c>
      <c r="D10" s="5" t="str">
        <f>VLOOKUP(B10,lookup_S2!$A$1:$S$1234,9,FALSE)</f>
        <v>Missense/nonsense</v>
      </c>
      <c r="E10" s="5" t="str">
        <f>VLOOKUP(B10,lookup_S2!$A$1:$S$1234,11,FALSE)</f>
        <v>Ala-Ser</v>
      </c>
      <c r="F10" s="5" t="str">
        <f t="shared" si="1"/>
        <v>Ala</v>
      </c>
      <c r="G10" s="5" t="str">
        <f>VLOOKUP(F10,amino_acids!$C$1:$D$68,2,FALSE)</f>
        <v>A</v>
      </c>
      <c r="H10" s="5" t="str">
        <f t="shared" si="2"/>
        <v>Ser</v>
      </c>
      <c r="I10" s="5" t="str">
        <f>VLOOKUP(H10,amino_acids!$C$1:$D$68,2,FALSE)</f>
        <v>S</v>
      </c>
      <c r="J10" s="5">
        <f>VLOOKUP(B10,lookup_S2!$A$1:$S$1234,12,FALSE)</f>
        <v>39</v>
      </c>
      <c r="K10" s="7">
        <f t="shared" si="3"/>
        <v>39</v>
      </c>
      <c r="L10" s="5" t="str">
        <f>VLOOKUP(B10,lookup_S2!$A$1:$S$1234,2,FALSE)</f>
        <v>1:8025408</v>
      </c>
      <c r="M10" s="5" t="s">
        <v>1294</v>
      </c>
      <c r="N10" s="5" t="str">
        <f t="shared" si="4"/>
        <v>PARK7_A39S</v>
      </c>
      <c r="O10" s="5" t="s">
        <v>6431</v>
      </c>
    </row>
    <row r="11" spans="1:17" x14ac:dyDescent="0.35">
      <c r="A11" s="4" t="s">
        <v>5881</v>
      </c>
      <c r="B11" s="6" t="str">
        <f t="shared" si="0"/>
        <v>1:8025426</v>
      </c>
      <c r="C11" s="5" t="str">
        <f>VLOOKUP(B11,lookup_S2!$A$1:$S$1234,14,FALSE)</f>
        <v>PARK7</v>
      </c>
      <c r="D11" s="5" t="str">
        <f>VLOOKUP(B11,lookup_S2!$A$1:$S$1234,9,FALSE)</f>
        <v>Missense/nonsense</v>
      </c>
      <c r="E11" s="5" t="str">
        <f>VLOOKUP(B11,lookup_S2!$A$1:$S$1234,11,FALSE)</f>
        <v>Gln-Term</v>
      </c>
      <c r="F11" s="5" t="str">
        <f t="shared" si="1"/>
        <v>Gln</v>
      </c>
      <c r="G11" s="5" t="str">
        <f>VLOOKUP(F11,amino_acids!$C$1:$D$68,2,FALSE)</f>
        <v>Q</v>
      </c>
      <c r="H11" s="5" t="str">
        <f t="shared" si="2"/>
        <v>Term</v>
      </c>
      <c r="I11" s="5" t="str">
        <f>VLOOKUP(H11,amino_acids!$C$1:$D$68,2,FALSE)</f>
        <v>X</v>
      </c>
      <c r="J11" s="5">
        <f>VLOOKUP(B11,lookup_S2!$A$1:$S$1234,12,FALSE)</f>
        <v>45</v>
      </c>
      <c r="K11" s="7">
        <f t="shared" si="3"/>
        <v>45</v>
      </c>
      <c r="L11" s="5" t="str">
        <f>VLOOKUP(B11,lookup_S2!$A$1:$S$1234,2,FALSE)</f>
        <v>1:8025426</v>
      </c>
      <c r="M11" s="5" t="s">
        <v>115</v>
      </c>
      <c r="N11" s="5" t="str">
        <f t="shared" si="4"/>
        <v>PARK7_Q45X</v>
      </c>
      <c r="O11" s="5" t="s">
        <v>6432</v>
      </c>
    </row>
    <row r="12" spans="1:17" x14ac:dyDescent="0.35">
      <c r="A12" s="4" t="s">
        <v>5882</v>
      </c>
      <c r="B12" s="6" t="str">
        <f t="shared" si="0"/>
        <v>rs74315353</v>
      </c>
      <c r="C12" s="5" t="str">
        <f>VLOOKUP(B12,lookup_S2!$A$1:$S$1234,14,FALSE)</f>
        <v>PARK7</v>
      </c>
      <c r="D12" s="5" t="str">
        <f>VLOOKUP(B12,lookup_S2!$A$1:$S$1234,9,FALSE)</f>
        <v>Missense/nonsense</v>
      </c>
      <c r="E12" s="5" t="str">
        <f>VLOOKUP(B12,lookup_S2!$A$1:$S$1234,11,FALSE)</f>
        <v>Glu-Asp</v>
      </c>
      <c r="F12" s="5" t="str">
        <f t="shared" si="1"/>
        <v>Glu</v>
      </c>
      <c r="G12" s="5" t="str">
        <f>VLOOKUP(F12,amino_acids!$C$1:$D$68,2,FALSE)</f>
        <v>E</v>
      </c>
      <c r="H12" s="5" t="str">
        <f t="shared" si="2"/>
        <v>Asp</v>
      </c>
      <c r="I12" s="5" t="str">
        <f>VLOOKUP(H12,amino_acids!$C$1:$D$68,2,FALSE)</f>
        <v>D</v>
      </c>
      <c r="J12" s="5">
        <f>VLOOKUP(B12,lookup_S2!$A$1:$S$1234,12,FALSE)</f>
        <v>64</v>
      </c>
      <c r="K12" s="7">
        <f t="shared" si="3"/>
        <v>64</v>
      </c>
      <c r="L12" s="5" t="str">
        <f>VLOOKUP(B12,lookup_S2!$A$1:$S$1234,2,FALSE)</f>
        <v>1:8025485</v>
      </c>
      <c r="M12" s="5" t="s">
        <v>1302</v>
      </c>
      <c r="N12" s="5" t="str">
        <f t="shared" si="4"/>
        <v>PARK7_E64D</v>
      </c>
      <c r="O12" s="5" t="s">
        <v>6433</v>
      </c>
    </row>
    <row r="13" spans="1:17" x14ac:dyDescent="0.35">
      <c r="A13" s="4" t="s">
        <v>5883</v>
      </c>
      <c r="B13" s="6" t="str">
        <f t="shared" si="0"/>
        <v>PARK7:NM_007262.4:c.234C&gt;T:p.(.)</v>
      </c>
      <c r="C13" s="5" t="str">
        <f>VLOOKUP(B13,lookup_S2!$A$1:$S$1234,14,FALSE)</f>
        <v>PARK7</v>
      </c>
      <c r="D13" s="5" t="str">
        <f>VLOOKUP(B13,lookup_S2!$A$1:$S$1234,9,FALSE)</f>
        <v>Missense/nonsense</v>
      </c>
      <c r="E13" s="5" t="str">
        <f>VLOOKUP(B13,lookup_S2!$A$1:$S$1234,11,FALSE)</f>
        <v>Gly-Gly</v>
      </c>
      <c r="F13" s="5" t="str">
        <f t="shared" si="1"/>
        <v>Gly</v>
      </c>
      <c r="G13" s="5" t="str">
        <f>VLOOKUP(F13,amino_acids!$C$1:$D$68,2,FALSE)</f>
        <v>G</v>
      </c>
      <c r="H13" s="5" t="str">
        <f t="shared" si="2"/>
        <v>Gly</v>
      </c>
      <c r="I13" s="5" t="str">
        <f>VLOOKUP(H13,amino_acids!$C$1:$D$68,2,FALSE)</f>
        <v>G</v>
      </c>
      <c r="J13" s="5">
        <f>VLOOKUP(B13,lookup_S2!$A$1:$S$1234,12,FALSE)</f>
        <v>78</v>
      </c>
      <c r="K13" s="7">
        <f t="shared" si="3"/>
        <v>78</v>
      </c>
      <c r="L13" s="5" t="str">
        <f>VLOOKUP(B13,lookup_S2!$A$1:$S$1234,2,FALSE)</f>
        <v>1:8029446</v>
      </c>
      <c r="M13" s="5" t="s">
        <v>1307</v>
      </c>
      <c r="N13" s="5" t="str">
        <f t="shared" si="4"/>
        <v>PARK7_G78G</v>
      </c>
      <c r="O13" s="5" t="s">
        <v>6434</v>
      </c>
    </row>
    <row r="14" spans="1:17" x14ac:dyDescent="0.35">
      <c r="A14" s="4" t="s">
        <v>5884</v>
      </c>
      <c r="B14" s="6" t="str">
        <f t="shared" si="0"/>
        <v>rs71653619</v>
      </c>
      <c r="C14" s="5" t="str">
        <f>VLOOKUP(B14,lookup_S2!$A$1:$S$1234,14,FALSE)</f>
        <v>PARK7</v>
      </c>
      <c r="D14" s="5" t="str">
        <f>VLOOKUP(B14,lookup_S2!$A$1:$S$1234,9,FALSE)</f>
        <v>Missense/nonsense</v>
      </c>
      <c r="E14" s="5" t="str">
        <f>VLOOKUP(B14,lookup_S2!$A$1:$S$1234,11,FALSE)</f>
        <v>Arg-Gln</v>
      </c>
      <c r="F14" s="5" t="str">
        <f t="shared" si="1"/>
        <v>Arg</v>
      </c>
      <c r="G14" s="5" t="str">
        <f>VLOOKUP(F14,amino_acids!$C$1:$D$68,2,FALSE)</f>
        <v>R</v>
      </c>
      <c r="H14" s="5" t="str">
        <f t="shared" si="2"/>
        <v>Gln</v>
      </c>
      <c r="I14" s="5" t="str">
        <f>VLOOKUP(H14,amino_acids!$C$1:$D$68,2,FALSE)</f>
        <v>Q</v>
      </c>
      <c r="J14" s="5">
        <f>VLOOKUP(B14,lookup_S2!$A$1:$S$1234,12,FALSE)</f>
        <v>98</v>
      </c>
      <c r="K14" s="7">
        <f t="shared" si="3"/>
        <v>98</v>
      </c>
      <c r="L14" s="5" t="str">
        <f>VLOOKUP(B14,lookup_S2!$A$1:$S$1234,2,FALSE)</f>
        <v>1:8030994</v>
      </c>
      <c r="M14" s="5" t="s">
        <v>1313</v>
      </c>
      <c r="N14" s="5" t="str">
        <f t="shared" si="4"/>
        <v>PARK7_R98Q</v>
      </c>
      <c r="O14" s="5" t="s">
        <v>6435</v>
      </c>
    </row>
    <row r="15" spans="1:17" x14ac:dyDescent="0.35">
      <c r="A15" s="4" t="s">
        <v>5885</v>
      </c>
      <c r="B15" s="6" t="str">
        <f t="shared" si="0"/>
        <v>qs774005786</v>
      </c>
      <c r="C15" s="5" t="str">
        <f>VLOOKUP(B15,lookup_S2!$A$1:$S$1234,14,FALSE)</f>
        <v>PARK7</v>
      </c>
      <c r="D15" s="5" t="str">
        <f>VLOOKUP(B15,lookup_S2!$A$1:$S$1234,9,FALSE)</f>
        <v>Missense/nonsense</v>
      </c>
      <c r="E15" s="5" t="str">
        <f>VLOOKUP(B15,lookup_S2!$A$1:$S$1234,11,FALSE)</f>
        <v>Ala-Thr</v>
      </c>
      <c r="F15" s="5" t="str">
        <f t="shared" si="1"/>
        <v>Ala</v>
      </c>
      <c r="G15" s="5" t="str">
        <f>VLOOKUP(F15,amino_acids!$C$1:$D$68,2,FALSE)</f>
        <v>A</v>
      </c>
      <c r="H15" s="5" t="str">
        <f t="shared" si="2"/>
        <v>Thr</v>
      </c>
      <c r="I15" s="5" t="str">
        <f>VLOOKUP(H15,amino_acids!$C$1:$D$68,2,FALSE)</f>
        <v>T</v>
      </c>
      <c r="J15" s="5">
        <f>VLOOKUP(B15,lookup_S2!$A$1:$S$1234,12,FALSE)</f>
        <v>104</v>
      </c>
      <c r="K15" s="7">
        <f t="shared" si="3"/>
        <v>104</v>
      </c>
      <c r="L15" s="5" t="str">
        <f>VLOOKUP(B15,lookup_S2!$A$1:$S$1234,2,FALSE)</f>
        <v>1:8031011</v>
      </c>
      <c r="M15" s="5" t="s">
        <v>1317</v>
      </c>
      <c r="N15" s="5" t="str">
        <f t="shared" si="4"/>
        <v>PARK7_A104T</v>
      </c>
      <c r="O15" s="5" t="s">
        <v>6436</v>
      </c>
    </row>
    <row r="16" spans="1:17" x14ac:dyDescent="0.35">
      <c r="A16" s="4" t="s">
        <v>5886</v>
      </c>
      <c r="B16" s="6" t="str">
        <f t="shared" si="0"/>
        <v>rs74315352</v>
      </c>
      <c r="C16" s="5" t="str">
        <f>VLOOKUP(B16,lookup_S2!$A$1:$S$1234,14,FALSE)</f>
        <v>PARK7</v>
      </c>
      <c r="D16" s="5" t="str">
        <f>VLOOKUP(B16,lookup_S2!$A$1:$S$1234,9,FALSE)</f>
        <v>Missense/nonsense</v>
      </c>
      <c r="E16" s="5" t="str">
        <f>VLOOKUP(B16,lookup_S2!$A$1:$S$1234,11,FALSE)</f>
        <v>Asp-Ala</v>
      </c>
      <c r="F16" s="5" t="str">
        <f t="shared" si="1"/>
        <v>Asp</v>
      </c>
      <c r="G16" s="5" t="str">
        <f>VLOOKUP(F16,amino_acids!$C$1:$D$68,2,FALSE)</f>
        <v>D</v>
      </c>
      <c r="H16" s="5" t="str">
        <f t="shared" si="2"/>
        <v>Ala</v>
      </c>
      <c r="I16" s="5" t="str">
        <f>VLOOKUP(H16,amino_acids!$C$1:$D$68,2,FALSE)</f>
        <v>A</v>
      </c>
      <c r="J16" s="5">
        <f>VLOOKUP(B16,lookup_S2!$A$1:$S$1234,12,FALSE)</f>
        <v>149</v>
      </c>
      <c r="K16" s="7">
        <f t="shared" si="3"/>
        <v>149</v>
      </c>
      <c r="L16" s="5" t="str">
        <f>VLOOKUP(B16,lookup_S2!$A$1:$S$1234,2,FALSE)</f>
        <v>1:8044990</v>
      </c>
      <c r="M16" s="5" t="s">
        <v>1320</v>
      </c>
      <c r="N16" s="5" t="str">
        <f t="shared" si="4"/>
        <v>PARK7_D149A</v>
      </c>
      <c r="O16" s="5" t="s">
        <v>6437</v>
      </c>
    </row>
    <row r="17" spans="1:16" x14ac:dyDescent="0.35">
      <c r="A17" s="4" t="s">
        <v>5887</v>
      </c>
      <c r="B17" s="6" t="str">
        <f t="shared" si="0"/>
        <v>indel.625</v>
      </c>
      <c r="C17" s="5" t="str">
        <f>VLOOKUP(B17,lookup_S2!$A$1:$S$1234,14,FALSE)</f>
        <v>PARK7</v>
      </c>
      <c r="D17" s="5" t="str">
        <f>VLOOKUP(B17,lookup_S2!$A$1:$S$1234,9,FALSE)</f>
        <v>Small_deletions</v>
      </c>
      <c r="E17" s="5" t="str">
        <f>VLOOKUP(B17,lookup_S2!$A$1:$S$1234,11,FALSE)</f>
        <v>.</v>
      </c>
      <c r="F17" s="5" t="e">
        <f t="shared" si="1"/>
        <v>#VALUE!</v>
      </c>
      <c r="G17" s="5" t="e">
        <f>VLOOKUP(F17,amino_acids!$C$1:$D$68,2,FALSE)</f>
        <v>#VALUE!</v>
      </c>
      <c r="H17" s="5" t="e">
        <f t="shared" si="2"/>
        <v>#VALUE!</v>
      </c>
      <c r="I17" s="5" t="e">
        <f>VLOOKUP(H17,amino_acids!$C$1:$D$68,2,FALSE)</f>
        <v>#VALUE!</v>
      </c>
      <c r="J17" s="5" t="str">
        <f>VLOOKUP(B17,lookup_S2!$A$1:$S$1234,12,FALSE)</f>
        <v>.</v>
      </c>
      <c r="K17" s="7" t="e">
        <f t="shared" si="3"/>
        <v>#VALUE!</v>
      </c>
      <c r="L17" s="5" t="str">
        <f>VLOOKUP(B17,lookup_S2!$A$1:$S$1234,2,FALSE)</f>
        <v>1:8045015</v>
      </c>
      <c r="M17" s="5" t="s">
        <v>1323</v>
      </c>
      <c r="N17" s="5" t="e">
        <f t="shared" si="4"/>
        <v>#VALUE!</v>
      </c>
      <c r="O17" s="5" t="e">
        <v>#VALUE!</v>
      </c>
    </row>
    <row r="18" spans="1:16" x14ac:dyDescent="0.35">
      <c r="A18" s="4" t="s">
        <v>5888</v>
      </c>
      <c r="B18" s="6" t="str">
        <f t="shared" si="0"/>
        <v>rs74315354</v>
      </c>
      <c r="C18" s="5" t="str">
        <f>VLOOKUP(B18,lookup_S2!$A$1:$S$1234,14,FALSE)</f>
        <v>PARK7</v>
      </c>
      <c r="D18" s="5" t="str">
        <f>VLOOKUP(B18,lookup_S2!$A$1:$S$1234,9,FALSE)</f>
        <v>Missense/nonsense</v>
      </c>
      <c r="E18" s="5" t="str">
        <f>VLOOKUP(B18,lookup_S2!$A$1:$S$1234,11,FALSE)</f>
        <v>Glu-Lys</v>
      </c>
      <c r="F18" s="5" t="str">
        <f t="shared" si="1"/>
        <v>Glu</v>
      </c>
      <c r="G18" s="5" t="str">
        <f>VLOOKUP(F18,amino_acids!$C$1:$D$68,2,FALSE)</f>
        <v>E</v>
      </c>
      <c r="H18" s="5" t="str">
        <f t="shared" si="2"/>
        <v>Lys</v>
      </c>
      <c r="I18" s="5" t="str">
        <f>VLOOKUP(H18,amino_acids!$C$1:$D$68,2,FALSE)</f>
        <v>K</v>
      </c>
      <c r="J18" s="5">
        <f>VLOOKUP(B18,lookup_S2!$A$1:$S$1234,12,FALSE)</f>
        <v>163</v>
      </c>
      <c r="K18" s="7">
        <f t="shared" si="3"/>
        <v>163</v>
      </c>
      <c r="L18" s="5" t="str">
        <f>VLOOKUP(B18,lookup_S2!$A$1:$S$1234,2,FALSE)</f>
        <v>1:8045031</v>
      </c>
      <c r="M18" s="5" t="s">
        <v>1326</v>
      </c>
      <c r="N18" s="5" t="str">
        <f t="shared" si="4"/>
        <v>PARK7_E163K</v>
      </c>
      <c r="O18" s="5" t="s">
        <v>6438</v>
      </c>
    </row>
    <row r="19" spans="1:16" x14ac:dyDescent="0.35">
      <c r="A19" s="4" t="s">
        <v>5889</v>
      </c>
      <c r="B19" s="6" t="str">
        <f t="shared" si="0"/>
        <v>PARK7:NM_007262.4:c.497T&gt;C:p.(Leu166Pro)</v>
      </c>
      <c r="C19" s="5" t="str">
        <f>VLOOKUP(B19,lookup_S2!$A$1:$S$1234,14,FALSE)</f>
        <v>PARK7</v>
      </c>
      <c r="D19" s="5" t="str">
        <f>VLOOKUP(B19,lookup_S2!$A$1:$S$1234,9,FALSE)</f>
        <v>Missense/nonsense</v>
      </c>
      <c r="E19" s="5" t="str">
        <f>VLOOKUP(B19,lookup_S2!$A$1:$S$1234,11,FALSE)</f>
        <v>Leu-Pro</v>
      </c>
      <c r="F19" s="5" t="str">
        <f t="shared" si="1"/>
        <v>Leu</v>
      </c>
      <c r="G19" s="5" t="str">
        <f>VLOOKUP(F19,amino_acids!$C$1:$D$68,2,FALSE)</f>
        <v>L</v>
      </c>
      <c r="H19" s="5" t="str">
        <f t="shared" si="2"/>
        <v>Pro</v>
      </c>
      <c r="I19" s="5" t="str">
        <f>VLOOKUP(H19,amino_acids!$C$1:$D$68,2,FALSE)</f>
        <v>P</v>
      </c>
      <c r="J19" s="5">
        <f>VLOOKUP(B19,lookup_S2!$A$1:$S$1234,12,FALSE)</f>
        <v>166</v>
      </c>
      <c r="K19" s="7">
        <f t="shared" si="3"/>
        <v>166</v>
      </c>
      <c r="L19" s="5" t="str">
        <f>VLOOKUP(B19,lookup_S2!$A$1:$S$1234,2,FALSE)</f>
        <v>1:8045041</v>
      </c>
      <c r="M19" s="5" t="s">
        <v>1329</v>
      </c>
      <c r="N19" s="5" t="str">
        <f t="shared" si="4"/>
        <v>PARK7_L166P</v>
      </c>
      <c r="O19" s="5" t="s">
        <v>6405</v>
      </c>
      <c r="P19" s="5" t="s">
        <v>6423</v>
      </c>
    </row>
    <row r="20" spans="1:16" x14ac:dyDescent="0.35">
      <c r="A20" s="4" t="s">
        <v>5890</v>
      </c>
      <c r="B20" s="6" t="str">
        <f t="shared" si="0"/>
        <v>rs202166353</v>
      </c>
      <c r="C20" s="5" t="str">
        <f>VLOOKUP(B20,lookup_S2!$A$1:$S$1234,14,FALSE)</f>
        <v>ATP13A2</v>
      </c>
      <c r="D20" s="5" t="str">
        <f>VLOOKUP(B20,lookup_S2!$A$1:$S$1234,9,FALSE)</f>
        <v>Missense/nonsense</v>
      </c>
      <c r="E20" s="5" t="str">
        <f>VLOOKUP(B20,lookup_S2!$A$1:$S$1234,11,FALSE)</f>
        <v>Gly-Ser</v>
      </c>
      <c r="F20" s="5" t="str">
        <f t="shared" si="1"/>
        <v>Gly</v>
      </c>
      <c r="G20" s="5" t="str">
        <f>VLOOKUP(F20,amino_acids!$C$1:$D$68,2,FALSE)</f>
        <v>G</v>
      </c>
      <c r="H20" s="5" t="str">
        <f t="shared" si="2"/>
        <v>Ser</v>
      </c>
      <c r="I20" s="5" t="str">
        <f>VLOOKUP(H20,amino_acids!$C$1:$D$68,2,FALSE)</f>
        <v>S</v>
      </c>
      <c r="J20" s="5">
        <f>VLOOKUP(B20,lookup_S2!$A$1:$S$1234,12,FALSE)</f>
        <v>1014</v>
      </c>
      <c r="K20" s="7">
        <f t="shared" si="3"/>
        <v>1014</v>
      </c>
      <c r="L20" s="5" t="str">
        <f>VLOOKUP(B20,lookup_S2!$A$1:$S$1234,2,FALSE)</f>
        <v>1:17313584</v>
      </c>
      <c r="M20" s="5" t="s">
        <v>778</v>
      </c>
      <c r="N20" s="5" t="str">
        <f t="shared" si="4"/>
        <v>ATP13A2_G1014S</v>
      </c>
      <c r="O20" s="5" t="s">
        <v>6439</v>
      </c>
    </row>
    <row r="21" spans="1:16" x14ac:dyDescent="0.35">
      <c r="A21" s="4" t="s">
        <v>5891</v>
      </c>
      <c r="B21" s="6" t="str">
        <f t="shared" si="0"/>
        <v>rs150748722</v>
      </c>
      <c r="C21" s="5" t="str">
        <f>VLOOKUP(B21,lookup_S2!$A$1:$S$1234,14,FALSE)</f>
        <v>ATP13A2</v>
      </c>
      <c r="D21" s="5" t="str">
        <f>VLOOKUP(B21,lookup_S2!$A$1:$S$1234,9,FALSE)</f>
        <v>Missense/nonsense</v>
      </c>
      <c r="E21" s="5" t="str">
        <f>VLOOKUP(B21,lookup_S2!$A$1:$S$1234,11,FALSE)</f>
        <v>Arg-His</v>
      </c>
      <c r="F21" s="5" t="str">
        <f t="shared" si="1"/>
        <v>Arg</v>
      </c>
      <c r="G21" s="5" t="str">
        <f>VLOOKUP(F21,amino_acids!$C$1:$D$68,2,FALSE)</f>
        <v>R</v>
      </c>
      <c r="H21" s="5" t="str">
        <f t="shared" si="2"/>
        <v>His</v>
      </c>
      <c r="I21" s="5" t="str">
        <f>VLOOKUP(H21,amino_acids!$C$1:$D$68,2,FALSE)</f>
        <v>H</v>
      </c>
      <c r="J21" s="5">
        <f>VLOOKUP(B21,lookup_S2!$A$1:$S$1234,12,FALSE)</f>
        <v>980</v>
      </c>
      <c r="K21" s="7">
        <f t="shared" si="3"/>
        <v>980</v>
      </c>
      <c r="L21" s="5" t="str">
        <f>VLOOKUP(B21,lookup_S2!$A$1:$S$1234,2,FALSE)</f>
        <v>1:17313685</v>
      </c>
      <c r="M21" s="5" t="s">
        <v>782</v>
      </c>
      <c r="N21" s="5" t="str">
        <f t="shared" si="4"/>
        <v>ATP13A2_R980H</v>
      </c>
      <c r="O21" s="5" t="s">
        <v>6440</v>
      </c>
    </row>
    <row r="22" spans="1:16" x14ac:dyDescent="0.35">
      <c r="A22" s="4" t="s">
        <v>5892</v>
      </c>
      <c r="B22" s="6" t="str">
        <f t="shared" si="0"/>
        <v>rs55708915</v>
      </c>
      <c r="C22" s="5" t="str">
        <f>VLOOKUP(B22,lookup_S2!$A$1:$S$1234,14,FALSE)</f>
        <v>ATP13A2</v>
      </c>
      <c r="D22" s="5" t="str">
        <f>VLOOKUP(B22,lookup_S2!$A$1:$S$1234,9,FALSE)</f>
        <v>Missense/nonsense</v>
      </c>
      <c r="E22" s="5" t="str">
        <f>VLOOKUP(B22,lookup_S2!$A$1:$S$1234,11,FALSE)</f>
        <v>Ile-Phe</v>
      </c>
      <c r="F22" s="5" t="str">
        <f t="shared" si="1"/>
        <v>Ile</v>
      </c>
      <c r="G22" s="5" t="str">
        <f>VLOOKUP(F22,amino_acids!$C$1:$D$68,2,FALSE)</f>
        <v>I</v>
      </c>
      <c r="H22" s="5" t="str">
        <f t="shared" si="2"/>
        <v>Phe</v>
      </c>
      <c r="I22" s="5" t="str">
        <f>VLOOKUP(H22,amino_acids!$C$1:$D$68,2,FALSE)</f>
        <v>F</v>
      </c>
      <c r="J22" s="5">
        <f>VLOOKUP(B22,lookup_S2!$A$1:$S$1234,12,FALSE)</f>
        <v>946</v>
      </c>
      <c r="K22" s="7">
        <f t="shared" si="3"/>
        <v>946</v>
      </c>
      <c r="L22" s="5" t="str">
        <f>VLOOKUP(B22,lookup_S2!$A$1:$S$1234,2,FALSE)</f>
        <v>1:17314656</v>
      </c>
      <c r="M22" s="5" t="s">
        <v>787</v>
      </c>
      <c r="N22" s="5" t="str">
        <f t="shared" si="4"/>
        <v>ATP13A2_I946F</v>
      </c>
      <c r="O22" s="5" t="s">
        <v>6441</v>
      </c>
    </row>
    <row r="23" spans="1:16" x14ac:dyDescent="0.35">
      <c r="A23" s="4" t="s">
        <v>5893</v>
      </c>
      <c r="B23" s="6" t="str">
        <f t="shared" si="0"/>
        <v>rs144701072</v>
      </c>
      <c r="C23" s="5" t="str">
        <f>VLOOKUP(B23,lookup_S2!$A$1:$S$1234,14,FALSE)</f>
        <v>ATP13A2</v>
      </c>
      <c r="D23" s="5" t="str">
        <f>VLOOKUP(B23,lookup_S2!$A$1:$S$1234,9,FALSE)</f>
        <v>Missense/nonsense</v>
      </c>
      <c r="E23" s="5" t="str">
        <f>VLOOKUP(B23,lookup_S2!$A$1:$S$1234,11,FALSE)</f>
        <v>Gly-Arg</v>
      </c>
      <c r="F23" s="5" t="str">
        <f t="shared" si="1"/>
        <v>Gly</v>
      </c>
      <c r="G23" s="5" t="str">
        <f>VLOOKUP(F23,amino_acids!$C$1:$D$68,2,FALSE)</f>
        <v>G</v>
      </c>
      <c r="H23" s="5" t="str">
        <f t="shared" si="2"/>
        <v>Arg</v>
      </c>
      <c r="I23" s="5" t="str">
        <f>VLOOKUP(H23,amino_acids!$C$1:$D$68,2,FALSE)</f>
        <v>R</v>
      </c>
      <c r="J23" s="5">
        <f>VLOOKUP(B23,lookup_S2!$A$1:$S$1234,12,FALSE)</f>
        <v>877</v>
      </c>
      <c r="K23" s="7">
        <f t="shared" si="3"/>
        <v>877</v>
      </c>
      <c r="L23" s="5" t="str">
        <f>VLOOKUP(B23,lookup_S2!$A$1:$S$1234,2,FALSE)</f>
        <v>1:17314950</v>
      </c>
      <c r="M23" s="5" t="s">
        <v>792</v>
      </c>
      <c r="N23" s="5" t="str">
        <f t="shared" si="4"/>
        <v>ATP13A2_G877R</v>
      </c>
      <c r="O23" s="5" t="s">
        <v>6442</v>
      </c>
    </row>
    <row r="24" spans="1:16" x14ac:dyDescent="0.35">
      <c r="A24" s="4" t="s">
        <v>5894</v>
      </c>
      <c r="B24" s="6" t="str">
        <f t="shared" si="0"/>
        <v>rs121918227</v>
      </c>
      <c r="C24" s="5" t="str">
        <f>VLOOKUP(B24,lookup_S2!$A$1:$S$1234,14,FALSE)</f>
        <v>ATP13A2</v>
      </c>
      <c r="D24" s="5" t="str">
        <f>VLOOKUP(B24,lookup_S2!$A$1:$S$1234,9,FALSE)</f>
        <v>Missense/nonsense</v>
      </c>
      <c r="E24" s="5" t="str">
        <f>VLOOKUP(B24,lookup_S2!$A$1:$S$1234,11,FALSE)</f>
        <v>Gly-Arg</v>
      </c>
      <c r="F24" s="5" t="str">
        <f t="shared" si="1"/>
        <v>Gly</v>
      </c>
      <c r="G24" s="5" t="str">
        <f>VLOOKUP(F24,amino_acids!$C$1:$D$68,2,FALSE)</f>
        <v>G</v>
      </c>
      <c r="H24" s="5" t="str">
        <f t="shared" si="2"/>
        <v>Arg</v>
      </c>
      <c r="I24" s="5" t="str">
        <f>VLOOKUP(H24,amino_acids!$C$1:$D$68,2,FALSE)</f>
        <v>R</v>
      </c>
      <c r="J24" s="5">
        <f>VLOOKUP(B24,lookup_S2!$A$1:$S$1234,12,FALSE)</f>
        <v>504</v>
      </c>
      <c r="K24" s="7">
        <f t="shared" si="3"/>
        <v>504</v>
      </c>
      <c r="L24" s="5" t="str">
        <f>VLOOKUP(B24,lookup_S2!$A$1:$S$1234,2,FALSE)</f>
        <v>1:17322503</v>
      </c>
      <c r="M24" s="5" t="s">
        <v>796</v>
      </c>
      <c r="N24" s="5" t="str">
        <f t="shared" si="4"/>
        <v>ATP13A2_G504R</v>
      </c>
      <c r="O24" s="5" t="s">
        <v>6443</v>
      </c>
    </row>
    <row r="25" spans="1:16" x14ac:dyDescent="0.35">
      <c r="A25" s="4" t="s">
        <v>5895</v>
      </c>
      <c r="B25" s="6" t="str">
        <f t="shared" si="0"/>
        <v>hrm_1_17322756_C_T</v>
      </c>
      <c r="C25" s="5" t="str">
        <f>VLOOKUP(B25,lookup_S2!$A$1:$S$1234,14,FALSE)</f>
        <v>ATP13A2</v>
      </c>
      <c r="D25" s="5" t="str">
        <f>VLOOKUP(B25,lookup_S2!$A$1:$S$1234,9,FALSE)</f>
        <v>Missense/nonsense</v>
      </c>
      <c r="E25" s="5" t="str">
        <f>VLOOKUP(B25,lookup_S2!$A$1:$S$1234,11,FALSE)</f>
        <v>Arg-Gln</v>
      </c>
      <c r="F25" s="5" t="str">
        <f t="shared" si="1"/>
        <v>Arg</v>
      </c>
      <c r="G25" s="5" t="str">
        <f>VLOOKUP(F25,amino_acids!$C$1:$D$68,2,FALSE)</f>
        <v>R</v>
      </c>
      <c r="H25" s="5" t="str">
        <f t="shared" si="2"/>
        <v>Gln</v>
      </c>
      <c r="I25" s="5" t="str">
        <f>VLOOKUP(H25,amino_acids!$C$1:$D$68,2,FALSE)</f>
        <v>Q</v>
      </c>
      <c r="J25" s="5">
        <f>VLOOKUP(B25,lookup_S2!$A$1:$S$1234,12,FALSE)</f>
        <v>449</v>
      </c>
      <c r="K25" s="7">
        <f t="shared" si="3"/>
        <v>449</v>
      </c>
      <c r="L25" s="5" t="str">
        <f>VLOOKUP(B25,lookup_S2!$A$1:$S$1234,2,FALSE)</f>
        <v>1:17322756</v>
      </c>
      <c r="M25" s="5" t="s">
        <v>801</v>
      </c>
      <c r="N25" s="5" t="str">
        <f t="shared" si="4"/>
        <v>ATP13A2_R449Q</v>
      </c>
      <c r="O25" s="5" t="s">
        <v>6444</v>
      </c>
    </row>
    <row r="26" spans="1:16" x14ac:dyDescent="0.35">
      <c r="A26" s="4" t="s">
        <v>5896</v>
      </c>
      <c r="B26" s="6" t="str">
        <f t="shared" si="0"/>
        <v>rs56367069</v>
      </c>
      <c r="C26" s="5" t="str">
        <f>VLOOKUP(B26,lookup_S2!$A$1:$S$1234,14,FALSE)</f>
        <v>ATP13A2</v>
      </c>
      <c r="D26" s="5" t="str">
        <f>VLOOKUP(B26,lookup_S2!$A$1:$S$1234,9,FALSE)</f>
        <v>Missense/nonsense</v>
      </c>
      <c r="E26" s="5" t="str">
        <f>VLOOKUP(B26,lookup_S2!$A$1:$S$1234,11,FALSE)</f>
        <v>Arg-Gln</v>
      </c>
      <c r="F26" s="5" t="str">
        <f t="shared" si="1"/>
        <v>Arg</v>
      </c>
      <c r="G26" s="5" t="str">
        <f>VLOOKUP(F26,amino_acids!$C$1:$D$68,2,FALSE)</f>
        <v>R</v>
      </c>
      <c r="H26" s="5" t="str">
        <f t="shared" si="2"/>
        <v>Gln</v>
      </c>
      <c r="I26" s="5" t="str">
        <f>VLOOKUP(H26,amino_acids!$C$1:$D$68,2,FALSE)</f>
        <v>Q</v>
      </c>
      <c r="J26" s="5">
        <f>VLOOKUP(B26,lookup_S2!$A$1:$S$1234,12,FALSE)</f>
        <v>294</v>
      </c>
      <c r="K26" s="7">
        <f t="shared" si="3"/>
        <v>294</v>
      </c>
      <c r="L26" s="5" t="str">
        <f>VLOOKUP(B26,lookup_S2!$A$1:$S$1234,2,FALSE)</f>
        <v>1:17326767</v>
      </c>
      <c r="M26" s="5" t="s">
        <v>804</v>
      </c>
      <c r="N26" s="5" t="str">
        <f t="shared" si="4"/>
        <v>ATP13A2_R294Q</v>
      </c>
      <c r="O26" s="5" t="s">
        <v>6445</v>
      </c>
    </row>
    <row r="27" spans="1:16" x14ac:dyDescent="0.35">
      <c r="A27" s="4" t="s">
        <v>5897</v>
      </c>
      <c r="B27" s="6" t="str">
        <f t="shared" si="0"/>
        <v>hrm_1_17326804_T_A</v>
      </c>
      <c r="C27" s="5" t="str">
        <f>VLOOKUP(B27,lookup_S2!$A$1:$S$1234,14,FALSE)</f>
        <v>ATP13A2</v>
      </c>
      <c r="D27" s="5" t="str">
        <f>VLOOKUP(B27,lookup_S2!$A$1:$S$1234,9,FALSE)</f>
        <v>Missense/nonsense</v>
      </c>
      <c r="E27" s="5" t="str">
        <f>VLOOKUP(B27,lookup_S2!$A$1:$S$1234,11,FALSE)</f>
        <v>Ser-Cys</v>
      </c>
      <c r="F27" s="5" t="str">
        <f t="shared" si="1"/>
        <v>Ser</v>
      </c>
      <c r="G27" s="5" t="str">
        <f>VLOOKUP(F27,amino_acids!$C$1:$D$68,2,FALSE)</f>
        <v>S</v>
      </c>
      <c r="H27" s="5" t="str">
        <f t="shared" si="2"/>
        <v>Cys</v>
      </c>
      <c r="I27" s="5" t="str">
        <f>VLOOKUP(H27,amino_acids!$C$1:$D$68,2,FALSE)</f>
        <v>C</v>
      </c>
      <c r="J27" s="5">
        <f>VLOOKUP(B27,lookup_S2!$A$1:$S$1234,12,FALSE)</f>
        <v>282</v>
      </c>
      <c r="K27" s="7">
        <f t="shared" si="3"/>
        <v>282</v>
      </c>
      <c r="L27" s="5" t="str">
        <f>VLOOKUP(B27,lookup_S2!$A$1:$S$1234,2,FALSE)</f>
        <v>1:17326804</v>
      </c>
      <c r="M27" s="5" t="s">
        <v>808</v>
      </c>
      <c r="N27" s="5" t="str">
        <f t="shared" si="4"/>
        <v>ATP13A2_S282C</v>
      </c>
      <c r="O27" s="5" t="s">
        <v>6446</v>
      </c>
    </row>
    <row r="28" spans="1:16" x14ac:dyDescent="0.35">
      <c r="A28" s="4" t="s">
        <v>5898</v>
      </c>
      <c r="B28" s="6" t="str">
        <f t="shared" si="0"/>
        <v>rs145515028</v>
      </c>
      <c r="C28" s="5" t="str">
        <f>VLOOKUP(B28,lookup_S2!$A$1:$S$1234,14,FALSE)</f>
        <v>ATP13A2</v>
      </c>
      <c r="D28" s="5" t="str">
        <f>VLOOKUP(B28,lookup_S2!$A$1:$S$1234,9,FALSE)</f>
        <v>Missense/nonsense</v>
      </c>
      <c r="E28" s="5" t="str">
        <f>VLOOKUP(B28,lookup_S2!$A$1:$S$1234,11,FALSE)</f>
        <v>Ala-Val</v>
      </c>
      <c r="F28" s="5" t="str">
        <f t="shared" si="1"/>
        <v>Ala</v>
      </c>
      <c r="G28" s="5" t="str">
        <f>VLOOKUP(F28,amino_acids!$C$1:$D$68,2,FALSE)</f>
        <v>A</v>
      </c>
      <c r="H28" s="5" t="str">
        <f t="shared" si="2"/>
        <v>Val</v>
      </c>
      <c r="I28" s="5" t="str">
        <f>VLOOKUP(H28,amino_acids!$C$1:$D$68,2,FALSE)</f>
        <v>V</v>
      </c>
      <c r="J28" s="5">
        <f>VLOOKUP(B28,lookup_S2!$A$1:$S$1234,12,FALSE)</f>
        <v>249</v>
      </c>
      <c r="K28" s="7">
        <f t="shared" si="3"/>
        <v>249</v>
      </c>
      <c r="L28" s="5" t="str">
        <f>VLOOKUP(B28,lookup_S2!$A$1:$S$1234,2,FALSE)</f>
        <v>1:17326989</v>
      </c>
      <c r="M28" s="5" t="s">
        <v>814</v>
      </c>
      <c r="N28" s="5" t="str">
        <f t="shared" si="4"/>
        <v>ATP13A2_A249V</v>
      </c>
      <c r="O28" s="5" t="s">
        <v>6447</v>
      </c>
    </row>
    <row r="29" spans="1:16" x14ac:dyDescent="0.35">
      <c r="A29" s="4" t="s">
        <v>5899</v>
      </c>
      <c r="B29" s="6" t="str">
        <f t="shared" si="0"/>
        <v>rs151117874</v>
      </c>
      <c r="C29" s="5" t="str">
        <f>VLOOKUP(B29,lookup_S2!$A$1:$S$1234,14,FALSE)</f>
        <v>ATP13A2</v>
      </c>
      <c r="D29" s="5" t="str">
        <f>VLOOKUP(B29,lookup_S2!$A$1:$S$1234,9,FALSE)</f>
        <v>Missense/nonsense</v>
      </c>
      <c r="E29" s="5" t="str">
        <f>VLOOKUP(B29,lookup_S2!$A$1:$S$1234,11,FALSE)</f>
        <v>Thr-Met</v>
      </c>
      <c r="F29" s="5" t="str">
        <f t="shared" si="1"/>
        <v>Thr</v>
      </c>
      <c r="G29" s="5" t="str">
        <f>VLOOKUP(F29,amino_acids!$C$1:$D$68,2,FALSE)</f>
        <v>T</v>
      </c>
      <c r="H29" s="5" t="str">
        <f t="shared" si="2"/>
        <v>Met</v>
      </c>
      <c r="I29" s="5" t="str">
        <f>VLOOKUP(H29,amino_acids!$C$1:$D$68,2,FALSE)</f>
        <v>M</v>
      </c>
      <c r="J29" s="5">
        <f>VLOOKUP(B29,lookup_S2!$A$1:$S$1234,12,FALSE)</f>
        <v>12</v>
      </c>
      <c r="K29" s="7">
        <f t="shared" si="3"/>
        <v>12</v>
      </c>
      <c r="L29" s="5" t="str">
        <f>VLOOKUP(B29,lookup_S2!$A$1:$S$1234,2,FALSE)</f>
        <v>1:17332249</v>
      </c>
      <c r="M29" s="5" t="s">
        <v>818</v>
      </c>
      <c r="N29" s="5" t="str">
        <f t="shared" si="4"/>
        <v>ATP13A2_T12M</v>
      </c>
      <c r="O29" s="5" t="s">
        <v>6448</v>
      </c>
    </row>
    <row r="30" spans="1:16" x14ac:dyDescent="0.35">
      <c r="A30" s="4" t="s">
        <v>5900</v>
      </c>
      <c r="B30" s="6" t="str">
        <f t="shared" si="0"/>
        <v>PINK1:NM_032409.2:c.94G&gt;A:p.(Gly32Arg)</v>
      </c>
      <c r="C30" s="5" t="str">
        <f>VLOOKUP(B30,lookup_S2!$A$1:$S$1234,14,FALSE)</f>
        <v>PINK1</v>
      </c>
      <c r="D30" s="5" t="str">
        <f>VLOOKUP(B30,lookup_S2!$A$1:$S$1234,9,FALSE)</f>
        <v>Missense/nonsense</v>
      </c>
      <c r="E30" s="5" t="str">
        <f>VLOOKUP(B30,lookup_S2!$A$1:$S$1234,11,FALSE)</f>
        <v>Gly-Arg</v>
      </c>
      <c r="F30" s="5" t="str">
        <f t="shared" si="1"/>
        <v>Gly</v>
      </c>
      <c r="G30" s="5" t="str">
        <f>VLOOKUP(F30,amino_acids!$C$1:$D$68,2,FALSE)</f>
        <v>G</v>
      </c>
      <c r="H30" s="5" t="str">
        <f t="shared" si="2"/>
        <v>Arg</v>
      </c>
      <c r="I30" s="5" t="str">
        <f>VLOOKUP(H30,amino_acids!$C$1:$D$68,2,FALSE)</f>
        <v>R</v>
      </c>
      <c r="J30" s="5">
        <f>VLOOKUP(B30,lookup_S2!$A$1:$S$1234,12,FALSE)</f>
        <v>32</v>
      </c>
      <c r="K30" s="7">
        <f t="shared" si="3"/>
        <v>32</v>
      </c>
      <c r="L30" s="5" t="str">
        <f>VLOOKUP(B30,lookup_S2!$A$1:$S$1234,2,FALSE)</f>
        <v>1:20960135</v>
      </c>
      <c r="M30" s="5" t="s">
        <v>846</v>
      </c>
      <c r="N30" s="5" t="str">
        <f t="shared" si="4"/>
        <v>PINK1_G32R</v>
      </c>
      <c r="O30" s="5" t="s">
        <v>6449</v>
      </c>
    </row>
    <row r="31" spans="1:16" x14ac:dyDescent="0.35">
      <c r="A31" s="4" t="s">
        <v>5901</v>
      </c>
      <c r="B31" s="6" t="str">
        <f t="shared" si="0"/>
        <v>PINK1:NM_032409.2:c.155C&gt;T:p.(Pro52Leu)</v>
      </c>
      <c r="C31" s="5" t="str">
        <f>VLOOKUP(B31,lookup_S2!$A$1:$S$1234,14,FALSE)</f>
        <v>PINK1</v>
      </c>
      <c r="D31" s="5" t="str">
        <f>VLOOKUP(B31,lookup_S2!$A$1:$S$1234,9,FALSE)</f>
        <v>Missense/nonsense</v>
      </c>
      <c r="E31" s="5" t="str">
        <f>VLOOKUP(B31,lookup_S2!$A$1:$S$1234,11,FALSE)</f>
        <v>Pro-Leu</v>
      </c>
      <c r="F31" s="5" t="str">
        <f t="shared" si="1"/>
        <v>Pro</v>
      </c>
      <c r="G31" s="5" t="str">
        <f>VLOOKUP(F31,amino_acids!$C$1:$D$68,2,FALSE)</f>
        <v>P</v>
      </c>
      <c r="H31" s="5" t="str">
        <f t="shared" si="2"/>
        <v>Leu</v>
      </c>
      <c r="I31" s="5" t="str">
        <f>VLOOKUP(H31,amino_acids!$C$1:$D$68,2,FALSE)</f>
        <v>L</v>
      </c>
      <c r="J31" s="5">
        <f>VLOOKUP(B31,lookup_S2!$A$1:$S$1234,12,FALSE)</f>
        <v>52</v>
      </c>
      <c r="K31" s="7">
        <f t="shared" si="3"/>
        <v>52</v>
      </c>
      <c r="L31" s="5" t="str">
        <f>VLOOKUP(B31,lookup_S2!$A$1:$S$1234,2,FALSE)</f>
        <v>1:20960196</v>
      </c>
      <c r="M31" s="5" t="s">
        <v>852</v>
      </c>
      <c r="N31" s="5" t="str">
        <f t="shared" si="4"/>
        <v>PINK1_P52L</v>
      </c>
      <c r="O31" s="5" t="s">
        <v>6450</v>
      </c>
    </row>
    <row r="32" spans="1:16" x14ac:dyDescent="0.35">
      <c r="A32" s="4" t="s">
        <v>5902</v>
      </c>
      <c r="B32" s="6" t="str">
        <f t="shared" si="0"/>
        <v>PINK1:NM_032409.2:c.199C&gt;T:p.(Leu67Phe)</v>
      </c>
      <c r="C32" s="5" t="str">
        <f>VLOOKUP(B32,lookup_S2!$A$1:$S$1234,14,FALSE)</f>
        <v>PINK1</v>
      </c>
      <c r="D32" s="5" t="str">
        <f>VLOOKUP(B32,lookup_S2!$A$1:$S$1234,9,FALSE)</f>
        <v>Missense/nonsense</v>
      </c>
      <c r="E32" s="5" t="str">
        <f>VLOOKUP(B32,lookup_S2!$A$1:$S$1234,11,FALSE)</f>
        <v>Leu-Phe</v>
      </c>
      <c r="F32" s="5" t="str">
        <f t="shared" si="1"/>
        <v>Leu</v>
      </c>
      <c r="G32" s="5" t="str">
        <f>VLOOKUP(F32,amino_acids!$C$1:$D$68,2,FALSE)</f>
        <v>L</v>
      </c>
      <c r="H32" s="5" t="str">
        <f t="shared" si="2"/>
        <v>Phe</v>
      </c>
      <c r="I32" s="5" t="str">
        <f>VLOOKUP(H32,amino_acids!$C$1:$D$68,2,FALSE)</f>
        <v>F</v>
      </c>
      <c r="J32" s="5">
        <f>VLOOKUP(B32,lookup_S2!$A$1:$S$1234,12,FALSE)</f>
        <v>67</v>
      </c>
      <c r="K32" s="7">
        <f t="shared" si="3"/>
        <v>67</v>
      </c>
      <c r="L32" s="5" t="str">
        <f>VLOOKUP(B32,lookup_S2!$A$1:$S$1234,2,FALSE)</f>
        <v>1:20960240</v>
      </c>
      <c r="M32" s="5" t="s">
        <v>856</v>
      </c>
      <c r="N32" s="5" t="str">
        <f t="shared" si="4"/>
        <v>PINK1_L67F</v>
      </c>
      <c r="O32" s="5" t="s">
        <v>6451</v>
      </c>
    </row>
    <row r="33" spans="1:16" x14ac:dyDescent="0.35">
      <c r="A33" s="4" t="s">
        <v>5903</v>
      </c>
      <c r="B33" s="6" t="str">
        <f t="shared" si="0"/>
        <v>PINK1:NM_032409.2:c.233C&gt;T:p.(Ala78Val)</v>
      </c>
      <c r="C33" s="5" t="str">
        <f>VLOOKUP(B33,lookup_S2!$A$1:$S$1234,14,FALSE)</f>
        <v>PINK1</v>
      </c>
      <c r="D33" s="5" t="str">
        <f>VLOOKUP(B33,lookup_S2!$A$1:$S$1234,9,FALSE)</f>
        <v>Missense/nonsense</v>
      </c>
      <c r="E33" s="5" t="str">
        <f>VLOOKUP(B33,lookup_S2!$A$1:$S$1234,11,FALSE)</f>
        <v>Ala-Val</v>
      </c>
      <c r="F33" s="5" t="str">
        <f t="shared" si="1"/>
        <v>Ala</v>
      </c>
      <c r="G33" s="5" t="str">
        <f>VLOOKUP(F33,amino_acids!$C$1:$D$68,2,FALSE)</f>
        <v>A</v>
      </c>
      <c r="H33" s="5" t="str">
        <f t="shared" si="2"/>
        <v>Val</v>
      </c>
      <c r="I33" s="5" t="str">
        <f>VLOOKUP(H33,amino_acids!$C$1:$D$68,2,FALSE)</f>
        <v>V</v>
      </c>
      <c r="J33" s="5">
        <f>VLOOKUP(B33,lookup_S2!$A$1:$S$1234,12,FALSE)</f>
        <v>78</v>
      </c>
      <c r="K33" s="7">
        <f t="shared" si="3"/>
        <v>78</v>
      </c>
      <c r="L33" s="5" t="str">
        <f>VLOOKUP(B33,lookup_S2!$A$1:$S$1234,2,FALSE)</f>
        <v>1:20960274</v>
      </c>
      <c r="M33" s="5" t="s">
        <v>861</v>
      </c>
      <c r="N33" s="5" t="str">
        <f t="shared" si="4"/>
        <v>PINK1_A78V</v>
      </c>
      <c r="O33" s="5" t="s">
        <v>6452</v>
      </c>
    </row>
    <row r="34" spans="1:16" x14ac:dyDescent="0.35">
      <c r="A34" s="4" t="s">
        <v>5904</v>
      </c>
      <c r="B34" s="6" t="str">
        <f t="shared" si="0"/>
        <v>PINK1:NM_032409.2:c.275G&gt;T:p.(Cys92Phe)</v>
      </c>
      <c r="C34" s="5" t="str">
        <f>VLOOKUP(B34,lookup_S2!$A$1:$S$1234,14,FALSE)</f>
        <v>PINK1</v>
      </c>
      <c r="D34" s="5" t="str">
        <f>VLOOKUP(B34,lookup_S2!$A$1:$S$1234,9,FALSE)</f>
        <v>Missense/nonsense</v>
      </c>
      <c r="E34" s="5" t="str">
        <f>VLOOKUP(B34,lookup_S2!$A$1:$S$1234,11,FALSE)</f>
        <v>Cys-Phe</v>
      </c>
      <c r="F34" s="5" t="str">
        <f t="shared" si="1"/>
        <v>Cys</v>
      </c>
      <c r="G34" s="5" t="str">
        <f>VLOOKUP(F34,amino_acids!$C$1:$D$68,2,FALSE)</f>
        <v>C</v>
      </c>
      <c r="H34" s="5" t="str">
        <f t="shared" si="2"/>
        <v>Phe</v>
      </c>
      <c r="I34" s="5" t="str">
        <f>VLOOKUP(H34,amino_acids!$C$1:$D$68,2,FALSE)</f>
        <v>F</v>
      </c>
      <c r="J34" s="5">
        <f>VLOOKUP(B34,lookup_S2!$A$1:$S$1234,12,FALSE)</f>
        <v>92</v>
      </c>
      <c r="K34" s="7">
        <f t="shared" si="3"/>
        <v>92</v>
      </c>
      <c r="L34" s="5" t="str">
        <f>VLOOKUP(B34,lookup_S2!$A$1:$S$1234,2,FALSE)</f>
        <v>1:20960316</v>
      </c>
      <c r="M34" s="5" t="s">
        <v>864</v>
      </c>
      <c r="N34" s="5" t="str">
        <f t="shared" si="4"/>
        <v>PINK1_C92F</v>
      </c>
      <c r="O34" s="5" t="s">
        <v>6409</v>
      </c>
      <c r="P34" s="5" t="s">
        <v>6423</v>
      </c>
    </row>
    <row r="35" spans="1:16" x14ac:dyDescent="0.35">
      <c r="A35" s="4" t="s">
        <v>5905</v>
      </c>
      <c r="B35" s="6" t="str">
        <f t="shared" si="0"/>
        <v>PINK1:NM_032409.2:c.292C&gt;T:p.(Arg98Trp)</v>
      </c>
      <c r="C35" s="5" t="str">
        <f>VLOOKUP(B35,lookup_S2!$A$1:$S$1234,14,FALSE)</f>
        <v>PINK1</v>
      </c>
      <c r="D35" s="5" t="str">
        <f>VLOOKUP(B35,lookup_S2!$A$1:$S$1234,9,FALSE)</f>
        <v>Missense/nonsense</v>
      </c>
      <c r="E35" s="5" t="str">
        <f>VLOOKUP(B35,lookup_S2!$A$1:$S$1234,11,FALSE)</f>
        <v>Arg-Trp</v>
      </c>
      <c r="F35" s="5" t="str">
        <f t="shared" si="1"/>
        <v>Arg</v>
      </c>
      <c r="G35" s="5" t="str">
        <f>VLOOKUP(F35,amino_acids!$C$1:$D$68,2,FALSE)</f>
        <v>R</v>
      </c>
      <c r="H35" s="5" t="str">
        <f t="shared" si="2"/>
        <v>Trp</v>
      </c>
      <c r="I35" s="5" t="str">
        <f>VLOOKUP(H35,amino_acids!$C$1:$D$68,2,FALSE)</f>
        <v>W</v>
      </c>
      <c r="J35" s="5">
        <f>VLOOKUP(B35,lookup_S2!$A$1:$S$1234,12,FALSE)</f>
        <v>98</v>
      </c>
      <c r="K35" s="7">
        <f t="shared" si="3"/>
        <v>98</v>
      </c>
      <c r="L35" s="5" t="str">
        <f>VLOOKUP(B35,lookup_S2!$A$1:$S$1234,2,FALSE)</f>
        <v>1:20960333</v>
      </c>
      <c r="M35" s="5" t="s">
        <v>870</v>
      </c>
      <c r="N35" s="5" t="str">
        <f t="shared" si="4"/>
        <v>PINK1_R98W</v>
      </c>
      <c r="O35" s="5" t="s">
        <v>6453</v>
      </c>
    </row>
    <row r="36" spans="1:16" x14ac:dyDescent="0.35">
      <c r="A36" s="4" t="s">
        <v>5906</v>
      </c>
      <c r="B36" s="6" t="str">
        <f t="shared" si="0"/>
        <v>PINK1:NM_032409.2:c.332T&gt;G:p.(Ile111Ser)</v>
      </c>
      <c r="C36" s="5" t="str">
        <f>VLOOKUP(B36,lookup_S2!$A$1:$S$1234,14,FALSE)</f>
        <v>PINK1</v>
      </c>
      <c r="D36" s="5" t="str">
        <f>VLOOKUP(B36,lookup_S2!$A$1:$S$1234,9,FALSE)</f>
        <v>Missense/nonsense</v>
      </c>
      <c r="E36" s="5" t="str">
        <f>VLOOKUP(B36,lookup_S2!$A$1:$S$1234,11,FALSE)</f>
        <v>Ile-Ser</v>
      </c>
      <c r="F36" s="5" t="str">
        <f t="shared" si="1"/>
        <v>Ile</v>
      </c>
      <c r="G36" s="5" t="str">
        <f>VLOOKUP(F36,amino_acids!$C$1:$D$68,2,FALSE)</f>
        <v>I</v>
      </c>
      <c r="H36" s="5" t="str">
        <f t="shared" si="2"/>
        <v>Ser</v>
      </c>
      <c r="I36" s="5" t="str">
        <f>VLOOKUP(H36,amino_acids!$C$1:$D$68,2,FALSE)</f>
        <v>S</v>
      </c>
      <c r="J36" s="5">
        <f>VLOOKUP(B36,lookup_S2!$A$1:$S$1234,12,FALSE)</f>
        <v>111</v>
      </c>
      <c r="K36" s="7">
        <f t="shared" si="3"/>
        <v>111</v>
      </c>
      <c r="L36" s="5" t="str">
        <f>VLOOKUP(B36,lookup_S2!$A$1:$S$1234,2,FALSE)</f>
        <v>1:20960373</v>
      </c>
      <c r="M36" s="5" t="s">
        <v>876</v>
      </c>
      <c r="N36" s="5" t="str">
        <f t="shared" si="4"/>
        <v>PINK1_I111S</v>
      </c>
      <c r="O36" s="5" t="s">
        <v>6454</v>
      </c>
    </row>
    <row r="37" spans="1:16" x14ac:dyDescent="0.35">
      <c r="A37" s="4" t="s">
        <v>5907</v>
      </c>
      <c r="B37" s="6" t="str">
        <f t="shared" si="0"/>
        <v>PINK1:NM_032409.2:c.371C&gt;T:p.(Ala124Val)</v>
      </c>
      <c r="C37" s="5" t="str">
        <f>VLOOKUP(B37,lookup_S2!$A$1:$S$1234,14,FALSE)</f>
        <v>PINK1</v>
      </c>
      <c r="D37" s="5" t="str">
        <f>VLOOKUP(B37,lookup_S2!$A$1:$S$1234,9,FALSE)</f>
        <v>Missense/nonsense</v>
      </c>
      <c r="E37" s="5" t="str">
        <f>VLOOKUP(B37,lookup_S2!$A$1:$S$1234,11,FALSE)</f>
        <v>Ala-Val</v>
      </c>
      <c r="F37" s="5" t="str">
        <f t="shared" si="1"/>
        <v>Ala</v>
      </c>
      <c r="G37" s="5" t="str">
        <f>VLOOKUP(F37,amino_acids!$C$1:$D$68,2,FALSE)</f>
        <v>A</v>
      </c>
      <c r="H37" s="5" t="str">
        <f t="shared" si="2"/>
        <v>Val</v>
      </c>
      <c r="I37" s="5" t="str">
        <f>VLOOKUP(H37,amino_acids!$C$1:$D$68,2,FALSE)</f>
        <v>V</v>
      </c>
      <c r="J37" s="5">
        <f>VLOOKUP(B37,lookup_S2!$A$1:$S$1234,12,FALSE)</f>
        <v>124</v>
      </c>
      <c r="K37" s="7">
        <f t="shared" si="3"/>
        <v>124</v>
      </c>
      <c r="L37" s="5" t="str">
        <f>VLOOKUP(B37,lookup_S2!$A$1:$S$1234,2,FALSE)</f>
        <v>1:20960412</v>
      </c>
      <c r="M37" s="5" t="s">
        <v>881</v>
      </c>
      <c r="N37" s="5" t="str">
        <f t="shared" si="4"/>
        <v>PINK1_A124V</v>
      </c>
      <c r="O37" s="5" t="s">
        <v>6455</v>
      </c>
    </row>
    <row r="38" spans="1:16" x14ac:dyDescent="0.35">
      <c r="A38" s="4" t="s">
        <v>5908</v>
      </c>
      <c r="B38" s="6" t="str">
        <f t="shared" si="0"/>
        <v>PINK1:NM_032409.2:c.377A&gt;C:p.(Gln126Pro)</v>
      </c>
      <c r="C38" s="5" t="str">
        <f>VLOOKUP(B38,lookup_S2!$A$1:$S$1234,14,FALSE)</f>
        <v>PINK1</v>
      </c>
      <c r="D38" s="5" t="str">
        <f>VLOOKUP(B38,lookup_S2!$A$1:$S$1234,9,FALSE)</f>
        <v>Missense/nonsense</v>
      </c>
      <c r="E38" s="5" t="str">
        <f>VLOOKUP(B38,lookup_S2!$A$1:$S$1234,11,FALSE)</f>
        <v>Gln-Pro</v>
      </c>
      <c r="F38" s="5" t="str">
        <f t="shared" si="1"/>
        <v>Gln</v>
      </c>
      <c r="G38" s="5" t="str">
        <f>VLOOKUP(F38,amino_acids!$C$1:$D$68,2,FALSE)</f>
        <v>Q</v>
      </c>
      <c r="H38" s="5" t="str">
        <f t="shared" si="2"/>
        <v>Pro</v>
      </c>
      <c r="I38" s="5" t="str">
        <f>VLOOKUP(H38,amino_acids!$C$1:$D$68,2,FALSE)</f>
        <v>P</v>
      </c>
      <c r="J38" s="5">
        <f>VLOOKUP(B38,lookup_S2!$A$1:$S$1234,12,FALSE)</f>
        <v>126</v>
      </c>
      <c r="K38" s="7">
        <f t="shared" si="3"/>
        <v>126</v>
      </c>
      <c r="L38" s="5" t="str">
        <f>VLOOKUP(B38,lookup_S2!$A$1:$S$1234,2,FALSE)</f>
        <v>1:20960418</v>
      </c>
      <c r="M38" s="5" t="s">
        <v>884</v>
      </c>
      <c r="N38" s="5" t="str">
        <f t="shared" si="4"/>
        <v>PINK1_Q126P</v>
      </c>
      <c r="O38" s="5" t="s">
        <v>6456</v>
      </c>
    </row>
    <row r="39" spans="1:16" x14ac:dyDescent="0.35">
      <c r="A39" s="4" t="s">
        <v>5909</v>
      </c>
      <c r="B39" s="6" t="str">
        <f t="shared" si="0"/>
        <v>PINK1:NM_032409.2:c.385C&gt;T:p.(Gln129*)</v>
      </c>
      <c r="C39" s="5" t="str">
        <f>VLOOKUP(B39,lookup_S2!$A$1:$S$1234,14,FALSE)</f>
        <v>PINK1</v>
      </c>
      <c r="D39" s="5" t="str">
        <f>VLOOKUP(B39,lookup_S2!$A$1:$S$1234,9,FALSE)</f>
        <v>Missense/nonsense</v>
      </c>
      <c r="E39" s="5" t="str">
        <f>VLOOKUP(B39,lookup_S2!$A$1:$S$1234,11,FALSE)</f>
        <v>Gln-Term</v>
      </c>
      <c r="F39" s="5" t="str">
        <f t="shared" si="1"/>
        <v>Gln</v>
      </c>
      <c r="G39" s="5" t="str">
        <f>VLOOKUP(F39,amino_acids!$C$1:$D$68,2,FALSE)</f>
        <v>Q</v>
      </c>
      <c r="H39" s="5" t="str">
        <f t="shared" si="2"/>
        <v>Term</v>
      </c>
      <c r="I39" s="5" t="str">
        <f>VLOOKUP(H39,amino_acids!$C$1:$D$68,2,FALSE)</f>
        <v>X</v>
      </c>
      <c r="J39" s="5">
        <f>VLOOKUP(B39,lookup_S2!$A$1:$S$1234,12,FALSE)</f>
        <v>129</v>
      </c>
      <c r="K39" s="7">
        <f t="shared" si="3"/>
        <v>129</v>
      </c>
      <c r="L39" s="5" t="str">
        <f>VLOOKUP(B39,lookup_S2!$A$1:$S$1234,2,FALSE)</f>
        <v>1:20960426</v>
      </c>
      <c r="M39" s="5" t="s">
        <v>889</v>
      </c>
      <c r="N39" s="5" t="str">
        <f t="shared" si="4"/>
        <v>PINK1_Q129X</v>
      </c>
      <c r="O39" s="5" t="s">
        <v>6410</v>
      </c>
      <c r="P39" s="5" t="s">
        <v>6423</v>
      </c>
    </row>
    <row r="40" spans="1:16" x14ac:dyDescent="0.35">
      <c r="A40" s="4" t="s">
        <v>5910</v>
      </c>
      <c r="B40" s="6" t="str">
        <f t="shared" si="0"/>
        <v>rs45604240</v>
      </c>
      <c r="C40" s="5" t="str">
        <f>VLOOKUP(B40,lookup_S2!$A$1:$S$1234,14,FALSE)</f>
        <v>PINK1</v>
      </c>
      <c r="D40" s="5" t="str">
        <f>VLOOKUP(B40,lookup_S2!$A$1:$S$1234,9,FALSE)</f>
        <v>Missense/nonsense</v>
      </c>
      <c r="E40" s="5" t="str">
        <f>VLOOKUP(B40,lookup_S2!$A$1:$S$1234,11,FALSE)</f>
        <v>Thr-Met</v>
      </c>
      <c r="F40" s="5" t="str">
        <f t="shared" si="1"/>
        <v>Thr</v>
      </c>
      <c r="G40" s="5" t="str">
        <f>VLOOKUP(F40,amino_acids!$C$1:$D$68,2,FALSE)</f>
        <v>T</v>
      </c>
      <c r="H40" s="5" t="str">
        <f t="shared" si="2"/>
        <v>Met</v>
      </c>
      <c r="I40" s="5" t="str">
        <f>VLOOKUP(H40,amino_acids!$C$1:$D$68,2,FALSE)</f>
        <v>M</v>
      </c>
      <c r="J40" s="5">
        <f>VLOOKUP(B40,lookup_S2!$A$1:$S$1234,12,FALSE)</f>
        <v>145</v>
      </c>
      <c r="K40" s="7">
        <f t="shared" si="3"/>
        <v>145</v>
      </c>
      <c r="L40" s="5" t="str">
        <f>VLOOKUP(B40,lookup_S2!$A$1:$S$1234,2,FALSE)</f>
        <v>1:20964381</v>
      </c>
      <c r="M40" s="5" t="s">
        <v>894</v>
      </c>
      <c r="N40" s="5" t="str">
        <f t="shared" si="4"/>
        <v>PINK1_T145M</v>
      </c>
      <c r="O40" s="5" t="s">
        <v>6457</v>
      </c>
    </row>
    <row r="41" spans="1:16" x14ac:dyDescent="0.35">
      <c r="A41" s="4" t="s">
        <v>5911</v>
      </c>
      <c r="B41" s="6" t="str">
        <f t="shared" si="0"/>
        <v>rs138050841</v>
      </c>
      <c r="C41" s="5" t="str">
        <f>VLOOKUP(B41,lookup_S2!$A$1:$S$1234,14,FALSE)</f>
        <v>PINK1</v>
      </c>
      <c r="D41" s="5" t="str">
        <f>VLOOKUP(B41,lookup_S2!$A$1:$S$1234,9,FALSE)</f>
        <v>Missense/nonsense</v>
      </c>
      <c r="E41" s="5" t="str">
        <f>VLOOKUP(B41,lookup_S2!$A$1:$S$1234,11,FALSE)</f>
        <v>Arg-His</v>
      </c>
      <c r="F41" s="5" t="str">
        <f t="shared" si="1"/>
        <v>Arg</v>
      </c>
      <c r="G41" s="5" t="str">
        <f>VLOOKUP(F41,amino_acids!$C$1:$D$68,2,FALSE)</f>
        <v>R</v>
      </c>
      <c r="H41" s="5" t="str">
        <f t="shared" si="2"/>
        <v>His</v>
      </c>
      <c r="I41" s="5" t="str">
        <f>VLOOKUP(H41,amino_acids!$C$1:$D$68,2,FALSE)</f>
        <v>H</v>
      </c>
      <c r="J41" s="5">
        <f>VLOOKUP(B41,lookup_S2!$A$1:$S$1234,12,FALSE)</f>
        <v>147</v>
      </c>
      <c r="K41" s="7">
        <f t="shared" si="3"/>
        <v>147</v>
      </c>
      <c r="L41" s="5" t="str">
        <f>VLOOKUP(B41,lookup_S2!$A$1:$S$1234,2,FALSE)</f>
        <v>1:20964387</v>
      </c>
      <c r="M41" s="5" t="s">
        <v>897</v>
      </c>
      <c r="N41" s="5" t="str">
        <f t="shared" si="4"/>
        <v>PINK1_R147H</v>
      </c>
      <c r="O41" s="5" t="s">
        <v>6458</v>
      </c>
    </row>
    <row r="42" spans="1:16" x14ac:dyDescent="0.35">
      <c r="A42" s="4" t="s">
        <v>5912</v>
      </c>
      <c r="B42" s="6" t="str">
        <f t="shared" si="0"/>
        <v>PINK1:NM_032409.2:c.502G&gt;C:p.(Ala168Pro)</v>
      </c>
      <c r="C42" s="5" t="str">
        <f>VLOOKUP(B42,lookup_S2!$A$1:$S$1234,14,FALSE)</f>
        <v>PINK1</v>
      </c>
      <c r="D42" s="5" t="str">
        <f>VLOOKUP(B42,lookup_S2!$A$1:$S$1234,9,FALSE)</f>
        <v>Missense/nonsense</v>
      </c>
      <c r="E42" s="5" t="str">
        <f>VLOOKUP(B42,lookup_S2!$A$1:$S$1234,11,FALSE)</f>
        <v>Ala-Pro</v>
      </c>
      <c r="F42" s="5" t="str">
        <f t="shared" si="1"/>
        <v>Ala</v>
      </c>
      <c r="G42" s="5" t="str">
        <f>VLOOKUP(F42,amino_acids!$C$1:$D$68,2,FALSE)</f>
        <v>A</v>
      </c>
      <c r="H42" s="5" t="str">
        <f t="shared" si="2"/>
        <v>Pro</v>
      </c>
      <c r="I42" s="5" t="str">
        <f>VLOOKUP(H42,amino_acids!$C$1:$D$68,2,FALSE)</f>
        <v>P</v>
      </c>
      <c r="J42" s="5">
        <f>VLOOKUP(B42,lookup_S2!$A$1:$S$1234,12,FALSE)</f>
        <v>168</v>
      </c>
      <c r="K42" s="7">
        <f t="shared" si="3"/>
        <v>168</v>
      </c>
      <c r="L42" s="5" t="str">
        <f>VLOOKUP(B42,lookup_S2!$A$1:$S$1234,2,FALSE)</f>
        <v>1:20964449</v>
      </c>
      <c r="M42" s="5" t="s">
        <v>900</v>
      </c>
      <c r="N42" s="5" t="str">
        <f t="shared" si="4"/>
        <v>PINK1_A168P</v>
      </c>
      <c r="O42" s="5" t="s">
        <v>6411</v>
      </c>
      <c r="P42" s="5" t="s">
        <v>6423</v>
      </c>
    </row>
    <row r="43" spans="1:16" x14ac:dyDescent="0.35">
      <c r="A43" s="4" t="s">
        <v>5913</v>
      </c>
      <c r="B43" s="6" t="str">
        <f t="shared" si="0"/>
        <v>PINK1:NM_032409.2:c.509T&gt;G:p.(Val170Gly)</v>
      </c>
      <c r="C43" s="5" t="str">
        <f>VLOOKUP(B43,lookup_S2!$A$1:$S$1234,14,FALSE)</f>
        <v>PINK1</v>
      </c>
      <c r="D43" s="5" t="str">
        <f>VLOOKUP(B43,lookup_S2!$A$1:$S$1234,9,FALSE)</f>
        <v>Missense/nonsense</v>
      </c>
      <c r="E43" s="5" t="str">
        <f>VLOOKUP(B43,lookup_S2!$A$1:$S$1234,11,FALSE)</f>
        <v>Val-Gly</v>
      </c>
      <c r="F43" s="5" t="str">
        <f t="shared" si="1"/>
        <v>Val</v>
      </c>
      <c r="G43" s="5" t="str">
        <f>VLOOKUP(F43,amino_acids!$C$1:$D$68,2,FALSE)</f>
        <v>V</v>
      </c>
      <c r="H43" s="5" t="str">
        <f t="shared" si="2"/>
        <v>Gly</v>
      </c>
      <c r="I43" s="5" t="str">
        <f>VLOOKUP(H43,amino_acids!$C$1:$D$68,2,FALSE)</f>
        <v>G</v>
      </c>
      <c r="J43" s="5">
        <f>VLOOKUP(B43,lookup_S2!$A$1:$S$1234,12,FALSE)</f>
        <v>170</v>
      </c>
      <c r="K43" s="7">
        <f t="shared" si="3"/>
        <v>170</v>
      </c>
      <c r="L43" s="5" t="str">
        <f>VLOOKUP(B43,lookup_S2!$A$1:$S$1234,2,FALSE)</f>
        <v>1:20964456</v>
      </c>
      <c r="M43" s="5" t="s">
        <v>904</v>
      </c>
      <c r="N43" s="5" t="str">
        <f t="shared" si="4"/>
        <v>PINK1_V170G</v>
      </c>
      <c r="O43" s="5" t="s">
        <v>6459</v>
      </c>
    </row>
    <row r="44" spans="1:16" x14ac:dyDescent="0.35">
      <c r="A44" s="4" t="s">
        <v>5914</v>
      </c>
      <c r="B44" s="6" t="str">
        <f t="shared" si="0"/>
        <v>rs143204084</v>
      </c>
      <c r="C44" s="5" t="str">
        <f>VLOOKUP(B44,lookup_S2!$A$1:$S$1234,14,FALSE)</f>
        <v>PINK1</v>
      </c>
      <c r="D44" s="5" t="str">
        <f>VLOOKUP(B44,lookup_S2!$A$1:$S$1234,9,FALSE)</f>
        <v>Missense/nonsense</v>
      </c>
      <c r="E44" s="5" t="str">
        <f>VLOOKUP(B44,lookup_S2!$A$1:$S$1234,11,FALSE)</f>
        <v>Lys-Asn</v>
      </c>
      <c r="F44" s="5" t="str">
        <f t="shared" si="1"/>
        <v>Lys</v>
      </c>
      <c r="G44" s="5" t="str">
        <f>VLOOKUP(F44,amino_acids!$C$1:$D$68,2,FALSE)</f>
        <v>K</v>
      </c>
      <c r="H44" s="5" t="str">
        <f t="shared" si="2"/>
        <v>Asn</v>
      </c>
      <c r="I44" s="5" t="str">
        <f>VLOOKUP(H44,amino_acids!$C$1:$D$68,2,FALSE)</f>
        <v>N</v>
      </c>
      <c r="J44" s="5">
        <f>VLOOKUP(B44,lookup_S2!$A$1:$S$1234,12,FALSE)</f>
        <v>186</v>
      </c>
      <c r="K44" s="7">
        <f t="shared" si="3"/>
        <v>186</v>
      </c>
      <c r="L44" s="5" t="str">
        <f>VLOOKUP(B44,lookup_S2!$A$1:$S$1234,2,FALSE)</f>
        <v>1:20964505</v>
      </c>
      <c r="M44" s="5" t="s">
        <v>909</v>
      </c>
      <c r="N44" s="5" t="str">
        <f t="shared" si="4"/>
        <v>PINK1_K186N</v>
      </c>
      <c r="O44" s="5" t="s">
        <v>6460</v>
      </c>
    </row>
    <row r="45" spans="1:16" x14ac:dyDescent="0.35">
      <c r="A45" s="4" t="s">
        <v>5915</v>
      </c>
      <c r="B45" s="6" t="str">
        <f t="shared" si="0"/>
        <v>rs138302371</v>
      </c>
      <c r="C45" s="5" t="str">
        <f>VLOOKUP(B45,lookup_S2!$A$1:$S$1234,14,FALSE)</f>
        <v>PINK1</v>
      </c>
      <c r="D45" s="5" t="str">
        <f>VLOOKUP(B45,lookup_S2!$A$1:$S$1234,9,FALSE)</f>
        <v>Missense/nonsense</v>
      </c>
      <c r="E45" s="5" t="str">
        <f>VLOOKUP(B45,lookup_S2!$A$1:$S$1234,11,FALSE)</f>
        <v>Pro-Leu</v>
      </c>
      <c r="F45" s="5" t="str">
        <f t="shared" si="1"/>
        <v>Pro</v>
      </c>
      <c r="G45" s="5" t="str">
        <f>VLOOKUP(F45,amino_acids!$C$1:$D$68,2,FALSE)</f>
        <v>P</v>
      </c>
      <c r="H45" s="5" t="str">
        <f t="shared" si="2"/>
        <v>Leu</v>
      </c>
      <c r="I45" s="5" t="str">
        <f>VLOOKUP(H45,amino_acids!$C$1:$D$68,2,FALSE)</f>
        <v>L</v>
      </c>
      <c r="J45" s="5">
        <f>VLOOKUP(B45,lookup_S2!$A$1:$S$1234,12,FALSE)</f>
        <v>196</v>
      </c>
      <c r="K45" s="7">
        <f t="shared" si="3"/>
        <v>196</v>
      </c>
      <c r="L45" s="5" t="str">
        <f>VLOOKUP(B45,lookup_S2!$A$1:$S$1234,2,FALSE)</f>
        <v>1:20964534</v>
      </c>
      <c r="M45" s="5" t="s">
        <v>915</v>
      </c>
      <c r="N45" s="5" t="str">
        <f t="shared" si="4"/>
        <v>PINK1_P196L</v>
      </c>
      <c r="O45" s="5" t="s">
        <v>6461</v>
      </c>
    </row>
    <row r="46" spans="1:16" x14ac:dyDescent="0.35">
      <c r="A46" s="4" t="s">
        <v>5916</v>
      </c>
      <c r="B46" s="6" t="str">
        <f t="shared" si="0"/>
        <v>PINK1:NM_032409.2:c.625C&gt;G:p.(Pro209Ala)</v>
      </c>
      <c r="C46" s="5" t="str">
        <f>VLOOKUP(B46,lookup_S2!$A$1:$S$1234,14,FALSE)</f>
        <v>PINK1</v>
      </c>
      <c r="D46" s="5" t="str">
        <f>VLOOKUP(B46,lookup_S2!$A$1:$S$1234,9,FALSE)</f>
        <v>Missense/nonsense</v>
      </c>
      <c r="E46" s="5" t="str">
        <f>VLOOKUP(B46,lookup_S2!$A$1:$S$1234,11,FALSE)</f>
        <v>Pro-Ala</v>
      </c>
      <c r="F46" s="5" t="str">
        <f t="shared" si="1"/>
        <v>Pro</v>
      </c>
      <c r="G46" s="5" t="str">
        <f>VLOOKUP(F46,amino_acids!$C$1:$D$68,2,FALSE)</f>
        <v>P</v>
      </c>
      <c r="H46" s="5" t="str">
        <f t="shared" si="2"/>
        <v>Ala</v>
      </c>
      <c r="I46" s="5" t="str">
        <f>VLOOKUP(H46,amino_acids!$C$1:$D$68,2,FALSE)</f>
        <v>A</v>
      </c>
      <c r="J46" s="5">
        <f>VLOOKUP(B46,lookup_S2!$A$1:$S$1234,12,FALSE)</f>
        <v>209</v>
      </c>
      <c r="K46" s="7">
        <f t="shared" si="3"/>
        <v>209</v>
      </c>
      <c r="L46" s="5" t="str">
        <f>VLOOKUP(B46,lookup_S2!$A$1:$S$1234,2,FALSE)</f>
        <v>1:20964572</v>
      </c>
      <c r="M46" s="5" t="s">
        <v>920</v>
      </c>
      <c r="N46" s="5" t="str">
        <f t="shared" si="4"/>
        <v>PINK1_P209A</v>
      </c>
      <c r="O46" s="5" t="s">
        <v>6462</v>
      </c>
    </row>
    <row r="47" spans="1:16" x14ac:dyDescent="0.35">
      <c r="A47" s="4" t="s">
        <v>5917</v>
      </c>
      <c r="B47" s="6" t="str">
        <f t="shared" si="0"/>
        <v>rs74315360</v>
      </c>
      <c r="C47" s="5" t="str">
        <f>VLOOKUP(B47,lookup_S2!$A$1:$S$1234,14,FALSE)</f>
        <v>PINK1</v>
      </c>
      <c r="D47" s="5" t="str">
        <f>VLOOKUP(B47,lookup_S2!$A$1:$S$1234,9,FALSE)</f>
        <v>Missense/nonsense</v>
      </c>
      <c r="E47" s="5" t="str">
        <f>VLOOKUP(B47,lookup_S2!$A$1:$S$1234,11,FALSE)</f>
        <v>Ala-Asp</v>
      </c>
      <c r="F47" s="5" t="str">
        <f t="shared" si="1"/>
        <v>Ala</v>
      </c>
      <c r="G47" s="5" t="str">
        <f>VLOOKUP(F47,amino_acids!$C$1:$D$68,2,FALSE)</f>
        <v>A</v>
      </c>
      <c r="H47" s="5" t="str">
        <f t="shared" si="2"/>
        <v>Asp</v>
      </c>
      <c r="I47" s="5" t="str">
        <f>VLOOKUP(H47,amino_acids!$C$1:$D$68,2,FALSE)</f>
        <v>D</v>
      </c>
      <c r="J47" s="5">
        <f>VLOOKUP(B47,lookup_S2!$A$1:$S$1234,12,FALSE)</f>
        <v>217</v>
      </c>
      <c r="K47" s="7">
        <f t="shared" si="3"/>
        <v>217</v>
      </c>
      <c r="L47" s="5" t="str">
        <f>VLOOKUP(B47,lookup_S2!$A$1:$S$1234,2,FALSE)</f>
        <v>1:20964597</v>
      </c>
      <c r="M47" s="5" t="s">
        <v>925</v>
      </c>
      <c r="N47" s="5" t="str">
        <f t="shared" si="4"/>
        <v>PINK1_A217D</v>
      </c>
      <c r="O47" s="5" t="s">
        <v>6463</v>
      </c>
    </row>
    <row r="48" spans="1:16" x14ac:dyDescent="0.35">
      <c r="A48" s="4" t="s">
        <v>5918</v>
      </c>
      <c r="B48" s="6" t="str">
        <f t="shared" si="0"/>
        <v>PINK1:NM_032409.2:c.679G&gt;C:p.(Gly227Arg)</v>
      </c>
      <c r="C48" s="5" t="str">
        <f>VLOOKUP(B48,lookup_S2!$A$1:$S$1234,14,FALSE)</f>
        <v>PINK1</v>
      </c>
      <c r="D48" s="5" t="str">
        <f>VLOOKUP(B48,lookup_S2!$A$1:$S$1234,9,FALSE)</f>
        <v>Missense/nonsense</v>
      </c>
      <c r="E48" s="5" t="str">
        <f>VLOOKUP(B48,lookup_S2!$A$1:$S$1234,11,FALSE)</f>
        <v>Gly-Arg</v>
      </c>
      <c r="F48" s="5" t="str">
        <f t="shared" si="1"/>
        <v>Gly</v>
      </c>
      <c r="G48" s="5" t="str">
        <f>VLOOKUP(F48,amino_acids!$C$1:$D$68,2,FALSE)</f>
        <v>G</v>
      </c>
      <c r="H48" s="5" t="str">
        <f t="shared" si="2"/>
        <v>Arg</v>
      </c>
      <c r="I48" s="5" t="str">
        <f>VLOOKUP(H48,amino_acids!$C$1:$D$68,2,FALSE)</f>
        <v>R</v>
      </c>
      <c r="J48" s="5">
        <f>VLOOKUP(B48,lookup_S2!$A$1:$S$1234,12,FALSE)</f>
        <v>227</v>
      </c>
      <c r="K48" s="7">
        <f t="shared" si="3"/>
        <v>227</v>
      </c>
      <c r="L48" s="5" t="str">
        <f>VLOOKUP(B48,lookup_S2!$A$1:$S$1234,2,FALSE)</f>
        <v>1:20966388</v>
      </c>
      <c r="M48" s="5" t="s">
        <v>930</v>
      </c>
      <c r="N48" s="5" t="str">
        <f t="shared" si="4"/>
        <v>PINK1_G227R</v>
      </c>
      <c r="O48" s="5" t="s">
        <v>6464</v>
      </c>
    </row>
    <row r="49" spans="1:16" x14ac:dyDescent="0.35">
      <c r="A49" s="4" t="s">
        <v>5919</v>
      </c>
      <c r="B49" s="6" t="str">
        <f t="shared" si="0"/>
        <v>PINK1:NM_032409.2:c.692A&gt;G:p.(Glu231Gly)</v>
      </c>
      <c r="C49" s="5" t="str">
        <f>VLOOKUP(B49,lookup_S2!$A$1:$S$1234,14,FALSE)</f>
        <v>PINK1</v>
      </c>
      <c r="D49" s="5" t="str">
        <f>VLOOKUP(B49,lookup_S2!$A$1:$S$1234,9,FALSE)</f>
        <v>Missense/nonsense</v>
      </c>
      <c r="E49" s="5" t="str">
        <f>VLOOKUP(B49,lookup_S2!$A$1:$S$1234,11,FALSE)</f>
        <v>Glu-Gly</v>
      </c>
      <c r="F49" s="5" t="str">
        <f t="shared" si="1"/>
        <v>Glu</v>
      </c>
      <c r="G49" s="5" t="str">
        <f>VLOOKUP(F49,amino_acids!$C$1:$D$68,2,FALSE)</f>
        <v>E</v>
      </c>
      <c r="H49" s="5" t="str">
        <f t="shared" si="2"/>
        <v>Gly</v>
      </c>
      <c r="I49" s="5" t="str">
        <f>VLOOKUP(H49,amino_acids!$C$1:$D$68,2,FALSE)</f>
        <v>G</v>
      </c>
      <c r="J49" s="5">
        <f>VLOOKUP(B49,lookup_S2!$A$1:$S$1234,12,FALSE)</f>
        <v>231</v>
      </c>
      <c r="K49" s="7">
        <f t="shared" si="3"/>
        <v>231</v>
      </c>
      <c r="L49" s="5" t="str">
        <f>VLOOKUP(B49,lookup_S2!$A$1:$S$1234,2,FALSE)</f>
        <v>1:20966401</v>
      </c>
      <c r="M49" s="5" t="s">
        <v>934</v>
      </c>
      <c r="N49" s="5" t="str">
        <f t="shared" si="4"/>
        <v>PINK1_E231G</v>
      </c>
      <c r="O49" s="5" t="s">
        <v>6465</v>
      </c>
    </row>
    <row r="50" spans="1:16" x14ac:dyDescent="0.35">
      <c r="A50" s="4" t="s">
        <v>5920</v>
      </c>
      <c r="B50" s="6" t="str">
        <f t="shared" si="0"/>
        <v>PINK1:NM_032409.2:c.709A&gt;G:p.(Met237Val)</v>
      </c>
      <c r="C50" s="5" t="str">
        <f>VLOOKUP(B50,lookup_S2!$A$1:$S$1234,14,FALSE)</f>
        <v>PINK1</v>
      </c>
      <c r="D50" s="5" t="str">
        <f>VLOOKUP(B50,lookup_S2!$A$1:$S$1234,9,FALSE)</f>
        <v>Missense/nonsense</v>
      </c>
      <c r="E50" s="5" t="str">
        <f>VLOOKUP(B50,lookup_S2!$A$1:$S$1234,11,FALSE)</f>
        <v>Met-Val</v>
      </c>
      <c r="F50" s="5" t="str">
        <f t="shared" si="1"/>
        <v>Met</v>
      </c>
      <c r="G50" s="5" t="str">
        <f>VLOOKUP(F50,amino_acids!$C$1:$D$68,2,FALSE)</f>
        <v>M</v>
      </c>
      <c r="H50" s="5" t="str">
        <f t="shared" si="2"/>
        <v>Val</v>
      </c>
      <c r="I50" s="5" t="str">
        <f>VLOOKUP(H50,amino_acids!$C$1:$D$68,2,FALSE)</f>
        <v>V</v>
      </c>
      <c r="J50" s="5">
        <f>VLOOKUP(B50,lookup_S2!$A$1:$S$1234,12,FALSE)</f>
        <v>237</v>
      </c>
      <c r="K50" s="7">
        <f t="shared" si="3"/>
        <v>237</v>
      </c>
      <c r="L50" s="5" t="str">
        <f>VLOOKUP(B50,lookup_S2!$A$1:$S$1234,2,FALSE)</f>
        <v>1:20966418</v>
      </c>
      <c r="M50" s="5" t="s">
        <v>939</v>
      </c>
      <c r="N50" s="5" t="str">
        <f t="shared" si="4"/>
        <v>PINK1_M237V</v>
      </c>
      <c r="O50" s="5" t="s">
        <v>6466</v>
      </c>
    </row>
    <row r="51" spans="1:16" x14ac:dyDescent="0.35">
      <c r="A51" s="4" t="s">
        <v>5921</v>
      </c>
      <c r="B51" s="6" t="str">
        <f t="shared" si="0"/>
        <v>PINK1:NM_032409.2:c.715C&gt;T:p.(Gln239*)</v>
      </c>
      <c r="C51" s="5" t="str">
        <f>VLOOKUP(B51,lookup_S2!$A$1:$S$1234,14,FALSE)</f>
        <v>PINK1</v>
      </c>
      <c r="D51" s="5" t="str">
        <f>VLOOKUP(B51,lookup_S2!$A$1:$S$1234,9,FALSE)</f>
        <v>Missense/nonsense</v>
      </c>
      <c r="E51" s="5" t="str">
        <f>VLOOKUP(B51,lookup_S2!$A$1:$S$1234,11,FALSE)</f>
        <v>Gln-Term</v>
      </c>
      <c r="F51" s="5" t="str">
        <f t="shared" si="1"/>
        <v>Gln</v>
      </c>
      <c r="G51" s="5" t="str">
        <f>VLOOKUP(F51,amino_acids!$C$1:$D$68,2,FALSE)</f>
        <v>Q</v>
      </c>
      <c r="H51" s="5" t="str">
        <f t="shared" si="2"/>
        <v>Term</v>
      </c>
      <c r="I51" s="5" t="str">
        <f>VLOOKUP(H51,amino_acids!$C$1:$D$68,2,FALSE)</f>
        <v>X</v>
      </c>
      <c r="J51" s="5">
        <f>VLOOKUP(B51,lookup_S2!$A$1:$S$1234,12,FALSE)</f>
        <v>239</v>
      </c>
      <c r="K51" s="7">
        <f t="shared" si="3"/>
        <v>239</v>
      </c>
      <c r="L51" s="5" t="str">
        <f>VLOOKUP(B51,lookup_S2!$A$1:$S$1234,2,FALSE)</f>
        <v>1:20966424</v>
      </c>
      <c r="M51" s="5" t="s">
        <v>942</v>
      </c>
      <c r="N51" s="5" t="str">
        <f t="shared" si="4"/>
        <v>PINK1_Q239X</v>
      </c>
      <c r="O51" s="5" t="s">
        <v>6467</v>
      </c>
    </row>
    <row r="52" spans="1:16" x14ac:dyDescent="0.35">
      <c r="A52" s="4" t="s">
        <v>5922</v>
      </c>
      <c r="B52" s="6" t="str">
        <f t="shared" si="0"/>
        <v>PINK1:NM_032409.2:c.718G&gt;A:p.(Glu240Lys)</v>
      </c>
      <c r="C52" s="5" t="str">
        <f>VLOOKUP(B52,lookup_S2!$A$1:$S$1234,14,FALSE)</f>
        <v>PINK1</v>
      </c>
      <c r="D52" s="5" t="str">
        <f>VLOOKUP(B52,lookup_S2!$A$1:$S$1234,9,FALSE)</f>
        <v>Missense/nonsense</v>
      </c>
      <c r="E52" s="5" t="str">
        <f>VLOOKUP(B52,lookup_S2!$A$1:$S$1234,11,FALSE)</f>
        <v>Glu-Lys</v>
      </c>
      <c r="F52" s="5" t="str">
        <f t="shared" si="1"/>
        <v>Glu</v>
      </c>
      <c r="G52" s="5" t="str">
        <f>VLOOKUP(F52,amino_acids!$C$1:$D$68,2,FALSE)</f>
        <v>E</v>
      </c>
      <c r="H52" s="5" t="str">
        <f t="shared" si="2"/>
        <v>Lys</v>
      </c>
      <c r="I52" s="5" t="str">
        <f>VLOOKUP(H52,amino_acids!$C$1:$D$68,2,FALSE)</f>
        <v>K</v>
      </c>
      <c r="J52" s="5">
        <f>VLOOKUP(B52,lookup_S2!$A$1:$S$1234,12,FALSE)</f>
        <v>240</v>
      </c>
      <c r="K52" s="7">
        <f t="shared" si="3"/>
        <v>240</v>
      </c>
      <c r="L52" s="5" t="str">
        <f>VLOOKUP(B52,lookup_S2!$A$1:$S$1234,2,FALSE)</f>
        <v>1:20966427</v>
      </c>
      <c r="M52" s="5" t="s">
        <v>945</v>
      </c>
      <c r="N52" s="5" t="str">
        <f t="shared" si="4"/>
        <v>PINK1_E240K</v>
      </c>
      <c r="O52" s="5" t="s">
        <v>6468</v>
      </c>
    </row>
    <row r="53" spans="1:16" x14ac:dyDescent="0.35">
      <c r="A53" s="4" t="s">
        <v>5923</v>
      </c>
      <c r="B53" s="6" t="str">
        <f t="shared" si="0"/>
        <v>qs776953195</v>
      </c>
      <c r="C53" s="5" t="str">
        <f>VLOOKUP(B53,lookup_S2!$A$1:$S$1234,14,FALSE)</f>
        <v>PINK1</v>
      </c>
      <c r="D53" s="5" t="str">
        <f>VLOOKUP(B53,lookup_S2!$A$1:$S$1234,9,FALSE)</f>
        <v>Missense/nonsense</v>
      </c>
      <c r="E53" s="5" t="str">
        <f>VLOOKUP(B53,lookup_S2!$A$1:$S$1234,11,FALSE)</f>
        <v>Ala-Gly</v>
      </c>
      <c r="F53" s="5" t="str">
        <f t="shared" si="1"/>
        <v>Ala</v>
      </c>
      <c r="G53" s="5" t="str">
        <f>VLOOKUP(F53,amino_acids!$C$1:$D$68,2,FALSE)</f>
        <v>A</v>
      </c>
      <c r="H53" s="5" t="str">
        <f t="shared" si="2"/>
        <v>Gly</v>
      </c>
      <c r="I53" s="5" t="str">
        <f>VLOOKUP(H53,amino_acids!$C$1:$D$68,2,FALSE)</f>
        <v>G</v>
      </c>
      <c r="J53" s="5">
        <f>VLOOKUP(B53,lookup_S2!$A$1:$S$1234,12,FALSE)</f>
        <v>244</v>
      </c>
      <c r="K53" s="7">
        <f t="shared" si="3"/>
        <v>244</v>
      </c>
      <c r="L53" s="5" t="str">
        <f>VLOOKUP(B53,lookup_S2!$A$1:$S$1234,2,FALSE)</f>
        <v>1:20966440</v>
      </c>
      <c r="M53" s="5" t="s">
        <v>949</v>
      </c>
      <c r="N53" s="5" t="str">
        <f t="shared" si="4"/>
        <v>PINK1_A244G</v>
      </c>
      <c r="O53" s="5" t="s">
        <v>6469</v>
      </c>
    </row>
    <row r="54" spans="1:16" x14ac:dyDescent="0.35">
      <c r="A54" s="4" t="s">
        <v>5924</v>
      </c>
      <c r="B54" s="6" t="str">
        <f t="shared" si="0"/>
        <v>rs74315357</v>
      </c>
      <c r="C54" s="5" t="str">
        <f>VLOOKUP(B54,lookup_S2!$A$1:$S$1234,14,FALSE)</f>
        <v>PINK1</v>
      </c>
      <c r="D54" s="5" t="str">
        <f>VLOOKUP(B54,lookup_S2!$A$1:$S$1234,9,FALSE)</f>
        <v>Missense/nonsense</v>
      </c>
      <c r="E54" s="5" t="str">
        <f>VLOOKUP(B54,lookup_S2!$A$1:$S$1234,11,FALSE)</f>
        <v>Arg-Term</v>
      </c>
      <c r="F54" s="5" t="str">
        <f t="shared" si="1"/>
        <v>Arg</v>
      </c>
      <c r="G54" s="5" t="str">
        <f>VLOOKUP(F54,amino_acids!$C$1:$D$68,2,FALSE)</f>
        <v>R</v>
      </c>
      <c r="H54" s="5" t="str">
        <f t="shared" si="2"/>
        <v>Term</v>
      </c>
      <c r="I54" s="5" t="str">
        <f>VLOOKUP(H54,amino_acids!$C$1:$D$68,2,FALSE)</f>
        <v>X</v>
      </c>
      <c r="J54" s="5">
        <f>VLOOKUP(B54,lookup_S2!$A$1:$S$1234,12,FALSE)</f>
        <v>246</v>
      </c>
      <c r="K54" s="7">
        <f t="shared" si="3"/>
        <v>246</v>
      </c>
      <c r="L54" s="5" t="str">
        <f>VLOOKUP(B54,lookup_S2!$A$1:$S$1234,2,FALSE)</f>
        <v>1:20966445</v>
      </c>
      <c r="M54" s="5" t="s">
        <v>953</v>
      </c>
      <c r="N54" s="5" t="str">
        <f t="shared" si="4"/>
        <v>PINK1_R246X</v>
      </c>
      <c r="O54" s="5" t="s">
        <v>6412</v>
      </c>
      <c r="P54" s="5" t="s">
        <v>6423</v>
      </c>
    </row>
    <row r="55" spans="1:16" x14ac:dyDescent="0.35">
      <c r="A55" s="4" t="s">
        <v>5925</v>
      </c>
      <c r="B55" s="6" t="str">
        <f t="shared" si="0"/>
        <v>PINK1:NM_032409.2:c.737G&gt;A:p.(Arg246Gln)</v>
      </c>
      <c r="C55" s="5" t="str">
        <f>VLOOKUP(B55,lookup_S2!$A$1:$S$1234,14,FALSE)</f>
        <v>PINK1</v>
      </c>
      <c r="D55" s="5" t="str">
        <f>VLOOKUP(B55,lookup_S2!$A$1:$S$1234,9,FALSE)</f>
        <v>Missense/nonsense</v>
      </c>
      <c r="E55" s="5" t="str">
        <f>VLOOKUP(B55,lookup_S2!$A$1:$S$1234,11,FALSE)</f>
        <v>Arg-Gln</v>
      </c>
      <c r="F55" s="5" t="str">
        <f t="shared" si="1"/>
        <v>Arg</v>
      </c>
      <c r="G55" s="5" t="str">
        <f>VLOOKUP(F55,amino_acids!$C$1:$D$68,2,FALSE)</f>
        <v>R</v>
      </c>
      <c r="H55" s="5" t="str">
        <f t="shared" si="2"/>
        <v>Gln</v>
      </c>
      <c r="I55" s="5" t="str">
        <f>VLOOKUP(H55,amino_acids!$C$1:$D$68,2,FALSE)</f>
        <v>Q</v>
      </c>
      <c r="J55" s="5">
        <f>VLOOKUP(B55,lookup_S2!$A$1:$S$1234,12,FALSE)</f>
        <v>246</v>
      </c>
      <c r="K55" s="7">
        <f t="shared" si="3"/>
        <v>246</v>
      </c>
      <c r="L55" s="5" t="str">
        <f>VLOOKUP(B55,lookup_S2!$A$1:$S$1234,2,FALSE)</f>
        <v>1:20966446</v>
      </c>
      <c r="M55" s="5" t="s">
        <v>957</v>
      </c>
      <c r="N55" s="5" t="str">
        <f t="shared" si="4"/>
        <v>PINK1_R246Q</v>
      </c>
      <c r="O55" s="5" t="s">
        <v>6470</v>
      </c>
    </row>
    <row r="56" spans="1:16" x14ac:dyDescent="0.35">
      <c r="A56" s="4" t="s">
        <v>5926</v>
      </c>
      <c r="B56" s="6" t="str">
        <f t="shared" si="0"/>
        <v>PINK1:NM_032409.2:c.774C&gt;A:p.(Tyr258*)</v>
      </c>
      <c r="C56" s="5" t="str">
        <f>VLOOKUP(B56,lookup_S2!$A$1:$S$1234,14,FALSE)</f>
        <v>PINK1</v>
      </c>
      <c r="D56" s="5" t="str">
        <f>VLOOKUP(B56,lookup_S2!$A$1:$S$1234,9,FALSE)</f>
        <v>Missense/nonsense</v>
      </c>
      <c r="E56" s="5" t="str">
        <f>VLOOKUP(B56,lookup_S2!$A$1:$S$1234,11,FALSE)</f>
        <v>Tyr-Term</v>
      </c>
      <c r="F56" s="5" t="str">
        <f t="shared" si="1"/>
        <v>Tyr</v>
      </c>
      <c r="G56" s="5" t="str">
        <f>VLOOKUP(F56,amino_acids!$C$1:$D$68,2,FALSE)</f>
        <v>Y</v>
      </c>
      <c r="H56" s="5" t="str">
        <f t="shared" si="2"/>
        <v>Term</v>
      </c>
      <c r="I56" s="5" t="str">
        <f>VLOOKUP(H56,amino_acids!$C$1:$D$68,2,FALSE)</f>
        <v>X</v>
      </c>
      <c r="J56" s="5">
        <f>VLOOKUP(B56,lookup_S2!$A$1:$S$1234,12,FALSE)</f>
        <v>258</v>
      </c>
      <c r="K56" s="7">
        <f t="shared" si="3"/>
        <v>258</v>
      </c>
      <c r="L56" s="5" t="str">
        <f>VLOOKUP(B56,lookup_S2!$A$1:$S$1234,2,FALSE)</f>
        <v>1:20966483</v>
      </c>
      <c r="M56" s="5" t="s">
        <v>961</v>
      </c>
      <c r="N56" s="5" t="str">
        <f t="shared" si="4"/>
        <v>PINK1_Y258X</v>
      </c>
      <c r="O56" s="5" t="s">
        <v>6413</v>
      </c>
      <c r="P56" s="5" t="s">
        <v>6423</v>
      </c>
    </row>
    <row r="57" spans="1:16" x14ac:dyDescent="0.35">
      <c r="A57" s="4" t="s">
        <v>5927</v>
      </c>
      <c r="B57" s="6" t="str">
        <f t="shared" si="0"/>
        <v>PINK1:NM_032409.2:c.787A&gt;G:p.(Arg263Gly)</v>
      </c>
      <c r="C57" s="5" t="str">
        <f>VLOOKUP(B57,lookup_S2!$A$1:$S$1234,14,FALSE)</f>
        <v>PINK1</v>
      </c>
      <c r="D57" s="5" t="str">
        <f>VLOOKUP(B57,lookup_S2!$A$1:$S$1234,9,FALSE)</f>
        <v>Missense/nonsense</v>
      </c>
      <c r="E57" s="5" t="str">
        <f>VLOOKUP(B57,lookup_S2!$A$1:$S$1234,11,FALSE)</f>
        <v>Arg-Gly</v>
      </c>
      <c r="F57" s="5" t="str">
        <f t="shared" si="1"/>
        <v>Arg</v>
      </c>
      <c r="G57" s="5" t="str">
        <f>VLOOKUP(F57,amino_acids!$C$1:$D$68,2,FALSE)</f>
        <v>R</v>
      </c>
      <c r="H57" s="5" t="str">
        <f t="shared" si="2"/>
        <v>Gly</v>
      </c>
      <c r="I57" s="5" t="str">
        <f>VLOOKUP(H57,amino_acids!$C$1:$D$68,2,FALSE)</f>
        <v>G</v>
      </c>
      <c r="J57" s="5">
        <f>VLOOKUP(B57,lookup_S2!$A$1:$S$1234,12,FALSE)</f>
        <v>263</v>
      </c>
      <c r="K57" s="7">
        <f t="shared" si="3"/>
        <v>263</v>
      </c>
      <c r="L57" s="5" t="str">
        <f>VLOOKUP(B57,lookup_S2!$A$1:$S$1234,2,FALSE)</f>
        <v>1:20970993</v>
      </c>
      <c r="M57" s="5" t="s">
        <v>966</v>
      </c>
      <c r="N57" s="5" t="str">
        <f t="shared" si="4"/>
        <v>PINK1_R263G</v>
      </c>
      <c r="O57" s="5" t="s">
        <v>6471</v>
      </c>
    </row>
    <row r="58" spans="1:16" x14ac:dyDescent="0.35">
      <c r="A58" s="4" t="s">
        <v>5928</v>
      </c>
      <c r="B58" s="6" t="str">
        <f t="shared" si="0"/>
        <v>PINK1:NM_032409.2:c.802C&gt;G:p.(Leu268Val)</v>
      </c>
      <c r="C58" s="5" t="str">
        <f>VLOOKUP(B58,lookup_S2!$A$1:$S$1234,14,FALSE)</f>
        <v>PINK1</v>
      </c>
      <c r="D58" s="5" t="str">
        <f>VLOOKUP(B58,lookup_S2!$A$1:$S$1234,9,FALSE)</f>
        <v>Missense/nonsense</v>
      </c>
      <c r="E58" s="5" t="str">
        <f>VLOOKUP(B58,lookup_S2!$A$1:$S$1234,11,FALSE)</f>
        <v>Leu-Val</v>
      </c>
      <c r="F58" s="5" t="str">
        <f t="shared" si="1"/>
        <v>Leu</v>
      </c>
      <c r="G58" s="5" t="str">
        <f>VLOOKUP(F58,amino_acids!$C$1:$D$68,2,FALSE)</f>
        <v>L</v>
      </c>
      <c r="H58" s="5" t="str">
        <f t="shared" si="2"/>
        <v>Val</v>
      </c>
      <c r="I58" s="5" t="str">
        <f>VLOOKUP(H58,amino_acids!$C$1:$D$68,2,FALSE)</f>
        <v>V</v>
      </c>
      <c r="J58" s="5">
        <f>VLOOKUP(B58,lookup_S2!$A$1:$S$1234,12,FALSE)</f>
        <v>268</v>
      </c>
      <c r="K58" s="7">
        <f t="shared" si="3"/>
        <v>268</v>
      </c>
      <c r="L58" s="5" t="str">
        <f>VLOOKUP(B58,lookup_S2!$A$1:$S$1234,2,FALSE)</f>
        <v>1:20971008</v>
      </c>
      <c r="M58" s="5" t="s">
        <v>971</v>
      </c>
      <c r="N58" s="5" t="str">
        <f t="shared" si="4"/>
        <v>PINK1_L268V</v>
      </c>
      <c r="O58" s="5" t="s">
        <v>6472</v>
      </c>
    </row>
    <row r="59" spans="1:16" x14ac:dyDescent="0.35">
      <c r="A59" s="4" t="s">
        <v>5929</v>
      </c>
      <c r="B59" s="6" t="str">
        <f t="shared" si="0"/>
        <v>rs28940284</v>
      </c>
      <c r="C59" s="5" t="str">
        <f>VLOOKUP(B59,lookup_S2!$A$1:$S$1234,14,FALSE)</f>
        <v>PINK1</v>
      </c>
      <c r="D59" s="5" t="str">
        <f>VLOOKUP(B59,lookup_S2!$A$1:$S$1234,9,FALSE)</f>
        <v>Missense/nonsense</v>
      </c>
      <c r="E59" s="5" t="str">
        <f>VLOOKUP(B59,lookup_S2!$A$1:$S$1234,11,FALSE)</f>
        <v>His-Gln</v>
      </c>
      <c r="F59" s="5" t="str">
        <f t="shared" si="1"/>
        <v>His</v>
      </c>
      <c r="G59" s="5" t="str">
        <f>VLOOKUP(F59,amino_acids!$C$1:$D$68,2,FALSE)</f>
        <v>H</v>
      </c>
      <c r="H59" s="5" t="str">
        <f t="shared" si="2"/>
        <v>Gln</v>
      </c>
      <c r="I59" s="5" t="str">
        <f>VLOOKUP(H59,amino_acids!$C$1:$D$68,2,FALSE)</f>
        <v>Q</v>
      </c>
      <c r="J59" s="5">
        <f>VLOOKUP(B59,lookup_S2!$A$1:$S$1234,12,FALSE)</f>
        <v>271</v>
      </c>
      <c r="K59" s="7">
        <f t="shared" si="3"/>
        <v>271</v>
      </c>
      <c r="L59" s="5" t="str">
        <f>VLOOKUP(B59,lookup_S2!$A$1:$S$1234,2,FALSE)</f>
        <v>1:20971019</v>
      </c>
      <c r="M59" s="5" t="s">
        <v>977</v>
      </c>
      <c r="N59" s="5" t="str">
        <f t="shared" si="4"/>
        <v>PINK1_H271Q</v>
      </c>
      <c r="O59" s="5" t="s">
        <v>6473</v>
      </c>
    </row>
    <row r="60" spans="1:16" x14ac:dyDescent="0.35">
      <c r="A60" s="4" t="s">
        <v>5930</v>
      </c>
      <c r="B60" s="6" t="str">
        <f t="shared" si="0"/>
        <v>PINK1:NM_032409.2:c.827G&gt;A:p.(Arg276Gln)</v>
      </c>
      <c r="C60" s="5" t="str">
        <f>VLOOKUP(B60,lookup_S2!$A$1:$S$1234,14,FALSE)</f>
        <v>PINK1</v>
      </c>
      <c r="D60" s="5" t="str">
        <f>VLOOKUP(B60,lookup_S2!$A$1:$S$1234,9,FALSE)</f>
        <v>Missense/nonsense</v>
      </c>
      <c r="E60" s="5" t="str">
        <f>VLOOKUP(B60,lookup_S2!$A$1:$S$1234,11,FALSE)</f>
        <v>Arg-Gln</v>
      </c>
      <c r="F60" s="5" t="str">
        <f t="shared" si="1"/>
        <v>Arg</v>
      </c>
      <c r="G60" s="5" t="str">
        <f>VLOOKUP(F60,amino_acids!$C$1:$D$68,2,FALSE)</f>
        <v>R</v>
      </c>
      <c r="H60" s="5" t="str">
        <f t="shared" si="2"/>
        <v>Gln</v>
      </c>
      <c r="I60" s="5" t="str">
        <f>VLOOKUP(H60,amino_acids!$C$1:$D$68,2,FALSE)</f>
        <v>Q</v>
      </c>
      <c r="J60" s="5">
        <f>VLOOKUP(B60,lookup_S2!$A$1:$S$1234,12,FALSE)</f>
        <v>276</v>
      </c>
      <c r="K60" s="7">
        <f t="shared" si="3"/>
        <v>276</v>
      </c>
      <c r="L60" s="5" t="str">
        <f>VLOOKUP(B60,lookup_S2!$A$1:$S$1234,2,FALSE)</f>
        <v>1:20971033</v>
      </c>
      <c r="M60" s="5" t="s">
        <v>982</v>
      </c>
      <c r="N60" s="5" t="str">
        <f t="shared" si="4"/>
        <v>PINK1_R276Q</v>
      </c>
      <c r="O60" s="5" t="s">
        <v>6474</v>
      </c>
    </row>
    <row r="61" spans="1:16" x14ac:dyDescent="0.35">
      <c r="A61" s="4" t="s">
        <v>5931</v>
      </c>
      <c r="B61" s="6" t="str">
        <f t="shared" si="0"/>
        <v>PINK1:NM_032409.2:c.832C&gt;G:p.(Leu278Val)</v>
      </c>
      <c r="C61" s="5" t="str">
        <f>VLOOKUP(B61,lookup_S2!$A$1:$S$1234,14,FALSE)</f>
        <v>PINK1</v>
      </c>
      <c r="D61" s="5" t="str">
        <f>VLOOKUP(B61,lookup_S2!$A$1:$S$1234,9,FALSE)</f>
        <v>Missense/nonsense</v>
      </c>
      <c r="E61" s="5" t="str">
        <f>VLOOKUP(B61,lookup_S2!$A$1:$S$1234,11,FALSE)</f>
        <v>Leu-Val</v>
      </c>
      <c r="F61" s="5" t="str">
        <f t="shared" si="1"/>
        <v>Leu</v>
      </c>
      <c r="G61" s="5" t="str">
        <f>VLOOKUP(F61,amino_acids!$C$1:$D$68,2,FALSE)</f>
        <v>L</v>
      </c>
      <c r="H61" s="5" t="str">
        <f t="shared" si="2"/>
        <v>Val</v>
      </c>
      <c r="I61" s="5" t="str">
        <f>VLOOKUP(H61,amino_acids!$C$1:$D$68,2,FALSE)</f>
        <v>V</v>
      </c>
      <c r="J61" s="5">
        <f>VLOOKUP(B61,lookup_S2!$A$1:$S$1234,12,FALSE)</f>
        <v>278</v>
      </c>
      <c r="K61" s="7">
        <f t="shared" si="3"/>
        <v>278</v>
      </c>
      <c r="L61" s="5" t="str">
        <f>VLOOKUP(B61,lookup_S2!$A$1:$S$1234,2,FALSE)</f>
        <v>1:20971038</v>
      </c>
      <c r="M61" s="5" t="s">
        <v>986</v>
      </c>
      <c r="N61" s="5" t="str">
        <f t="shared" si="4"/>
        <v>PINK1_L278V</v>
      </c>
      <c r="O61" s="5" t="s">
        <v>6475</v>
      </c>
    </row>
    <row r="62" spans="1:16" x14ac:dyDescent="0.35">
      <c r="A62" s="4" t="s">
        <v>5932</v>
      </c>
      <c r="B62" s="6" t="str">
        <f t="shared" si="0"/>
        <v>rs74315358</v>
      </c>
      <c r="C62" s="5" t="str">
        <f>VLOOKUP(B62,lookup_S2!$A$1:$S$1234,14,FALSE)</f>
        <v>PINK1</v>
      </c>
      <c r="D62" s="5" t="str">
        <f>VLOOKUP(B62,lookup_S2!$A$1:$S$1234,9,FALSE)</f>
        <v>Missense/nonsense</v>
      </c>
      <c r="E62" s="5" t="str">
        <f>VLOOKUP(B62,lookup_S2!$A$1:$S$1234,11,FALSE)</f>
        <v>Arg-His</v>
      </c>
      <c r="F62" s="5" t="str">
        <f t="shared" si="1"/>
        <v>Arg</v>
      </c>
      <c r="G62" s="5" t="str">
        <f>VLOOKUP(F62,amino_acids!$C$1:$D$68,2,FALSE)</f>
        <v>R</v>
      </c>
      <c r="H62" s="5" t="str">
        <f t="shared" si="2"/>
        <v>His</v>
      </c>
      <c r="I62" s="5" t="str">
        <f>VLOOKUP(H62,amino_acids!$C$1:$D$68,2,FALSE)</f>
        <v>H</v>
      </c>
      <c r="J62" s="5">
        <f>VLOOKUP(B62,lookup_S2!$A$1:$S$1234,12,FALSE)</f>
        <v>279</v>
      </c>
      <c r="K62" s="7">
        <f t="shared" si="3"/>
        <v>279</v>
      </c>
      <c r="L62" s="5" t="str">
        <f>VLOOKUP(B62,lookup_S2!$A$1:$S$1234,2,FALSE)</f>
        <v>1:20971042</v>
      </c>
      <c r="M62" s="5" t="s">
        <v>990</v>
      </c>
      <c r="N62" s="5" t="str">
        <f t="shared" si="4"/>
        <v>PINK1_R279H</v>
      </c>
      <c r="O62" s="5" t="s">
        <v>6476</v>
      </c>
    </row>
    <row r="63" spans="1:16" x14ac:dyDescent="0.35">
      <c r="A63" s="4" t="s">
        <v>5933</v>
      </c>
      <c r="B63" s="6" t="str">
        <f t="shared" si="0"/>
        <v>PINK1:NM_032409.2:c.838G&gt;A:p.(Ala280Thr)</v>
      </c>
      <c r="C63" s="5" t="str">
        <f>VLOOKUP(B63,lookup_S2!$A$1:$S$1234,14,FALSE)</f>
        <v>PINK1</v>
      </c>
      <c r="D63" s="5" t="str">
        <f>VLOOKUP(B63,lookup_S2!$A$1:$S$1234,9,FALSE)</f>
        <v>Missense/nonsense</v>
      </c>
      <c r="E63" s="5" t="str">
        <f>VLOOKUP(B63,lookup_S2!$A$1:$S$1234,11,FALSE)</f>
        <v>Ala-Thr</v>
      </c>
      <c r="F63" s="5" t="str">
        <f t="shared" si="1"/>
        <v>Ala</v>
      </c>
      <c r="G63" s="5" t="str">
        <f>VLOOKUP(F63,amino_acids!$C$1:$D$68,2,FALSE)</f>
        <v>A</v>
      </c>
      <c r="H63" s="5" t="str">
        <f t="shared" si="2"/>
        <v>Thr</v>
      </c>
      <c r="I63" s="5" t="str">
        <f>VLOOKUP(H63,amino_acids!$C$1:$D$68,2,FALSE)</f>
        <v>T</v>
      </c>
      <c r="J63" s="5">
        <f>VLOOKUP(B63,lookup_S2!$A$1:$S$1234,12,FALSE)</f>
        <v>280</v>
      </c>
      <c r="K63" s="7">
        <f t="shared" si="3"/>
        <v>280</v>
      </c>
      <c r="L63" s="5" t="str">
        <f>VLOOKUP(B63,lookup_S2!$A$1:$S$1234,2,FALSE)</f>
        <v>1:20971044</v>
      </c>
      <c r="M63" s="5" t="s">
        <v>994</v>
      </c>
      <c r="N63" s="5" t="str">
        <f t="shared" si="4"/>
        <v>PINK1_A280T</v>
      </c>
      <c r="O63" s="5" t="s">
        <v>6477</v>
      </c>
    </row>
    <row r="64" spans="1:16" x14ac:dyDescent="0.35">
      <c r="A64" s="4" t="s">
        <v>5934</v>
      </c>
      <c r="B64" s="6" t="str">
        <f t="shared" si="0"/>
        <v>PINK1:NM_032409.2:c.887C&gt;T:p.(Pro296Leu)</v>
      </c>
      <c r="C64" s="5" t="str">
        <f>VLOOKUP(B64,lookup_S2!$A$1:$S$1234,14,FALSE)</f>
        <v>PINK1</v>
      </c>
      <c r="D64" s="5" t="str">
        <f>VLOOKUP(B64,lookup_S2!$A$1:$S$1234,9,FALSE)</f>
        <v>Missense/nonsense</v>
      </c>
      <c r="E64" s="5" t="str">
        <f>VLOOKUP(B64,lookup_S2!$A$1:$S$1234,11,FALSE)</f>
        <v>Pro-Leu</v>
      </c>
      <c r="F64" s="5" t="str">
        <f t="shared" si="1"/>
        <v>Pro</v>
      </c>
      <c r="G64" s="5" t="str">
        <f>VLOOKUP(F64,amino_acids!$C$1:$D$68,2,FALSE)</f>
        <v>P</v>
      </c>
      <c r="H64" s="5" t="str">
        <f t="shared" si="2"/>
        <v>Leu</v>
      </c>
      <c r="I64" s="5" t="str">
        <f>VLOOKUP(H64,amino_acids!$C$1:$D$68,2,FALSE)</f>
        <v>L</v>
      </c>
      <c r="J64" s="5">
        <f>VLOOKUP(B64,lookup_S2!$A$1:$S$1234,12,FALSE)</f>
        <v>296</v>
      </c>
      <c r="K64" s="7">
        <f t="shared" si="3"/>
        <v>296</v>
      </c>
      <c r="L64" s="5" t="str">
        <f>VLOOKUP(B64,lookup_S2!$A$1:$S$1234,2,FALSE)</f>
        <v>1:20971093</v>
      </c>
      <c r="M64" s="5" t="s">
        <v>998</v>
      </c>
      <c r="N64" s="5" t="str">
        <f t="shared" si="4"/>
        <v>PINK1_P296L</v>
      </c>
      <c r="O64" s="5" t="s">
        <v>6478</v>
      </c>
    </row>
    <row r="65" spans="1:16" x14ac:dyDescent="0.35">
      <c r="A65" s="4" t="s">
        <v>5935</v>
      </c>
      <c r="B65" s="6" t="str">
        <f t="shared" si="0"/>
        <v>1:20971129</v>
      </c>
      <c r="C65" s="5" t="str">
        <f>VLOOKUP(B65,lookup_S2!$A$1:$S$1234,14,FALSE)</f>
        <v>PINK1</v>
      </c>
      <c r="D65" s="5" t="str">
        <f>VLOOKUP(B65,lookup_S2!$A$1:$S$1234,9,FALSE)</f>
        <v>Missense/nonsense</v>
      </c>
      <c r="E65" s="5" t="str">
        <f>VLOOKUP(B65,lookup_S2!$A$1:$S$1234,11,FALSE)</f>
        <v>Leu-Gln</v>
      </c>
      <c r="F65" s="5" t="str">
        <f t="shared" si="1"/>
        <v>Leu</v>
      </c>
      <c r="G65" s="5" t="str">
        <f>VLOOKUP(F65,amino_acids!$C$1:$D$68,2,FALSE)</f>
        <v>L</v>
      </c>
      <c r="H65" s="5" t="str">
        <f t="shared" si="2"/>
        <v>Gln</v>
      </c>
      <c r="I65" s="5" t="str">
        <f>VLOOKUP(H65,amino_acids!$C$1:$D$68,2,FALSE)</f>
        <v>Q</v>
      </c>
      <c r="J65" s="5">
        <f>VLOOKUP(B65,lookup_S2!$A$1:$S$1234,12,FALSE)</f>
        <v>308</v>
      </c>
      <c r="K65" s="7">
        <f t="shared" si="3"/>
        <v>308</v>
      </c>
      <c r="L65" s="5" t="str">
        <f>VLOOKUP(B65,lookup_S2!$A$1:$S$1234,2,FALSE)</f>
        <v>1:20971129</v>
      </c>
      <c r="M65" s="5" t="s">
        <v>70</v>
      </c>
      <c r="N65" s="5" t="str">
        <f t="shared" si="4"/>
        <v>PINK1_L308Q</v>
      </c>
      <c r="O65" s="5" t="s">
        <v>6479</v>
      </c>
    </row>
    <row r="66" spans="1:16" x14ac:dyDescent="0.35">
      <c r="A66" s="4" t="s">
        <v>5936</v>
      </c>
      <c r="B66" s="6" t="str">
        <f t="shared" si="0"/>
        <v>rs74315355</v>
      </c>
      <c r="C66" s="5" t="str">
        <f>VLOOKUP(B66,lookup_S2!$A$1:$S$1234,14,FALSE)</f>
        <v>PINK1</v>
      </c>
      <c r="D66" s="5" t="str">
        <f>VLOOKUP(B66,lookup_S2!$A$1:$S$1234,9,FALSE)</f>
        <v>Missense/nonsense</v>
      </c>
      <c r="E66" s="5" t="str">
        <f>VLOOKUP(B66,lookup_S2!$A$1:$S$1234,11,FALSE)</f>
        <v>Gly-Asp</v>
      </c>
      <c r="F66" s="5" t="str">
        <f t="shared" si="1"/>
        <v>Gly</v>
      </c>
      <c r="G66" s="5" t="str">
        <f>VLOOKUP(F66,amino_acids!$C$1:$D$68,2,FALSE)</f>
        <v>G</v>
      </c>
      <c r="H66" s="5" t="str">
        <f t="shared" si="2"/>
        <v>Asp</v>
      </c>
      <c r="I66" s="5" t="str">
        <f>VLOOKUP(H66,amino_acids!$C$1:$D$68,2,FALSE)</f>
        <v>D</v>
      </c>
      <c r="J66" s="5">
        <f>VLOOKUP(B66,lookup_S2!$A$1:$S$1234,12,FALSE)</f>
        <v>309</v>
      </c>
      <c r="K66" s="7">
        <f t="shared" si="3"/>
        <v>309</v>
      </c>
      <c r="L66" s="5" t="str">
        <f>VLOOKUP(B66,lookup_S2!$A$1:$S$1234,2,FALSE)</f>
        <v>1:20971132</v>
      </c>
      <c r="M66" s="5" t="s">
        <v>1008</v>
      </c>
      <c r="N66" s="5" t="str">
        <f t="shared" si="4"/>
        <v>PINK1_G309D</v>
      </c>
      <c r="O66" s="5" t="s">
        <v>6480</v>
      </c>
    </row>
    <row r="67" spans="1:16" x14ac:dyDescent="0.35">
      <c r="A67" s="4" t="s">
        <v>5937</v>
      </c>
      <c r="B67" s="6" t="str">
        <f t="shared" ref="B67:B130" si="5">LEFT(A67,FIND("^^",SUBSTITUTE(A67,"_","^^",LEN(A67)-LEN(SUBSTITUTE(A67,"_",""))))-1)</f>
        <v>PINK1:NM_032409.2:c.938C&gt;T:p.(Thr313Met)</v>
      </c>
      <c r="C67" s="5" t="str">
        <f>VLOOKUP(B67,lookup_S2!$A$1:$S$1234,14,FALSE)</f>
        <v>PINK1</v>
      </c>
      <c r="D67" s="5" t="str">
        <f>VLOOKUP(B67,lookup_S2!$A$1:$S$1234,9,FALSE)</f>
        <v>Missense/nonsense</v>
      </c>
      <c r="E67" s="5" t="str">
        <f>VLOOKUP(B67,lookup_S2!$A$1:$S$1234,11,FALSE)</f>
        <v>Thr-Met</v>
      </c>
      <c r="F67" s="5" t="str">
        <f t="shared" ref="F67:F130" si="6">LEFT(E67,FIND("-",E67)-1)</f>
        <v>Thr</v>
      </c>
      <c r="G67" s="5" t="str">
        <f>VLOOKUP(F67,amino_acids!$C$1:$D$68,2,FALSE)</f>
        <v>T</v>
      </c>
      <c r="H67" s="5" t="str">
        <f t="shared" ref="H67:H130" si="7">RIGHT(E67,LEN(E67)-FIND("-",E67))</f>
        <v>Met</v>
      </c>
      <c r="I67" s="5" t="str">
        <f>VLOOKUP(H67,amino_acids!$C$1:$D$68,2,FALSE)</f>
        <v>M</v>
      </c>
      <c r="J67" s="5">
        <f>VLOOKUP(B67,lookup_S2!$A$1:$S$1234,12,FALSE)</f>
        <v>313</v>
      </c>
      <c r="K67" s="7">
        <f t="shared" ref="K67:K130" si="8">IF(ISNUMBER(J67),J67,LEFT(J67,FIND("_",J67)-1))</f>
        <v>313</v>
      </c>
      <c r="L67" s="5" t="str">
        <f>VLOOKUP(B67,lookup_S2!$A$1:$S$1234,2,FALSE)</f>
        <v>1:20971144</v>
      </c>
      <c r="M67" s="5" t="s">
        <v>1012</v>
      </c>
      <c r="N67" s="5" t="str">
        <f t="shared" ref="N67:N130" si="9">CONCATENATE(C67,"_",G67,K67,I67)</f>
        <v>PINK1_T313M</v>
      </c>
      <c r="O67" s="5" t="s">
        <v>6414</v>
      </c>
      <c r="P67" s="5" t="s">
        <v>6423</v>
      </c>
    </row>
    <row r="68" spans="1:16" x14ac:dyDescent="0.35">
      <c r="A68" s="4" t="s">
        <v>5938</v>
      </c>
      <c r="B68" s="6" t="str">
        <f t="shared" si="5"/>
        <v>PINK1:NM_032409.2:c.949G&gt;A:p.(Val317Ile)</v>
      </c>
      <c r="C68" s="5" t="str">
        <f>VLOOKUP(B68,lookup_S2!$A$1:$S$1234,14,FALSE)</f>
        <v>PINK1</v>
      </c>
      <c r="D68" s="5" t="str">
        <f>VLOOKUP(B68,lookup_S2!$A$1:$S$1234,9,FALSE)</f>
        <v>Missense/nonsense</v>
      </c>
      <c r="E68" s="5" t="str">
        <f>VLOOKUP(B68,lookup_S2!$A$1:$S$1234,11,FALSE)</f>
        <v>Val-Ile</v>
      </c>
      <c r="F68" s="5" t="str">
        <f t="shared" si="6"/>
        <v>Val</v>
      </c>
      <c r="G68" s="5" t="str">
        <f>VLOOKUP(F68,amino_acids!$C$1:$D$68,2,FALSE)</f>
        <v>V</v>
      </c>
      <c r="H68" s="5" t="str">
        <f t="shared" si="7"/>
        <v>Ile</v>
      </c>
      <c r="I68" s="5" t="str">
        <f>VLOOKUP(H68,amino_acids!$C$1:$D$68,2,FALSE)</f>
        <v>I</v>
      </c>
      <c r="J68" s="5">
        <f>VLOOKUP(B68,lookup_S2!$A$1:$S$1234,12,FALSE)</f>
        <v>317</v>
      </c>
      <c r="K68" s="7">
        <f t="shared" si="8"/>
        <v>317</v>
      </c>
      <c r="L68" s="5" t="str">
        <f>VLOOKUP(B68,lookup_S2!$A$1:$S$1234,2,FALSE)</f>
        <v>1:20971155</v>
      </c>
      <c r="M68" s="5" t="s">
        <v>1016</v>
      </c>
      <c r="N68" s="5" t="str">
        <f t="shared" si="9"/>
        <v>PINK1_V317I</v>
      </c>
      <c r="O68" s="5" t="s">
        <v>6481</v>
      </c>
    </row>
    <row r="69" spans="1:16" x14ac:dyDescent="0.35">
      <c r="A69" s="4" t="s">
        <v>5939</v>
      </c>
      <c r="B69" s="6" t="str">
        <f t="shared" si="5"/>
        <v>rs139226733</v>
      </c>
      <c r="C69" s="5" t="str">
        <f>VLOOKUP(B69,lookup_S2!$A$1:$S$1234,14,FALSE)</f>
        <v>PINK1</v>
      </c>
      <c r="D69" s="5" t="str">
        <f>VLOOKUP(B69,lookup_S2!$A$1:$S$1234,9,FALSE)</f>
        <v>Missense/nonsense</v>
      </c>
      <c r="E69" s="5" t="str">
        <f>VLOOKUP(B69,lookup_S2!$A$1:$S$1234,11,FALSE)</f>
        <v>Met-Leu</v>
      </c>
      <c r="F69" s="5" t="str">
        <f t="shared" si="6"/>
        <v>Met</v>
      </c>
      <c r="G69" s="5" t="str">
        <f>VLOOKUP(F69,amino_acids!$C$1:$D$68,2,FALSE)</f>
        <v>M</v>
      </c>
      <c r="H69" s="5" t="str">
        <f t="shared" si="7"/>
        <v>Leu</v>
      </c>
      <c r="I69" s="5" t="str">
        <f>VLOOKUP(H69,amino_acids!$C$1:$D$68,2,FALSE)</f>
        <v>L</v>
      </c>
      <c r="J69" s="5">
        <f>VLOOKUP(B69,lookup_S2!$A$1:$S$1234,12,FALSE)</f>
        <v>318</v>
      </c>
      <c r="K69" s="7">
        <f t="shared" si="8"/>
        <v>318</v>
      </c>
      <c r="L69" s="5" t="str">
        <f>VLOOKUP(B69,lookup_S2!$A$1:$S$1234,2,FALSE)</f>
        <v>1:20971158</v>
      </c>
      <c r="M69" s="5" t="s">
        <v>1022</v>
      </c>
      <c r="N69" s="5" t="str">
        <f t="shared" si="9"/>
        <v>PINK1_M318L</v>
      </c>
      <c r="O69" s="5" t="s">
        <v>6482</v>
      </c>
    </row>
    <row r="70" spans="1:16" x14ac:dyDescent="0.35">
      <c r="A70" s="4" t="s">
        <v>5940</v>
      </c>
      <c r="B70" s="6" t="str">
        <f t="shared" si="5"/>
        <v>PINK1:NM_032409.2:c.965C&gt;T:p.(Pro322Leu)</v>
      </c>
      <c r="C70" s="5" t="str">
        <f>VLOOKUP(B70,lookup_S2!$A$1:$S$1234,14,FALSE)</f>
        <v>PINK1</v>
      </c>
      <c r="D70" s="5" t="str">
        <f>VLOOKUP(B70,lookup_S2!$A$1:$S$1234,9,FALSE)</f>
        <v>Missense/nonsense</v>
      </c>
      <c r="E70" s="5" t="str">
        <f>VLOOKUP(B70,lookup_S2!$A$1:$S$1234,11,FALSE)</f>
        <v>Pro-Leu</v>
      </c>
      <c r="F70" s="5" t="str">
        <f t="shared" si="6"/>
        <v>Pro</v>
      </c>
      <c r="G70" s="5" t="str">
        <f>VLOOKUP(F70,amino_acids!$C$1:$D$68,2,FALSE)</f>
        <v>P</v>
      </c>
      <c r="H70" s="5" t="str">
        <f t="shared" si="7"/>
        <v>Leu</v>
      </c>
      <c r="I70" s="5" t="str">
        <f>VLOOKUP(H70,amino_acids!$C$1:$D$68,2,FALSE)</f>
        <v>L</v>
      </c>
      <c r="J70" s="5">
        <f>VLOOKUP(B70,lookup_S2!$A$1:$S$1234,12,FALSE)</f>
        <v>322</v>
      </c>
      <c r="K70" s="7">
        <f t="shared" si="8"/>
        <v>322</v>
      </c>
      <c r="L70" s="5" t="str">
        <f>VLOOKUP(B70,lookup_S2!$A$1:$S$1234,2,FALSE)</f>
        <v>1:20972058</v>
      </c>
      <c r="M70" s="5" t="s">
        <v>1027</v>
      </c>
      <c r="N70" s="5" t="str">
        <f t="shared" si="9"/>
        <v>PINK1_P322L</v>
      </c>
      <c r="O70" s="5" t="s">
        <v>6483</v>
      </c>
    </row>
    <row r="71" spans="1:16" x14ac:dyDescent="0.35">
      <c r="A71" s="4" t="s">
        <v>5941</v>
      </c>
      <c r="B71" s="6" t="str">
        <f t="shared" si="5"/>
        <v>PINK1:NM_032409.2:c.1015G&gt;A:p.(Ala339Thr)</v>
      </c>
      <c r="C71" s="5" t="str">
        <f>VLOOKUP(B71,lookup_S2!$A$1:$S$1234,14,FALSE)</f>
        <v>PINK1</v>
      </c>
      <c r="D71" s="5" t="str">
        <f>VLOOKUP(B71,lookup_S2!$A$1:$S$1234,9,FALSE)</f>
        <v>Missense/nonsense</v>
      </c>
      <c r="E71" s="5" t="str">
        <f>VLOOKUP(B71,lookup_S2!$A$1:$S$1234,11,FALSE)</f>
        <v>Ala-Thr</v>
      </c>
      <c r="F71" s="5" t="str">
        <f t="shared" si="6"/>
        <v>Ala</v>
      </c>
      <c r="G71" s="5" t="str">
        <f>VLOOKUP(F71,amino_acids!$C$1:$D$68,2,FALSE)</f>
        <v>A</v>
      </c>
      <c r="H71" s="5" t="str">
        <f t="shared" si="7"/>
        <v>Thr</v>
      </c>
      <c r="I71" s="5" t="str">
        <f>VLOOKUP(H71,amino_acids!$C$1:$D$68,2,FALSE)</f>
        <v>T</v>
      </c>
      <c r="J71" s="5">
        <f>VLOOKUP(B71,lookup_S2!$A$1:$S$1234,12,FALSE)</f>
        <v>339</v>
      </c>
      <c r="K71" s="7">
        <f t="shared" si="8"/>
        <v>339</v>
      </c>
      <c r="L71" s="5" t="str">
        <f>VLOOKUP(B71,lookup_S2!$A$1:$S$1234,2,FALSE)</f>
        <v>1:20972108</v>
      </c>
      <c r="M71" s="5" t="s">
        <v>1030</v>
      </c>
      <c r="N71" s="5" t="str">
        <f t="shared" si="9"/>
        <v>PINK1_A339T</v>
      </c>
      <c r="O71" s="5" t="s">
        <v>6484</v>
      </c>
    </row>
    <row r="72" spans="1:16" x14ac:dyDescent="0.35">
      <c r="A72" s="4" t="s">
        <v>5942</v>
      </c>
      <c r="B72" s="6" t="str">
        <f>LEFT(A72,FIND("^^",SUBSTITUTE(A72,"_","^^",LEN(A72)-LEN(SUBSTITUTE(A72,"_",""))))-1)</f>
        <v>rs3738136</v>
      </c>
      <c r="C72" s="5" t="str">
        <f>VLOOKUP(B72,lookup_S2!$A$1:$S$1234,14,FALSE)</f>
        <v>PINK1</v>
      </c>
      <c r="D72" s="5" t="str">
        <f>VLOOKUP(B72,lookup_S2!$A$1:$S$1234,9,FALSE)</f>
        <v>Missense/nonsense</v>
      </c>
      <c r="E72" s="5" t="str">
        <f>VLOOKUP(B72,lookup_S2!$A$1:$S$1234,11,FALSE)</f>
        <v>Ala-Thr</v>
      </c>
      <c r="F72" s="5" t="str">
        <f t="shared" si="6"/>
        <v>Ala</v>
      </c>
      <c r="G72" s="5" t="str">
        <f>VLOOKUP(F72,amino_acids!$C$1:$D$68,2,FALSE)</f>
        <v>A</v>
      </c>
      <c r="H72" s="5" t="str">
        <f t="shared" si="7"/>
        <v>Thr</v>
      </c>
      <c r="I72" s="5" t="str">
        <f>VLOOKUP(H72,amino_acids!$C$1:$D$68,2,FALSE)</f>
        <v>T</v>
      </c>
      <c r="J72" s="5">
        <f>VLOOKUP(B72,lookup_S2!$A$1:$S$1234,12,FALSE)</f>
        <v>340</v>
      </c>
      <c r="K72" s="7">
        <f t="shared" si="8"/>
        <v>340</v>
      </c>
      <c r="L72" s="5" t="str">
        <f>VLOOKUP(B72,lookup_S2!$A$1:$S$1234,2,FALSE)</f>
        <v>1:20972111</v>
      </c>
      <c r="M72" s="5" t="s">
        <v>1034</v>
      </c>
      <c r="N72" s="5" t="str">
        <f t="shared" si="9"/>
        <v>PINK1_A340T</v>
      </c>
      <c r="O72" s="5" t="s">
        <v>6485</v>
      </c>
    </row>
    <row r="73" spans="1:16" x14ac:dyDescent="0.35">
      <c r="A73" s="4" t="s">
        <v>5943</v>
      </c>
      <c r="B73" s="6" t="str">
        <f t="shared" si="5"/>
        <v>PINK1:NM_032409.2:c.1024A&gt;G:p.(Met342Val)</v>
      </c>
      <c r="C73" s="5" t="str">
        <f>VLOOKUP(B73,lookup_S2!$A$1:$S$1234,14,FALSE)</f>
        <v>PINK1</v>
      </c>
      <c r="D73" s="5" t="str">
        <f>VLOOKUP(B73,lookup_S2!$A$1:$S$1234,9,FALSE)</f>
        <v>Missense/nonsense</v>
      </c>
      <c r="E73" s="5" t="str">
        <f>VLOOKUP(B73,lookup_S2!$A$1:$S$1234,11,FALSE)</f>
        <v>Met-Val</v>
      </c>
      <c r="F73" s="5" t="str">
        <f t="shared" si="6"/>
        <v>Met</v>
      </c>
      <c r="G73" s="5" t="str">
        <f>VLOOKUP(F73,amino_acids!$C$1:$D$68,2,FALSE)</f>
        <v>M</v>
      </c>
      <c r="H73" s="5" t="str">
        <f t="shared" si="7"/>
        <v>Val</v>
      </c>
      <c r="I73" s="5" t="str">
        <f>VLOOKUP(H73,amino_acids!$C$1:$D$68,2,FALSE)</f>
        <v>V</v>
      </c>
      <c r="J73" s="5">
        <f>VLOOKUP(B73,lookup_S2!$A$1:$S$1234,12,FALSE)</f>
        <v>342</v>
      </c>
      <c r="K73" s="7">
        <f t="shared" si="8"/>
        <v>342</v>
      </c>
      <c r="L73" s="5" t="str">
        <f>VLOOKUP(B73,lookup_S2!$A$1:$S$1234,2,FALSE)</f>
        <v>1:20972117</v>
      </c>
      <c r="M73" s="5" t="s">
        <v>1038</v>
      </c>
      <c r="N73" s="5" t="str">
        <f t="shared" si="9"/>
        <v>PINK1_M342V</v>
      </c>
      <c r="O73" s="5" t="s">
        <v>6486</v>
      </c>
    </row>
    <row r="74" spans="1:16" x14ac:dyDescent="0.35">
      <c r="A74" s="4" t="s">
        <v>5944</v>
      </c>
      <c r="B74" s="6" t="str">
        <f t="shared" si="5"/>
        <v>rs28940285</v>
      </c>
      <c r="C74" s="5" t="str">
        <f>VLOOKUP(B74,lookup_S2!$A$1:$S$1234,14,FALSE)</f>
        <v>PINK1</v>
      </c>
      <c r="D74" s="5" t="str">
        <f>VLOOKUP(B74,lookup_S2!$A$1:$S$1234,9,FALSE)</f>
        <v>Missense/nonsense</v>
      </c>
      <c r="E74" s="5" t="str">
        <f>VLOOKUP(B74,lookup_S2!$A$1:$S$1234,11,FALSE)</f>
        <v>Leu-Pro</v>
      </c>
      <c r="F74" s="5" t="str">
        <f t="shared" si="6"/>
        <v>Leu</v>
      </c>
      <c r="G74" s="5" t="str">
        <f>VLOOKUP(F74,amino_acids!$C$1:$D$68,2,FALSE)</f>
        <v>L</v>
      </c>
      <c r="H74" s="5" t="str">
        <f t="shared" si="7"/>
        <v>Pro</v>
      </c>
      <c r="I74" s="5" t="str">
        <f>VLOOKUP(H74,amino_acids!$C$1:$D$68,2,FALSE)</f>
        <v>P</v>
      </c>
      <c r="J74" s="5">
        <f>VLOOKUP(B74,lookup_S2!$A$1:$S$1234,12,FALSE)</f>
        <v>347</v>
      </c>
      <c r="K74" s="7">
        <f t="shared" si="8"/>
        <v>347</v>
      </c>
      <c r="L74" s="5" t="str">
        <f>VLOOKUP(B74,lookup_S2!$A$1:$S$1234,2,FALSE)</f>
        <v>1:20972133</v>
      </c>
      <c r="M74" s="5" t="s">
        <v>1041</v>
      </c>
      <c r="N74" s="5" t="str">
        <f t="shared" si="9"/>
        <v>PINK1_L347P</v>
      </c>
      <c r="O74" s="5" t="s">
        <v>6487</v>
      </c>
    </row>
    <row r="75" spans="1:16" x14ac:dyDescent="0.35">
      <c r="A75" s="4" t="s">
        <v>5945</v>
      </c>
      <c r="B75" s="6" t="str">
        <f t="shared" si="5"/>
        <v>PINK1:NM_032409.2:c.1106T&gt;C:p.(Leu369Pro)</v>
      </c>
      <c r="C75" s="5" t="str">
        <f>VLOOKUP(B75,lookup_S2!$A$1:$S$1234,14,FALSE)</f>
        <v>PINK1</v>
      </c>
      <c r="D75" s="5" t="str">
        <f>VLOOKUP(B75,lookup_S2!$A$1:$S$1234,9,FALSE)</f>
        <v>Missense/nonsense</v>
      </c>
      <c r="E75" s="5" t="str">
        <f>VLOOKUP(B75,lookup_S2!$A$1:$S$1234,11,FALSE)</f>
        <v>Leu-Pro</v>
      </c>
      <c r="F75" s="5" t="str">
        <f t="shared" si="6"/>
        <v>Leu</v>
      </c>
      <c r="G75" s="5" t="str">
        <f>VLOOKUP(F75,amino_acids!$C$1:$D$68,2,FALSE)</f>
        <v>L</v>
      </c>
      <c r="H75" s="5" t="str">
        <f t="shared" si="7"/>
        <v>Pro</v>
      </c>
      <c r="I75" s="5" t="str">
        <f>VLOOKUP(H75,amino_acids!$C$1:$D$68,2,FALSE)</f>
        <v>P</v>
      </c>
      <c r="J75" s="5">
        <f>VLOOKUP(B75,lookup_S2!$A$1:$S$1234,12,FALSE)</f>
        <v>369</v>
      </c>
      <c r="K75" s="7">
        <f t="shared" si="8"/>
        <v>369</v>
      </c>
      <c r="L75" s="5" t="str">
        <f>VLOOKUP(B75,lookup_S2!$A$1:$S$1234,2,FALSE)</f>
        <v>1:20972199</v>
      </c>
      <c r="M75" s="5" t="s">
        <v>1045</v>
      </c>
      <c r="N75" s="5" t="str">
        <f t="shared" si="9"/>
        <v>PINK1_L369P</v>
      </c>
      <c r="O75" s="5" t="s">
        <v>6488</v>
      </c>
    </row>
    <row r="76" spans="1:16" x14ac:dyDescent="0.35">
      <c r="A76" s="4" t="s">
        <v>5946</v>
      </c>
      <c r="B76" s="6" t="str">
        <f t="shared" si="5"/>
        <v>rs45515602</v>
      </c>
      <c r="C76" s="5" t="str">
        <f>VLOOKUP(B76,lookup_S2!$A$1:$S$1234,14,FALSE)</f>
        <v>PINK1</v>
      </c>
      <c r="D76" s="5" t="str">
        <f>VLOOKUP(B76,lookup_S2!$A$1:$S$1234,9,FALSE)</f>
        <v>Missense/nonsense</v>
      </c>
      <c r="E76" s="5" t="str">
        <f>VLOOKUP(B76,lookup_S2!$A$1:$S$1234,11,FALSE)</f>
        <v>Ala-Thr</v>
      </c>
      <c r="F76" s="5" t="str">
        <f t="shared" si="6"/>
        <v>Ala</v>
      </c>
      <c r="G76" s="5" t="str">
        <f>VLOOKUP(F76,amino_acids!$C$1:$D$68,2,FALSE)</f>
        <v>A</v>
      </c>
      <c r="H76" s="5" t="str">
        <f t="shared" si="7"/>
        <v>Thr</v>
      </c>
      <c r="I76" s="5" t="str">
        <f>VLOOKUP(H76,amino_acids!$C$1:$D$68,2,FALSE)</f>
        <v>T</v>
      </c>
      <c r="J76" s="5">
        <f>VLOOKUP(B76,lookup_S2!$A$1:$S$1234,12,FALSE)</f>
        <v>383</v>
      </c>
      <c r="K76" s="7">
        <f t="shared" si="8"/>
        <v>383</v>
      </c>
      <c r="L76" s="5" t="str">
        <f>VLOOKUP(B76,lookup_S2!$A$1:$S$1234,2,FALSE)</f>
        <v>1:20975021</v>
      </c>
      <c r="M76" s="5" t="s">
        <v>1049</v>
      </c>
      <c r="N76" s="5" t="str">
        <f t="shared" si="9"/>
        <v>PINK1_A383T</v>
      </c>
      <c r="O76" s="5" t="s">
        <v>6489</v>
      </c>
    </row>
    <row r="77" spans="1:16" x14ac:dyDescent="0.35">
      <c r="A77" s="4" t="s">
        <v>5947</v>
      </c>
      <c r="B77" s="6" t="str">
        <f t="shared" si="5"/>
        <v>PINK1:NM_032409.2:c.1162T&gt;C:p.(Cys388Arg)</v>
      </c>
      <c r="C77" s="5" t="str">
        <f>VLOOKUP(B77,lookup_S2!$A$1:$S$1234,14,FALSE)</f>
        <v>PINK1</v>
      </c>
      <c r="D77" s="5" t="str">
        <f>VLOOKUP(B77,lookup_S2!$A$1:$S$1234,9,FALSE)</f>
        <v>Missense/nonsense</v>
      </c>
      <c r="E77" s="5" t="str">
        <f>VLOOKUP(B77,lookup_S2!$A$1:$S$1234,11,FALSE)</f>
        <v>Cys-Arg</v>
      </c>
      <c r="F77" s="5" t="str">
        <f t="shared" si="6"/>
        <v>Cys</v>
      </c>
      <c r="G77" s="5" t="str">
        <f>VLOOKUP(F77,amino_acids!$C$1:$D$68,2,FALSE)</f>
        <v>C</v>
      </c>
      <c r="H77" s="5" t="str">
        <f t="shared" si="7"/>
        <v>Arg</v>
      </c>
      <c r="I77" s="5" t="str">
        <f>VLOOKUP(H77,amino_acids!$C$1:$D$68,2,FALSE)</f>
        <v>R</v>
      </c>
      <c r="J77" s="5">
        <f>VLOOKUP(B77,lookup_S2!$A$1:$S$1234,12,FALSE)</f>
        <v>388</v>
      </c>
      <c r="K77" s="7">
        <f t="shared" si="8"/>
        <v>388</v>
      </c>
      <c r="L77" s="5" t="str">
        <f>VLOOKUP(B77,lookup_S2!$A$1:$S$1234,2,FALSE)</f>
        <v>1:20975036</v>
      </c>
      <c r="M77" s="5" t="s">
        <v>1052</v>
      </c>
      <c r="N77" s="5" t="str">
        <f t="shared" si="9"/>
        <v>PINK1_C388R</v>
      </c>
      <c r="O77" s="5" t="s">
        <v>6490</v>
      </c>
    </row>
    <row r="78" spans="1:16" x14ac:dyDescent="0.35">
      <c r="A78" s="4" t="s">
        <v>5948</v>
      </c>
      <c r="B78" s="6" t="str">
        <f t="shared" si="5"/>
        <v>PINK1:NM_032409.2:c.1184G&gt;T:p.(Gly395Val)</v>
      </c>
      <c r="C78" s="5" t="str">
        <f>VLOOKUP(B78,lookup_S2!$A$1:$S$1234,14,FALSE)</f>
        <v>PINK1</v>
      </c>
      <c r="D78" s="5" t="str">
        <f>VLOOKUP(B78,lookup_S2!$A$1:$S$1234,9,FALSE)</f>
        <v>Missense/nonsense</v>
      </c>
      <c r="E78" s="5" t="str">
        <f>VLOOKUP(B78,lookup_S2!$A$1:$S$1234,11,FALSE)</f>
        <v>Gly-Val</v>
      </c>
      <c r="F78" s="5" t="str">
        <f t="shared" si="6"/>
        <v>Gly</v>
      </c>
      <c r="G78" s="5" t="str">
        <f>VLOOKUP(F78,amino_acids!$C$1:$D$68,2,FALSE)</f>
        <v>G</v>
      </c>
      <c r="H78" s="5" t="str">
        <f t="shared" si="7"/>
        <v>Val</v>
      </c>
      <c r="I78" s="5" t="str">
        <f>VLOOKUP(H78,amino_acids!$C$1:$D$68,2,FALSE)</f>
        <v>V</v>
      </c>
      <c r="J78" s="5">
        <f>VLOOKUP(B78,lookup_S2!$A$1:$S$1234,12,FALSE)</f>
        <v>395</v>
      </c>
      <c r="K78" s="7">
        <f t="shared" si="8"/>
        <v>395</v>
      </c>
      <c r="L78" s="5" t="str">
        <f>VLOOKUP(B78,lookup_S2!$A$1:$S$1234,2,FALSE)</f>
        <v>1:20975058</v>
      </c>
      <c r="M78" s="5" t="s">
        <v>1057</v>
      </c>
      <c r="N78" s="5" t="str">
        <f t="shared" si="9"/>
        <v>PINK1_G395V</v>
      </c>
      <c r="O78" s="5" t="s">
        <v>6491</v>
      </c>
    </row>
    <row r="79" spans="1:16" x14ac:dyDescent="0.35">
      <c r="A79" s="4" t="s">
        <v>5949</v>
      </c>
      <c r="B79" s="6" t="str">
        <f t="shared" si="5"/>
        <v>rs119451946</v>
      </c>
      <c r="C79" s="5" t="str">
        <f>VLOOKUP(B79,lookup_S2!$A$1:$S$1234,14,FALSE)</f>
        <v>PINK1</v>
      </c>
      <c r="D79" s="5" t="str">
        <f>VLOOKUP(B79,lookup_S2!$A$1:$S$1234,9,FALSE)</f>
        <v>Missense/nonsense</v>
      </c>
      <c r="E79" s="5" t="str">
        <f>VLOOKUP(B79,lookup_S2!$A$1:$S$1234,11,FALSE)</f>
        <v>Pro-Leu</v>
      </c>
      <c r="F79" s="5" t="str">
        <f t="shared" si="6"/>
        <v>Pro</v>
      </c>
      <c r="G79" s="5" t="str">
        <f>VLOOKUP(F79,amino_acids!$C$1:$D$68,2,FALSE)</f>
        <v>P</v>
      </c>
      <c r="H79" s="5" t="str">
        <f t="shared" si="7"/>
        <v>Leu</v>
      </c>
      <c r="I79" s="5" t="str">
        <f>VLOOKUP(H79,amino_acids!$C$1:$D$68,2,FALSE)</f>
        <v>L</v>
      </c>
      <c r="J79" s="5">
        <f>VLOOKUP(B79,lookup_S2!$A$1:$S$1234,12,FALSE)</f>
        <v>399</v>
      </c>
      <c r="K79" s="7">
        <f t="shared" si="8"/>
        <v>399</v>
      </c>
      <c r="L79" s="5" t="str">
        <f>VLOOKUP(B79,lookup_S2!$A$1:$S$1234,2,FALSE)</f>
        <v>1:20975070</v>
      </c>
      <c r="M79" s="5" t="s">
        <v>1060</v>
      </c>
      <c r="N79" s="5" t="str">
        <f t="shared" si="9"/>
        <v>PINK1_P399L</v>
      </c>
      <c r="O79" s="5" t="s">
        <v>6492</v>
      </c>
    </row>
    <row r="80" spans="1:16" x14ac:dyDescent="0.35">
      <c r="A80" s="4" t="s">
        <v>5950</v>
      </c>
      <c r="B80" s="6" t="str">
        <f t="shared" si="5"/>
        <v>qs556540177</v>
      </c>
      <c r="C80" s="5" t="str">
        <f>VLOOKUP(B80,lookup_S2!$A$1:$S$1234,14,FALSE)</f>
        <v>PINK1</v>
      </c>
      <c r="D80" s="5" t="str">
        <f>VLOOKUP(B80,lookup_S2!$A$1:$S$1234,9,FALSE)</f>
        <v>Missense/nonsense</v>
      </c>
      <c r="E80" s="5" t="str">
        <f>VLOOKUP(B80,lookup_S2!$A$1:$S$1234,11,FALSE)</f>
        <v>Arg-Gln</v>
      </c>
      <c r="F80" s="5" t="str">
        <f t="shared" si="6"/>
        <v>Arg</v>
      </c>
      <c r="G80" s="5" t="str">
        <f>VLOOKUP(F80,amino_acids!$C$1:$D$68,2,FALSE)</f>
        <v>R</v>
      </c>
      <c r="H80" s="5" t="str">
        <f t="shared" si="7"/>
        <v>Gln</v>
      </c>
      <c r="I80" s="5" t="str">
        <f>VLOOKUP(H80,amino_acids!$C$1:$D$68,2,FALSE)</f>
        <v>Q</v>
      </c>
      <c r="J80" s="5">
        <f>VLOOKUP(B80,lookup_S2!$A$1:$S$1234,12,FALSE)</f>
        <v>407</v>
      </c>
      <c r="K80" s="7">
        <f t="shared" si="8"/>
        <v>407</v>
      </c>
      <c r="L80" s="5" t="str">
        <f>VLOOKUP(B80,lookup_S2!$A$1:$S$1234,2,FALSE)</f>
        <v>1:20975094</v>
      </c>
      <c r="M80" s="5" t="s">
        <v>1063</v>
      </c>
      <c r="N80" s="5" t="str">
        <f t="shared" si="9"/>
        <v>PINK1_R407Q</v>
      </c>
      <c r="O80" s="5" t="s">
        <v>6493</v>
      </c>
    </row>
    <row r="81" spans="1:16" x14ac:dyDescent="0.35">
      <c r="A81" s="4" t="s">
        <v>5951</v>
      </c>
      <c r="B81" s="6" t="str">
        <f t="shared" si="5"/>
        <v>PINK1:NM_032409.2:c.1226G&gt;T:p.(Gly409Val)</v>
      </c>
      <c r="C81" s="5" t="str">
        <f>VLOOKUP(B81,lookup_S2!$A$1:$S$1234,14,FALSE)</f>
        <v>PINK1</v>
      </c>
      <c r="D81" s="5" t="str">
        <f>VLOOKUP(B81,lookup_S2!$A$1:$S$1234,9,FALSE)</f>
        <v>Missense/nonsense</v>
      </c>
      <c r="E81" s="5" t="str">
        <f>VLOOKUP(B81,lookup_S2!$A$1:$S$1234,11,FALSE)</f>
        <v>Gly-Val</v>
      </c>
      <c r="F81" s="5" t="str">
        <f t="shared" si="6"/>
        <v>Gly</v>
      </c>
      <c r="G81" s="5" t="str">
        <f>VLOOKUP(F81,amino_acids!$C$1:$D$68,2,FALSE)</f>
        <v>G</v>
      </c>
      <c r="H81" s="5" t="str">
        <f t="shared" si="7"/>
        <v>Val</v>
      </c>
      <c r="I81" s="5" t="str">
        <f>VLOOKUP(H81,amino_acids!$C$1:$D$68,2,FALSE)</f>
        <v>V</v>
      </c>
      <c r="J81" s="5">
        <f>VLOOKUP(B81,lookup_S2!$A$1:$S$1234,12,FALSE)</f>
        <v>409</v>
      </c>
      <c r="K81" s="7">
        <f t="shared" si="8"/>
        <v>409</v>
      </c>
      <c r="L81" s="5" t="str">
        <f>VLOOKUP(B81,lookup_S2!$A$1:$S$1234,2,FALSE)</f>
        <v>1:20975100</v>
      </c>
      <c r="M81" s="5" t="s">
        <v>1067</v>
      </c>
      <c r="N81" s="5" t="str">
        <f t="shared" si="9"/>
        <v>PINK1_G409V</v>
      </c>
      <c r="O81" s="5" t="s">
        <v>6494</v>
      </c>
    </row>
    <row r="82" spans="1:16" x14ac:dyDescent="0.35">
      <c r="A82" s="4" t="s">
        <v>5952</v>
      </c>
      <c r="B82" s="6" t="str">
        <f t="shared" si="5"/>
        <v>rs45478900</v>
      </c>
      <c r="C82" s="5" t="str">
        <f>VLOOKUP(B82,lookup_S2!$A$1:$S$1234,14,FALSE)</f>
        <v>PINK1</v>
      </c>
      <c r="D82" s="5" t="str">
        <f>VLOOKUP(B82,lookup_S2!$A$1:$S$1234,9,FALSE)</f>
        <v>Missense/nonsense</v>
      </c>
      <c r="E82" s="5" t="str">
        <f>VLOOKUP(B82,lookup_S2!$A$1:$S$1234,11,FALSE)</f>
        <v>Gly-Ser</v>
      </c>
      <c r="F82" s="5" t="str">
        <f t="shared" si="6"/>
        <v>Gly</v>
      </c>
      <c r="G82" s="5" t="str">
        <f>VLOOKUP(F82,amino_acids!$C$1:$D$68,2,FALSE)</f>
        <v>G</v>
      </c>
      <c r="H82" s="5" t="str">
        <f t="shared" si="7"/>
        <v>Ser</v>
      </c>
      <c r="I82" s="5" t="str">
        <f>VLOOKUP(H82,amino_acids!$C$1:$D$68,2,FALSE)</f>
        <v>S</v>
      </c>
      <c r="J82" s="5">
        <f>VLOOKUP(B82,lookup_S2!$A$1:$S$1234,12,FALSE)</f>
        <v>411</v>
      </c>
      <c r="K82" s="7">
        <f t="shared" si="8"/>
        <v>411</v>
      </c>
      <c r="L82" s="5" t="str">
        <f>VLOOKUP(B82,lookup_S2!$A$1:$S$1234,2,FALSE)</f>
        <v>1:20975105</v>
      </c>
      <c r="M82" s="5" t="s">
        <v>1071</v>
      </c>
      <c r="N82" s="5" t="str">
        <f t="shared" si="9"/>
        <v>PINK1_G411S</v>
      </c>
      <c r="O82" s="5" t="s">
        <v>6495</v>
      </c>
    </row>
    <row r="83" spans="1:16" x14ac:dyDescent="0.35">
      <c r="A83" s="4" t="s">
        <v>5953</v>
      </c>
      <c r="B83" s="6" t="str">
        <f t="shared" si="5"/>
        <v>PINK1:NM_032409.2:c.1247C&gt;G:p.(Pro416Arg)</v>
      </c>
      <c r="C83" s="5" t="str">
        <f>VLOOKUP(B83,lookup_S2!$A$1:$S$1234,14,FALSE)</f>
        <v>PINK1</v>
      </c>
      <c r="D83" s="5" t="str">
        <f>VLOOKUP(B83,lookup_S2!$A$1:$S$1234,9,FALSE)</f>
        <v>Missense/nonsense</v>
      </c>
      <c r="E83" s="5" t="str">
        <f>VLOOKUP(B83,lookup_S2!$A$1:$S$1234,11,FALSE)</f>
        <v>Pro-Arg</v>
      </c>
      <c r="F83" s="5" t="str">
        <f t="shared" si="6"/>
        <v>Pro</v>
      </c>
      <c r="G83" s="5" t="str">
        <f>VLOOKUP(F83,amino_acids!$C$1:$D$68,2,FALSE)</f>
        <v>P</v>
      </c>
      <c r="H83" s="5" t="str">
        <f t="shared" si="7"/>
        <v>Arg</v>
      </c>
      <c r="I83" s="5" t="str">
        <f>VLOOKUP(H83,amino_acids!$C$1:$D$68,2,FALSE)</f>
        <v>R</v>
      </c>
      <c r="J83" s="5">
        <f>VLOOKUP(B83,lookup_S2!$A$1:$S$1234,12,FALSE)</f>
        <v>416</v>
      </c>
      <c r="K83" s="7">
        <f t="shared" si="8"/>
        <v>416</v>
      </c>
      <c r="L83" s="5" t="str">
        <f>VLOOKUP(B83,lookup_S2!$A$1:$S$1234,2,FALSE)</f>
        <v>1:20975121</v>
      </c>
      <c r="M83" s="5" t="s">
        <v>1074</v>
      </c>
      <c r="N83" s="5" t="str">
        <f t="shared" si="9"/>
        <v>PINK1_P416R</v>
      </c>
      <c r="O83" s="5" t="s">
        <v>6496</v>
      </c>
    </row>
    <row r="84" spans="1:16" x14ac:dyDescent="0.35">
      <c r="A84" s="4" t="s">
        <v>5954</v>
      </c>
      <c r="B84" s="6" t="str">
        <f t="shared" si="5"/>
        <v>PINK1:NM_032409.2:c.1250A&gt;G:p.(Glu417Gly)</v>
      </c>
      <c r="C84" s="5" t="str">
        <f>VLOOKUP(B84,lookup_S2!$A$1:$S$1234,14,FALSE)</f>
        <v>PINK1</v>
      </c>
      <c r="D84" s="5" t="str">
        <f>VLOOKUP(B84,lookup_S2!$A$1:$S$1234,9,FALSE)</f>
        <v>Missense/nonsense</v>
      </c>
      <c r="E84" s="5" t="str">
        <f>VLOOKUP(B84,lookup_S2!$A$1:$S$1234,11,FALSE)</f>
        <v>Glu-Gly</v>
      </c>
      <c r="F84" s="5" t="str">
        <f t="shared" si="6"/>
        <v>Glu</v>
      </c>
      <c r="G84" s="5" t="str">
        <f>VLOOKUP(F84,amino_acids!$C$1:$D$68,2,FALSE)</f>
        <v>E</v>
      </c>
      <c r="H84" s="5" t="str">
        <f t="shared" si="7"/>
        <v>Gly</v>
      </c>
      <c r="I84" s="5" t="str">
        <f>VLOOKUP(H84,amino_acids!$C$1:$D$68,2,FALSE)</f>
        <v>G</v>
      </c>
      <c r="J84" s="5">
        <f>VLOOKUP(B84,lookup_S2!$A$1:$S$1234,12,FALSE)</f>
        <v>417</v>
      </c>
      <c r="K84" s="7">
        <f t="shared" si="8"/>
        <v>417</v>
      </c>
      <c r="L84" s="5" t="str">
        <f>VLOOKUP(B84,lookup_S2!$A$1:$S$1234,2,FALSE)</f>
        <v>1:20975124</v>
      </c>
      <c r="M84" s="5" t="s">
        <v>1079</v>
      </c>
      <c r="N84" s="5" t="str">
        <f t="shared" si="9"/>
        <v>PINK1_E417G</v>
      </c>
      <c r="O84" s="5" t="s">
        <v>6497</v>
      </c>
    </row>
    <row r="85" spans="1:16" x14ac:dyDescent="0.35">
      <c r="A85" s="4" t="s">
        <v>5955</v>
      </c>
      <c r="B85" s="6" t="str">
        <f t="shared" si="5"/>
        <v>PINK1:NM_032409.2:c.1255T&gt;C:p.(Ser419Pro)</v>
      </c>
      <c r="C85" s="5" t="str">
        <f>VLOOKUP(B85,lookup_S2!$A$1:$S$1234,14,FALSE)</f>
        <v>PINK1</v>
      </c>
      <c r="D85" s="5" t="str">
        <f>VLOOKUP(B85,lookup_S2!$A$1:$S$1234,9,FALSE)</f>
        <v>Missense/nonsense</v>
      </c>
      <c r="E85" s="5" t="str">
        <f>VLOOKUP(B85,lookup_S2!$A$1:$S$1234,11,FALSE)</f>
        <v>Ser-Pro</v>
      </c>
      <c r="F85" s="5" t="str">
        <f t="shared" si="6"/>
        <v>Ser</v>
      </c>
      <c r="G85" s="5" t="str">
        <f>VLOOKUP(F85,amino_acids!$C$1:$D$68,2,FALSE)</f>
        <v>S</v>
      </c>
      <c r="H85" s="5" t="str">
        <f t="shared" si="7"/>
        <v>Pro</v>
      </c>
      <c r="I85" s="5" t="str">
        <f>VLOOKUP(H85,amino_acids!$C$1:$D$68,2,FALSE)</f>
        <v>P</v>
      </c>
      <c r="J85" s="5">
        <f>VLOOKUP(B85,lookup_S2!$A$1:$S$1234,12,FALSE)</f>
        <v>419</v>
      </c>
      <c r="K85" s="7">
        <f t="shared" si="8"/>
        <v>419</v>
      </c>
      <c r="L85" s="5" t="str">
        <f>VLOOKUP(B85,lookup_S2!$A$1:$S$1234,2,FALSE)</f>
        <v>1:20975491</v>
      </c>
      <c r="M85" s="5" t="s">
        <v>1083</v>
      </c>
      <c r="N85" s="5" t="str">
        <f t="shared" si="9"/>
        <v>PINK1_S419P</v>
      </c>
      <c r="O85" s="5" t="s">
        <v>6498</v>
      </c>
    </row>
    <row r="86" spans="1:16" x14ac:dyDescent="0.35">
      <c r="A86" s="4" t="s">
        <v>5956</v>
      </c>
      <c r="B86" s="6" t="str">
        <f t="shared" si="5"/>
        <v>PINK1:NM_032409.2:c.1273C&gt;T:p.(Pro425Ser)</v>
      </c>
      <c r="C86" s="5" t="str">
        <f>VLOOKUP(B86,lookup_S2!$A$1:$S$1234,14,FALSE)</f>
        <v>PINK1</v>
      </c>
      <c r="D86" s="5" t="str">
        <f>VLOOKUP(B86,lookup_S2!$A$1:$S$1234,9,FALSE)</f>
        <v>Missense/nonsense</v>
      </c>
      <c r="E86" s="5" t="str">
        <f>VLOOKUP(B86,lookup_S2!$A$1:$S$1234,11,FALSE)</f>
        <v>Pro-Ser</v>
      </c>
      <c r="F86" s="5" t="str">
        <f t="shared" si="6"/>
        <v>Pro</v>
      </c>
      <c r="G86" s="5" t="str">
        <f>VLOOKUP(F86,amino_acids!$C$1:$D$68,2,FALSE)</f>
        <v>P</v>
      </c>
      <c r="H86" s="5" t="str">
        <f t="shared" si="7"/>
        <v>Ser</v>
      </c>
      <c r="I86" s="5" t="str">
        <f>VLOOKUP(H86,amino_acids!$C$1:$D$68,2,FALSE)</f>
        <v>S</v>
      </c>
      <c r="J86" s="5">
        <f>VLOOKUP(B86,lookup_S2!$A$1:$S$1234,12,FALSE)</f>
        <v>425</v>
      </c>
      <c r="K86" s="7">
        <f t="shared" si="8"/>
        <v>425</v>
      </c>
      <c r="L86" s="5" t="str">
        <f>VLOOKUP(B86,lookup_S2!$A$1:$S$1234,2,FALSE)</f>
        <v>1:20975509</v>
      </c>
      <c r="M86" s="5" t="s">
        <v>1087</v>
      </c>
      <c r="N86" s="5" t="str">
        <f t="shared" si="9"/>
        <v>PINK1_P425S</v>
      </c>
      <c r="O86" s="5" t="s">
        <v>6499</v>
      </c>
    </row>
    <row r="87" spans="1:16" x14ac:dyDescent="0.35">
      <c r="A87" s="4" t="s">
        <v>5957</v>
      </c>
      <c r="B87" s="6" t="str">
        <f t="shared" si="5"/>
        <v>PINK1:NM_032409.2:c.1280C&gt;A:p.(Ala427Glu)</v>
      </c>
      <c r="C87" s="5" t="str">
        <f>VLOOKUP(B87,lookup_S2!$A$1:$S$1234,14,FALSE)</f>
        <v>PINK1</v>
      </c>
      <c r="D87" s="5" t="str">
        <f>VLOOKUP(B87,lookup_S2!$A$1:$S$1234,9,FALSE)</f>
        <v>Missense/nonsense</v>
      </c>
      <c r="E87" s="5" t="str">
        <f>VLOOKUP(B87,lookup_S2!$A$1:$S$1234,11,FALSE)</f>
        <v>Ala-Glu</v>
      </c>
      <c r="F87" s="5" t="str">
        <f t="shared" si="6"/>
        <v>Ala</v>
      </c>
      <c r="G87" s="5" t="str">
        <f>VLOOKUP(F87,amino_acids!$C$1:$D$68,2,FALSE)</f>
        <v>A</v>
      </c>
      <c r="H87" s="5" t="str">
        <f t="shared" si="7"/>
        <v>Glu</v>
      </c>
      <c r="I87" s="5" t="str">
        <f>VLOOKUP(H87,amino_acids!$C$1:$D$68,2,FALSE)</f>
        <v>E</v>
      </c>
      <c r="J87" s="5">
        <f>VLOOKUP(B87,lookup_S2!$A$1:$S$1234,12,FALSE)</f>
        <v>427</v>
      </c>
      <c r="K87" s="7">
        <f t="shared" si="8"/>
        <v>427</v>
      </c>
      <c r="L87" s="5" t="str">
        <f>VLOOKUP(B87,lookup_S2!$A$1:$S$1234,2,FALSE)</f>
        <v>1:20975516</v>
      </c>
      <c r="M87" s="5" t="s">
        <v>1093</v>
      </c>
      <c r="N87" s="5" t="str">
        <f t="shared" si="9"/>
        <v>PINK1_A427E</v>
      </c>
      <c r="O87" s="5" t="s">
        <v>6500</v>
      </c>
    </row>
    <row r="88" spans="1:16" x14ac:dyDescent="0.35">
      <c r="A88" s="4" t="s">
        <v>5958</v>
      </c>
      <c r="B88" s="6" t="str">
        <f t="shared" si="5"/>
        <v>rs74315361</v>
      </c>
      <c r="C88" s="5" t="str">
        <f>VLOOKUP(B88,lookup_S2!$A$1:$S$1234,14,FALSE)</f>
        <v>PINK1</v>
      </c>
      <c r="D88" s="5" t="str">
        <f>VLOOKUP(B88,lookup_S2!$A$1:$S$1234,9,FALSE)</f>
        <v>Missense/nonsense</v>
      </c>
      <c r="E88" s="5" t="str">
        <f>VLOOKUP(B88,lookup_S2!$A$1:$S$1234,11,FALSE)</f>
        <v>Tyr-His</v>
      </c>
      <c r="F88" s="5" t="str">
        <f t="shared" si="6"/>
        <v>Tyr</v>
      </c>
      <c r="G88" s="5" t="str">
        <f>VLOOKUP(F88,amino_acids!$C$1:$D$68,2,FALSE)</f>
        <v>Y</v>
      </c>
      <c r="H88" s="5" t="str">
        <f t="shared" si="7"/>
        <v>His</v>
      </c>
      <c r="I88" s="5" t="str">
        <f>VLOOKUP(H88,amino_acids!$C$1:$D$68,2,FALSE)</f>
        <v>H</v>
      </c>
      <c r="J88" s="5">
        <f>VLOOKUP(B88,lookup_S2!$A$1:$S$1234,12,FALSE)</f>
        <v>431</v>
      </c>
      <c r="K88" s="7">
        <f t="shared" si="8"/>
        <v>431</v>
      </c>
      <c r="L88" s="5" t="str">
        <f>VLOOKUP(B88,lookup_S2!$A$1:$S$1234,2,FALSE)</f>
        <v>1:20975527</v>
      </c>
      <c r="M88" s="5" t="s">
        <v>1098</v>
      </c>
      <c r="N88" s="5" t="str">
        <f t="shared" si="9"/>
        <v>PINK1_Y431H</v>
      </c>
      <c r="O88" s="5" t="s">
        <v>6501</v>
      </c>
    </row>
    <row r="89" spans="1:16" x14ac:dyDescent="0.35">
      <c r="A89" s="4" t="s">
        <v>5959</v>
      </c>
      <c r="B89" s="6" t="str">
        <f t="shared" si="5"/>
        <v>rs74315356</v>
      </c>
      <c r="C89" s="5" t="str">
        <f>VLOOKUP(B89,lookup_S2!$A$1:$S$1234,14,FALSE)</f>
        <v>PINK1</v>
      </c>
      <c r="D89" s="5" t="str">
        <f>VLOOKUP(B89,lookup_S2!$A$1:$S$1234,9,FALSE)</f>
        <v>Missense/nonsense</v>
      </c>
      <c r="E89" s="5" t="str">
        <f>VLOOKUP(B89,lookup_S2!$A$1:$S$1234,11,FALSE)</f>
        <v>Trp-Term</v>
      </c>
      <c r="F89" s="5" t="str">
        <f t="shared" si="6"/>
        <v>Trp</v>
      </c>
      <c r="G89" s="5" t="str">
        <f>VLOOKUP(F89,amino_acids!$C$1:$D$68,2,FALSE)</f>
        <v>W</v>
      </c>
      <c r="H89" s="5" t="str">
        <f t="shared" si="7"/>
        <v>Term</v>
      </c>
      <c r="I89" s="5" t="str">
        <f>VLOOKUP(H89,amino_acids!$C$1:$D$68,2,FALSE)</f>
        <v>X</v>
      </c>
      <c r="J89" s="5">
        <f>VLOOKUP(B89,lookup_S2!$A$1:$S$1234,12,FALSE)</f>
        <v>437</v>
      </c>
      <c r="K89" s="7">
        <f t="shared" si="8"/>
        <v>437</v>
      </c>
      <c r="L89" s="5" t="str">
        <f>VLOOKUP(B89,lookup_S2!$A$1:$S$1234,2,FALSE)</f>
        <v>1:20975547</v>
      </c>
      <c r="M89" s="5" t="s">
        <v>1103</v>
      </c>
      <c r="N89" s="5" t="str">
        <f t="shared" si="9"/>
        <v>PINK1_W437X</v>
      </c>
      <c r="O89" s="5" t="s">
        <v>6415</v>
      </c>
      <c r="P89" s="5" t="s">
        <v>6423</v>
      </c>
    </row>
    <row r="90" spans="1:16" x14ac:dyDescent="0.35">
      <c r="A90" s="4" t="s">
        <v>5960</v>
      </c>
      <c r="B90" s="6" t="str">
        <f t="shared" si="5"/>
        <v>rs45467995</v>
      </c>
      <c r="C90" s="5" t="str">
        <f>VLOOKUP(B90,lookup_S2!$A$1:$S$1234,14,FALSE)</f>
        <v>PINK1</v>
      </c>
      <c r="D90" s="5" t="str">
        <f>VLOOKUP(B90,lookup_S2!$A$1:$S$1234,9,FALSE)</f>
        <v>Missense/nonsense</v>
      </c>
      <c r="E90" s="5" t="str">
        <f>VLOOKUP(B90,lookup_S2!$A$1:$S$1234,11,FALSE)</f>
        <v>Gly-Glu</v>
      </c>
      <c r="F90" s="5" t="str">
        <f t="shared" si="6"/>
        <v>Gly</v>
      </c>
      <c r="G90" s="5" t="str">
        <f>VLOOKUP(F90,amino_acids!$C$1:$D$68,2,FALSE)</f>
        <v>G</v>
      </c>
      <c r="H90" s="5" t="str">
        <f t="shared" si="7"/>
        <v>Glu</v>
      </c>
      <c r="I90" s="5" t="str">
        <f>VLOOKUP(H90,amino_acids!$C$1:$D$68,2,FALSE)</f>
        <v>E</v>
      </c>
      <c r="J90" s="5">
        <f>VLOOKUP(B90,lookup_S2!$A$1:$S$1234,12,FALSE)</f>
        <v>440</v>
      </c>
      <c r="K90" s="7">
        <f t="shared" si="8"/>
        <v>440</v>
      </c>
      <c r="L90" s="5" t="str">
        <f>VLOOKUP(B90,lookup_S2!$A$1:$S$1234,2,FALSE)</f>
        <v>1:20975555</v>
      </c>
      <c r="M90" s="5" t="s">
        <v>1108</v>
      </c>
      <c r="N90" s="5" t="str">
        <f t="shared" si="9"/>
        <v>PINK1_G440E</v>
      </c>
      <c r="O90" s="5" t="s">
        <v>6416</v>
      </c>
      <c r="P90" s="5" t="s">
        <v>6423</v>
      </c>
    </row>
    <row r="91" spans="1:16" x14ac:dyDescent="0.35">
      <c r="A91" s="4" t="s">
        <v>5961</v>
      </c>
      <c r="B91" s="6" t="str">
        <f t="shared" si="5"/>
        <v>PINK1:NM_032409.2:c.1325T&gt;C:p.(Ile442Thr)</v>
      </c>
      <c r="C91" s="5" t="str">
        <f>VLOOKUP(B91,lookup_S2!$A$1:$S$1234,14,FALSE)</f>
        <v>PINK1</v>
      </c>
      <c r="D91" s="5" t="str">
        <f>VLOOKUP(B91,lookup_S2!$A$1:$S$1234,9,FALSE)</f>
        <v>Missense/nonsense</v>
      </c>
      <c r="E91" s="5" t="str">
        <f>VLOOKUP(B91,lookup_S2!$A$1:$S$1234,11,FALSE)</f>
        <v>Ile-Thr</v>
      </c>
      <c r="F91" s="5" t="str">
        <f t="shared" si="6"/>
        <v>Ile</v>
      </c>
      <c r="G91" s="5" t="str">
        <f>VLOOKUP(F91,amino_acids!$C$1:$D$68,2,FALSE)</f>
        <v>I</v>
      </c>
      <c r="H91" s="5" t="str">
        <f t="shared" si="7"/>
        <v>Thr</v>
      </c>
      <c r="I91" s="5" t="str">
        <f>VLOOKUP(H91,amino_acids!$C$1:$D$68,2,FALSE)</f>
        <v>T</v>
      </c>
      <c r="J91" s="5">
        <f>VLOOKUP(B91,lookup_S2!$A$1:$S$1234,12,FALSE)</f>
        <v>442</v>
      </c>
      <c r="K91" s="7">
        <f t="shared" si="8"/>
        <v>442</v>
      </c>
      <c r="L91" s="5" t="str">
        <f>VLOOKUP(B91,lookup_S2!$A$1:$S$1234,2,FALSE)</f>
        <v>1:20975561</v>
      </c>
      <c r="M91" s="5" t="s">
        <v>1113</v>
      </c>
      <c r="N91" s="5" t="str">
        <f t="shared" si="9"/>
        <v>PINK1_I442T</v>
      </c>
      <c r="O91" s="5" t="s">
        <v>6502</v>
      </c>
    </row>
    <row r="92" spans="1:16" x14ac:dyDescent="0.35">
      <c r="A92" s="4" t="s">
        <v>5962</v>
      </c>
      <c r="B92" s="6" t="str">
        <f t="shared" si="5"/>
        <v>PINK1:NM_032409.2:c.1352A&gt;G:p.(Asn451Ser)</v>
      </c>
      <c r="C92" s="5" t="str">
        <f>VLOOKUP(B92,lookup_S2!$A$1:$S$1234,14,FALSE)</f>
        <v>PINK1</v>
      </c>
      <c r="D92" s="5" t="str">
        <f>VLOOKUP(B92,lookup_S2!$A$1:$S$1234,9,FALSE)</f>
        <v>Missense/nonsense</v>
      </c>
      <c r="E92" s="5" t="str">
        <f>VLOOKUP(B92,lookup_S2!$A$1:$S$1234,11,FALSE)</f>
        <v>Asn-Ser</v>
      </c>
      <c r="F92" s="5" t="str">
        <f t="shared" si="6"/>
        <v>Asn</v>
      </c>
      <c r="G92" s="5" t="str">
        <f>VLOOKUP(F92,amino_acids!$C$1:$D$68,2,FALSE)</f>
        <v>N</v>
      </c>
      <c r="H92" s="5" t="str">
        <f t="shared" si="7"/>
        <v>Ser</v>
      </c>
      <c r="I92" s="5" t="str">
        <f>VLOOKUP(H92,amino_acids!$C$1:$D$68,2,FALSE)</f>
        <v>S</v>
      </c>
      <c r="J92" s="5">
        <f>VLOOKUP(B92,lookup_S2!$A$1:$S$1234,12,FALSE)</f>
        <v>451</v>
      </c>
      <c r="K92" s="7">
        <f t="shared" si="8"/>
        <v>451</v>
      </c>
      <c r="L92" s="5" t="str">
        <f>VLOOKUP(B92,lookup_S2!$A$1:$S$1234,2,FALSE)</f>
        <v>1:20975588</v>
      </c>
      <c r="M92" s="5" t="s">
        <v>1118</v>
      </c>
      <c r="N92" s="5" t="str">
        <f t="shared" si="9"/>
        <v>PINK1_N451S</v>
      </c>
      <c r="O92" s="5" t="s">
        <v>6503</v>
      </c>
    </row>
    <row r="93" spans="1:16" x14ac:dyDescent="0.35">
      <c r="A93" s="4" t="s">
        <v>5963</v>
      </c>
      <c r="B93" s="6" t="str">
        <f t="shared" si="5"/>
        <v>PINK1:NM_032409.2:c.1366C&gt;T:p.(Gln456*)</v>
      </c>
      <c r="C93" s="5" t="str">
        <f>VLOOKUP(B93,lookup_S2!$A$1:$S$1234,14,FALSE)</f>
        <v>PINK1</v>
      </c>
      <c r="D93" s="5" t="str">
        <f>VLOOKUP(B93,lookup_S2!$A$1:$S$1234,9,FALSE)</f>
        <v>Missense/nonsense</v>
      </c>
      <c r="E93" s="5" t="str">
        <f>VLOOKUP(B93,lookup_S2!$A$1:$S$1234,11,FALSE)</f>
        <v>Gln-Term</v>
      </c>
      <c r="F93" s="5" t="str">
        <f t="shared" si="6"/>
        <v>Gln</v>
      </c>
      <c r="G93" s="5" t="str">
        <f>VLOOKUP(F93,amino_acids!$C$1:$D$68,2,FALSE)</f>
        <v>Q</v>
      </c>
      <c r="H93" s="5" t="str">
        <f t="shared" si="7"/>
        <v>Term</v>
      </c>
      <c r="I93" s="5" t="str">
        <f>VLOOKUP(H93,amino_acids!$C$1:$D$68,2,FALSE)</f>
        <v>X</v>
      </c>
      <c r="J93" s="5">
        <f>VLOOKUP(B93,lookup_S2!$A$1:$S$1234,12,FALSE)</f>
        <v>456</v>
      </c>
      <c r="K93" s="7">
        <f t="shared" si="8"/>
        <v>456</v>
      </c>
      <c r="L93" s="5" t="str">
        <f>VLOOKUP(B93,lookup_S2!$A$1:$S$1234,2,FALSE)</f>
        <v>1:20975602</v>
      </c>
      <c r="M93" s="5" t="s">
        <v>1121</v>
      </c>
      <c r="N93" s="5" t="str">
        <f t="shared" si="9"/>
        <v>PINK1_Q456X</v>
      </c>
      <c r="O93" s="5" t="s">
        <v>6406</v>
      </c>
      <c r="P93" s="5" t="s">
        <v>6423</v>
      </c>
    </row>
    <row r="94" spans="1:16" x14ac:dyDescent="0.35">
      <c r="A94" s="4" t="s">
        <v>5964</v>
      </c>
      <c r="B94" s="6" t="str">
        <f t="shared" si="5"/>
        <v>PINK1:NM_032409.2:c.1391G&gt;A:p.(Arg464His)</v>
      </c>
      <c r="C94" s="5" t="str">
        <f>VLOOKUP(B94,lookup_S2!$A$1:$S$1234,14,FALSE)</f>
        <v>PINK1</v>
      </c>
      <c r="D94" s="5" t="str">
        <f>VLOOKUP(B94,lookup_S2!$A$1:$S$1234,9,FALSE)</f>
        <v>Missense/nonsense</v>
      </c>
      <c r="E94" s="5" t="str">
        <f>VLOOKUP(B94,lookup_S2!$A$1:$S$1234,11,FALSE)</f>
        <v>Arg-His</v>
      </c>
      <c r="F94" s="5" t="str">
        <f t="shared" si="6"/>
        <v>Arg</v>
      </c>
      <c r="G94" s="5" t="str">
        <f>VLOOKUP(F94,amino_acids!$C$1:$D$68,2,FALSE)</f>
        <v>R</v>
      </c>
      <c r="H94" s="5" t="str">
        <f t="shared" si="7"/>
        <v>His</v>
      </c>
      <c r="I94" s="5" t="str">
        <f>VLOOKUP(H94,amino_acids!$C$1:$D$68,2,FALSE)</f>
        <v>H</v>
      </c>
      <c r="J94" s="5">
        <f>VLOOKUP(B94,lookup_S2!$A$1:$S$1234,12,FALSE)</f>
        <v>464</v>
      </c>
      <c r="K94" s="7">
        <f t="shared" si="8"/>
        <v>464</v>
      </c>
      <c r="L94" s="5" t="str">
        <f>VLOOKUP(B94,lookup_S2!$A$1:$S$1234,2,FALSE)</f>
        <v>1:20975627</v>
      </c>
      <c r="M94" s="5" t="s">
        <v>1125</v>
      </c>
      <c r="N94" s="5" t="str">
        <f t="shared" si="9"/>
        <v>PINK1_R464H</v>
      </c>
      <c r="O94" s="5" t="s">
        <v>6407</v>
      </c>
      <c r="P94" s="5" t="s">
        <v>6423</v>
      </c>
    </row>
    <row r="95" spans="1:16" x14ac:dyDescent="0.35">
      <c r="A95" s="4" t="s">
        <v>5965</v>
      </c>
      <c r="B95" s="6" t="str">
        <f t="shared" si="5"/>
        <v>PINK1:NM_032409.2:c.1426G&gt;A:p.(Glu476Lys)</v>
      </c>
      <c r="C95" s="5" t="str">
        <f>VLOOKUP(B95,lookup_S2!$A$1:$S$1234,14,FALSE)</f>
        <v>PINK1</v>
      </c>
      <c r="D95" s="5" t="str">
        <f>VLOOKUP(B95,lookup_S2!$A$1:$S$1234,9,FALSE)</f>
        <v>Missense/nonsense</v>
      </c>
      <c r="E95" s="5" t="str">
        <f>VLOOKUP(B95,lookup_S2!$A$1:$S$1234,11,FALSE)</f>
        <v>Glu-Lys</v>
      </c>
      <c r="F95" s="5" t="str">
        <f t="shared" si="6"/>
        <v>Glu</v>
      </c>
      <c r="G95" s="5" t="str">
        <f>VLOOKUP(F95,amino_acids!$C$1:$D$68,2,FALSE)</f>
        <v>E</v>
      </c>
      <c r="H95" s="5" t="str">
        <f t="shared" si="7"/>
        <v>Lys</v>
      </c>
      <c r="I95" s="5" t="str">
        <f>VLOOKUP(H95,amino_acids!$C$1:$D$68,2,FALSE)</f>
        <v>K</v>
      </c>
      <c r="J95" s="5">
        <f>VLOOKUP(B95,lookup_S2!$A$1:$S$1234,12,FALSE)</f>
        <v>476</v>
      </c>
      <c r="K95" s="7">
        <f t="shared" si="8"/>
        <v>476</v>
      </c>
      <c r="L95" s="5" t="str">
        <f>VLOOKUP(B95,lookup_S2!$A$1:$S$1234,2,FALSE)</f>
        <v>1:20975662</v>
      </c>
      <c r="M95" s="5" t="s">
        <v>1128</v>
      </c>
      <c r="N95" s="5" t="str">
        <f t="shared" si="9"/>
        <v>PINK1_E476K</v>
      </c>
      <c r="O95" s="5" t="s">
        <v>6504</v>
      </c>
    </row>
    <row r="96" spans="1:16" x14ac:dyDescent="0.35">
      <c r="A96" s="4" t="s">
        <v>5966</v>
      </c>
      <c r="B96" s="6" t="str">
        <f t="shared" si="5"/>
        <v>PINK1:NM_032409.2:c.1444G&gt;A:p.(Val482Met)</v>
      </c>
      <c r="C96" s="5" t="str">
        <f>VLOOKUP(B96,lookup_S2!$A$1:$S$1234,14,FALSE)</f>
        <v>PINK1</v>
      </c>
      <c r="D96" s="5" t="str">
        <f>VLOOKUP(B96,lookup_S2!$A$1:$S$1234,9,FALSE)</f>
        <v>Missense/nonsense</v>
      </c>
      <c r="E96" s="5" t="str">
        <f>VLOOKUP(B96,lookup_S2!$A$1:$S$1234,11,FALSE)</f>
        <v>Val-Met</v>
      </c>
      <c r="F96" s="5" t="str">
        <f t="shared" si="6"/>
        <v>Val</v>
      </c>
      <c r="G96" s="5" t="str">
        <f>VLOOKUP(F96,amino_acids!$C$1:$D$68,2,FALSE)</f>
        <v>V</v>
      </c>
      <c r="H96" s="5" t="str">
        <f t="shared" si="7"/>
        <v>Met</v>
      </c>
      <c r="I96" s="5" t="str">
        <f>VLOOKUP(H96,amino_acids!$C$1:$D$68,2,FALSE)</f>
        <v>M</v>
      </c>
      <c r="J96" s="5">
        <f>VLOOKUP(B96,lookup_S2!$A$1:$S$1234,12,FALSE)</f>
        <v>482</v>
      </c>
      <c r="K96" s="7">
        <f t="shared" si="8"/>
        <v>482</v>
      </c>
      <c r="L96" s="5" t="str">
        <f>VLOOKUP(B96,lookup_S2!$A$1:$S$1234,2,FALSE)</f>
        <v>1:20975680</v>
      </c>
      <c r="M96" s="5" t="s">
        <v>1132</v>
      </c>
      <c r="N96" s="5" t="str">
        <f t="shared" si="9"/>
        <v>PINK1_V482M</v>
      </c>
      <c r="O96" s="5" t="s">
        <v>6505</v>
      </c>
    </row>
    <row r="97" spans="1:16" x14ac:dyDescent="0.35">
      <c r="A97" s="4" t="s">
        <v>5967</v>
      </c>
      <c r="B97" s="6" t="str">
        <f t="shared" si="5"/>
        <v>PINK1:NM_032409.2:c.1466T&gt;C:p.(Leu489Pro)</v>
      </c>
      <c r="C97" s="5" t="str">
        <f>VLOOKUP(B97,lookup_S2!$A$1:$S$1234,14,FALSE)</f>
        <v>PINK1</v>
      </c>
      <c r="D97" s="5" t="str">
        <f>VLOOKUP(B97,lookup_S2!$A$1:$S$1234,9,FALSE)</f>
        <v>Missense/nonsense</v>
      </c>
      <c r="E97" s="5" t="str">
        <f>VLOOKUP(B97,lookup_S2!$A$1:$S$1234,11,FALSE)</f>
        <v>Leu-Pro</v>
      </c>
      <c r="F97" s="5" t="str">
        <f t="shared" si="6"/>
        <v>Leu</v>
      </c>
      <c r="G97" s="5" t="str">
        <f>VLOOKUP(F97,amino_acids!$C$1:$D$68,2,FALSE)</f>
        <v>L</v>
      </c>
      <c r="H97" s="5" t="str">
        <f t="shared" si="7"/>
        <v>Pro</v>
      </c>
      <c r="I97" s="5" t="str">
        <f>VLOOKUP(H97,amino_acids!$C$1:$D$68,2,FALSE)</f>
        <v>P</v>
      </c>
      <c r="J97" s="5">
        <f>VLOOKUP(B97,lookup_S2!$A$1:$S$1234,12,FALSE)</f>
        <v>489</v>
      </c>
      <c r="K97" s="7">
        <f t="shared" si="8"/>
        <v>489</v>
      </c>
      <c r="L97" s="5" t="str">
        <f>VLOOKUP(B97,lookup_S2!$A$1:$S$1234,2,FALSE)</f>
        <v>1:20975702</v>
      </c>
      <c r="M97" s="5" t="s">
        <v>1137</v>
      </c>
      <c r="N97" s="5" t="str">
        <f t="shared" si="9"/>
        <v>PINK1_L489P</v>
      </c>
      <c r="O97" s="5" t="s">
        <v>6506</v>
      </c>
    </row>
    <row r="98" spans="1:16" x14ac:dyDescent="0.35">
      <c r="A98" s="4" t="s">
        <v>5968</v>
      </c>
      <c r="B98" s="6" t="str">
        <f t="shared" si="5"/>
        <v>rs34208370</v>
      </c>
      <c r="C98" s="5" t="str">
        <f>VLOOKUP(B98,lookup_S2!$A$1:$S$1234,14,FALSE)</f>
        <v>PINK1</v>
      </c>
      <c r="D98" s="5" t="str">
        <f>VLOOKUP(B98,lookup_S2!$A$1:$S$1234,9,FALSE)</f>
        <v>Missense/nonsense</v>
      </c>
      <c r="E98" s="5" t="str">
        <f>VLOOKUP(B98,lookup_S2!$A$1:$S$1234,11,FALSE)</f>
        <v>Arg-Term</v>
      </c>
      <c r="F98" s="5" t="str">
        <f t="shared" si="6"/>
        <v>Arg</v>
      </c>
      <c r="G98" s="5" t="str">
        <f>VLOOKUP(F98,amino_acids!$C$1:$D$68,2,FALSE)</f>
        <v>R</v>
      </c>
      <c r="H98" s="5" t="str">
        <f t="shared" si="7"/>
        <v>Term</v>
      </c>
      <c r="I98" s="5" t="str">
        <f>VLOOKUP(H98,amino_acids!$C$1:$D$68,2,FALSE)</f>
        <v>X</v>
      </c>
      <c r="J98" s="5">
        <f>VLOOKUP(B98,lookup_S2!$A$1:$S$1234,12,FALSE)</f>
        <v>492</v>
      </c>
      <c r="K98" s="7">
        <f t="shared" si="8"/>
        <v>492</v>
      </c>
      <c r="L98" s="5" t="str">
        <f>VLOOKUP(B98,lookup_S2!$A$1:$S$1234,2,FALSE)</f>
        <v>1:20975710</v>
      </c>
      <c r="M98" s="5" t="s">
        <v>1140</v>
      </c>
      <c r="N98" s="5" t="str">
        <f t="shared" si="9"/>
        <v>PINK1_R492X</v>
      </c>
      <c r="O98" s="5" t="s">
        <v>6408</v>
      </c>
      <c r="P98" s="5" t="s">
        <v>6423</v>
      </c>
    </row>
    <row r="99" spans="1:16" x14ac:dyDescent="0.35">
      <c r="A99" s="4" t="s">
        <v>5969</v>
      </c>
      <c r="B99" s="6" t="str">
        <f t="shared" si="5"/>
        <v>PINK1:NM_032409.2:c.1493C&gt;T:p.(Pro498Leu)</v>
      </c>
      <c r="C99" s="5" t="str">
        <f>VLOOKUP(B99,lookup_S2!$A$1:$S$1234,14,FALSE)</f>
        <v>PINK1</v>
      </c>
      <c r="D99" s="5" t="str">
        <f>VLOOKUP(B99,lookup_S2!$A$1:$S$1234,9,FALSE)</f>
        <v>Missense/nonsense</v>
      </c>
      <c r="E99" s="5" t="str">
        <f>VLOOKUP(B99,lookup_S2!$A$1:$S$1234,11,FALSE)</f>
        <v>Pro-Leu</v>
      </c>
      <c r="F99" s="5" t="str">
        <f t="shared" si="6"/>
        <v>Pro</v>
      </c>
      <c r="G99" s="5" t="str">
        <f>VLOOKUP(F99,amino_acids!$C$1:$D$68,2,FALSE)</f>
        <v>P</v>
      </c>
      <c r="H99" s="5" t="str">
        <f t="shared" si="7"/>
        <v>Leu</v>
      </c>
      <c r="I99" s="5" t="str">
        <f>VLOOKUP(H99,amino_acids!$C$1:$D$68,2,FALSE)</f>
        <v>L</v>
      </c>
      <c r="J99" s="5">
        <f>VLOOKUP(B99,lookup_S2!$A$1:$S$1234,12,FALSE)</f>
        <v>498</v>
      </c>
      <c r="K99" s="7">
        <f t="shared" si="8"/>
        <v>498</v>
      </c>
      <c r="L99" s="5" t="str">
        <f>VLOOKUP(B99,lookup_S2!$A$1:$S$1234,2,FALSE)</f>
        <v>1:20976931</v>
      </c>
      <c r="M99" s="5" t="s">
        <v>1143</v>
      </c>
      <c r="N99" s="5" t="str">
        <f t="shared" si="9"/>
        <v>PINK1_P498L</v>
      </c>
      <c r="O99" s="5" t="s">
        <v>6507</v>
      </c>
    </row>
    <row r="100" spans="1:16" x14ac:dyDescent="0.35">
      <c r="A100" s="4" t="s">
        <v>5970</v>
      </c>
      <c r="B100" s="6" t="str">
        <f t="shared" si="5"/>
        <v>variant.1466</v>
      </c>
      <c r="C100" s="5" t="str">
        <f>VLOOKUP(B100,lookup_S2!$A$1:$S$1234,14,FALSE)</f>
        <v>PINK1</v>
      </c>
      <c r="D100" s="5" t="str">
        <f>VLOOKUP(B100,lookup_S2!$A$1:$S$1234,9,FALSE)</f>
        <v>Missense/nonsense</v>
      </c>
      <c r="E100" s="5" t="str">
        <f>VLOOKUP(B100,lookup_S2!$A$1:$S$1234,11,FALSE)</f>
        <v>Trp-Term</v>
      </c>
      <c r="F100" s="5" t="str">
        <f t="shared" si="6"/>
        <v>Trp</v>
      </c>
      <c r="G100" s="5" t="str">
        <f>VLOOKUP(F100,amino_acids!$C$1:$D$68,2,FALSE)</f>
        <v>W</v>
      </c>
      <c r="H100" s="5" t="str">
        <f t="shared" si="7"/>
        <v>Term</v>
      </c>
      <c r="I100" s="5" t="str">
        <f>VLOOKUP(H100,amino_acids!$C$1:$D$68,2,FALSE)</f>
        <v>X</v>
      </c>
      <c r="J100" s="5">
        <f>VLOOKUP(B100,lookup_S2!$A$1:$S$1234,12,FALSE)</f>
        <v>512</v>
      </c>
      <c r="K100" s="7">
        <f t="shared" si="8"/>
        <v>512</v>
      </c>
      <c r="L100" s="5" t="str">
        <f>VLOOKUP(B100,lookup_S2!$A$1:$S$1234,2,FALSE)</f>
        <v>1:20976973</v>
      </c>
      <c r="M100" s="5" t="s">
        <v>1146</v>
      </c>
      <c r="N100" s="5" t="str">
        <f t="shared" si="9"/>
        <v>PINK1_W512X</v>
      </c>
      <c r="O100" s="5" t="s">
        <v>6508</v>
      </c>
    </row>
    <row r="101" spans="1:16" x14ac:dyDescent="0.35">
      <c r="A101" s="4" t="s">
        <v>5971</v>
      </c>
      <c r="B101" s="6" t="str">
        <f t="shared" si="5"/>
        <v>indel.1467</v>
      </c>
      <c r="C101" s="5" t="str">
        <f>VLOOKUP(B101,lookup_S2!$A$1:$S$1234,14,FALSE)</f>
        <v>PINK1</v>
      </c>
      <c r="D101" s="5" t="str">
        <f>VLOOKUP(B101,lookup_S2!$A$1:$S$1234,9,FALSE)</f>
        <v>Small_deletions</v>
      </c>
      <c r="E101" s="5" t="str">
        <f>VLOOKUP(B101,lookup_S2!$A$1:$S$1234,11,FALSE)</f>
        <v>.</v>
      </c>
      <c r="F101" s="5" t="e">
        <f t="shared" si="6"/>
        <v>#VALUE!</v>
      </c>
      <c r="G101" s="5" t="e">
        <f>VLOOKUP(F101,amino_acids!$C$1:$D$68,2,FALSE)</f>
        <v>#VALUE!</v>
      </c>
      <c r="H101" s="5" t="e">
        <f t="shared" si="7"/>
        <v>#VALUE!</v>
      </c>
      <c r="I101" s="5" t="e">
        <f>VLOOKUP(H101,amino_acids!$C$1:$D$68,2,FALSE)</f>
        <v>#VALUE!</v>
      </c>
      <c r="J101" s="5" t="str">
        <f>VLOOKUP(B101,lookup_S2!$A$1:$S$1234,12,FALSE)</f>
        <v>.</v>
      </c>
      <c r="K101" s="7" t="e">
        <f t="shared" si="8"/>
        <v>#VALUE!</v>
      </c>
      <c r="L101" s="5" t="str">
        <f>VLOOKUP(B101,lookup_S2!$A$1:$S$1234,2,FALSE)</f>
        <v>1:20976995</v>
      </c>
      <c r="M101" s="5" t="s">
        <v>1149</v>
      </c>
      <c r="N101" s="5" t="e">
        <f t="shared" si="9"/>
        <v>#VALUE!</v>
      </c>
      <c r="O101" s="5" t="e">
        <v>#VALUE!</v>
      </c>
    </row>
    <row r="102" spans="1:16" x14ac:dyDescent="0.35">
      <c r="A102" s="4" t="s">
        <v>5972</v>
      </c>
      <c r="B102" s="6" t="str">
        <f t="shared" si="5"/>
        <v>qs531477772</v>
      </c>
      <c r="C102" s="5" t="str">
        <f>VLOOKUP(B102,lookup_S2!$A$1:$S$1234,14,FALSE)</f>
        <v>PINK1</v>
      </c>
      <c r="D102" s="5" t="str">
        <f>VLOOKUP(B102,lookup_S2!$A$1:$S$1234,9,FALSE)</f>
        <v>Missense/nonsense</v>
      </c>
      <c r="E102" s="5" t="str">
        <f>VLOOKUP(B102,lookup_S2!$A$1:$S$1234,11,FALSE)</f>
        <v>Asp-Asn</v>
      </c>
      <c r="F102" s="5" t="str">
        <f t="shared" si="6"/>
        <v>Asp</v>
      </c>
      <c r="G102" s="5" t="str">
        <f>VLOOKUP(F102,amino_acids!$C$1:$D$68,2,FALSE)</f>
        <v>D</v>
      </c>
      <c r="H102" s="5" t="str">
        <f t="shared" si="7"/>
        <v>Asn</v>
      </c>
      <c r="I102" s="5" t="str">
        <f>VLOOKUP(H102,amino_acids!$C$1:$D$68,2,FALSE)</f>
        <v>N</v>
      </c>
      <c r="J102" s="5">
        <f>VLOOKUP(B102,lookup_S2!$A$1:$S$1234,12,FALSE)</f>
        <v>525</v>
      </c>
      <c r="K102" s="7">
        <f t="shared" si="8"/>
        <v>525</v>
      </c>
      <c r="L102" s="5" t="str">
        <f>VLOOKUP(B102,lookup_S2!$A$1:$S$1234,2,FALSE)</f>
        <v>1:20977011</v>
      </c>
      <c r="M102" s="5" t="s">
        <v>1153</v>
      </c>
      <c r="N102" s="5" t="str">
        <f t="shared" si="9"/>
        <v>PINK1_D525N</v>
      </c>
      <c r="O102" s="5" t="s">
        <v>6509</v>
      </c>
    </row>
    <row r="103" spans="1:16" x14ac:dyDescent="0.35">
      <c r="A103" s="4" t="s">
        <v>5973</v>
      </c>
      <c r="B103" s="6" t="str">
        <f t="shared" si="5"/>
        <v>PINK1:NM_032409.2:c.1609G&gt;A:p.(Ala537Thr)</v>
      </c>
      <c r="C103" s="5" t="str">
        <f>VLOOKUP(B103,lookup_S2!$A$1:$S$1234,14,FALSE)</f>
        <v>PINK1</v>
      </c>
      <c r="D103" s="5" t="str">
        <f>VLOOKUP(B103,lookup_S2!$A$1:$S$1234,9,FALSE)</f>
        <v>Missense/nonsense</v>
      </c>
      <c r="E103" s="5" t="str">
        <f>VLOOKUP(B103,lookup_S2!$A$1:$S$1234,11,FALSE)</f>
        <v>Ala-Thr</v>
      </c>
      <c r="F103" s="5" t="str">
        <f t="shared" si="6"/>
        <v>Ala</v>
      </c>
      <c r="G103" s="5" t="str">
        <f>VLOOKUP(F103,amino_acids!$C$1:$D$68,2,FALSE)</f>
        <v>A</v>
      </c>
      <c r="H103" s="5" t="str">
        <f t="shared" si="7"/>
        <v>Thr</v>
      </c>
      <c r="I103" s="5" t="str">
        <f>VLOOKUP(H103,amino_acids!$C$1:$D$68,2,FALSE)</f>
        <v>T</v>
      </c>
      <c r="J103" s="5">
        <f>VLOOKUP(B103,lookup_S2!$A$1:$S$1234,12,FALSE)</f>
        <v>537</v>
      </c>
      <c r="K103" s="7">
        <f t="shared" si="8"/>
        <v>537</v>
      </c>
      <c r="L103" s="5" t="str">
        <f>VLOOKUP(B103,lookup_S2!$A$1:$S$1234,2,FALSE)</f>
        <v>1:20977047</v>
      </c>
      <c r="M103" s="5" t="s">
        <v>1157</v>
      </c>
      <c r="N103" s="5" t="str">
        <f t="shared" si="9"/>
        <v>PINK1_A537T</v>
      </c>
      <c r="O103" s="5" t="s">
        <v>6510</v>
      </c>
    </row>
    <row r="104" spans="1:16" x14ac:dyDescent="0.35">
      <c r="A104" s="4" t="s">
        <v>5974</v>
      </c>
      <c r="B104" s="6" t="str">
        <f t="shared" si="5"/>
        <v>PINK1:NM_032409.2:c.1625A&gt;G:p.(Asn542Ser)</v>
      </c>
      <c r="C104" s="5" t="str">
        <f>VLOOKUP(B104,lookup_S2!$A$1:$S$1234,14,FALSE)</f>
        <v>PINK1</v>
      </c>
      <c r="D104" s="5" t="str">
        <f>VLOOKUP(B104,lookup_S2!$A$1:$S$1234,9,FALSE)</f>
        <v>Missense/nonsense</v>
      </c>
      <c r="E104" s="5" t="str">
        <f>VLOOKUP(B104,lookup_S2!$A$1:$S$1234,11,FALSE)</f>
        <v>Asn-Ser</v>
      </c>
      <c r="F104" s="5" t="str">
        <f t="shared" si="6"/>
        <v>Asn</v>
      </c>
      <c r="G104" s="5" t="str">
        <f>VLOOKUP(F104,amino_acids!$C$1:$D$68,2,FALSE)</f>
        <v>N</v>
      </c>
      <c r="H104" s="5" t="str">
        <f t="shared" si="7"/>
        <v>Ser</v>
      </c>
      <c r="I104" s="5" t="str">
        <f>VLOOKUP(H104,amino_acids!$C$1:$D$68,2,FALSE)</f>
        <v>S</v>
      </c>
      <c r="J104" s="5">
        <f>VLOOKUP(B104,lookup_S2!$A$1:$S$1234,12,FALSE)</f>
        <v>542</v>
      </c>
      <c r="K104" s="7">
        <f t="shared" si="8"/>
        <v>542</v>
      </c>
      <c r="L104" s="5" t="str">
        <f>VLOOKUP(B104,lookup_S2!$A$1:$S$1234,2,FALSE)</f>
        <v>1:20977063</v>
      </c>
      <c r="M104" s="5" t="s">
        <v>1160</v>
      </c>
      <c r="N104" s="5" t="str">
        <f t="shared" si="9"/>
        <v>PINK1_N542S</v>
      </c>
      <c r="O104" s="5" t="s">
        <v>6511</v>
      </c>
    </row>
    <row r="105" spans="1:16" x14ac:dyDescent="0.35">
      <c r="A105" s="4" t="s">
        <v>5975</v>
      </c>
      <c r="B105" s="6" t="str">
        <f t="shared" si="5"/>
        <v>PINK1:NM_032409.2:c.1723T&gt;C:p.(Cys575Arg)</v>
      </c>
      <c r="C105" s="5" t="str">
        <f>VLOOKUP(B105,lookup_S2!$A$1:$S$1234,14,FALSE)</f>
        <v>PINK1</v>
      </c>
      <c r="D105" s="5" t="str">
        <f>VLOOKUP(B105,lookup_S2!$A$1:$S$1234,9,FALSE)</f>
        <v>Missense/nonsense</v>
      </c>
      <c r="E105" s="5" t="str">
        <f>VLOOKUP(B105,lookup_S2!$A$1:$S$1234,11,FALSE)</f>
        <v>Cys-Arg</v>
      </c>
      <c r="F105" s="5" t="str">
        <f t="shared" si="6"/>
        <v>Cys</v>
      </c>
      <c r="G105" s="5" t="str">
        <f>VLOOKUP(F105,amino_acids!$C$1:$D$68,2,FALSE)</f>
        <v>C</v>
      </c>
      <c r="H105" s="5" t="str">
        <f t="shared" si="7"/>
        <v>Arg</v>
      </c>
      <c r="I105" s="5" t="str">
        <f>VLOOKUP(H105,amino_acids!$C$1:$D$68,2,FALSE)</f>
        <v>R</v>
      </c>
      <c r="J105" s="5">
        <f>VLOOKUP(B105,lookup_S2!$A$1:$S$1234,12,FALSE)</f>
        <v>575</v>
      </c>
      <c r="K105" s="7">
        <f t="shared" si="8"/>
        <v>575</v>
      </c>
      <c r="L105" s="5" t="str">
        <f>VLOOKUP(B105,lookup_S2!$A$1:$S$1234,2,FALSE)</f>
        <v>1:20977161</v>
      </c>
      <c r="M105" s="5" t="s">
        <v>1164</v>
      </c>
      <c r="N105" s="5" t="str">
        <f t="shared" si="9"/>
        <v>PINK1_C575R</v>
      </c>
      <c r="O105" s="5" t="s">
        <v>6512</v>
      </c>
    </row>
    <row r="106" spans="1:16" x14ac:dyDescent="0.35">
      <c r="A106" s="4" t="s">
        <v>5976</v>
      </c>
      <c r="B106" s="6" t="str">
        <f t="shared" si="5"/>
        <v>SLC5A9:120P.L</v>
      </c>
      <c r="C106" s="5" t="str">
        <f>VLOOKUP(B106,lookup_S2!$A$1:$S$1234,14,FALSE)</f>
        <v>SLC5A9</v>
      </c>
      <c r="D106" s="5" t="str">
        <f>VLOOKUP(B106,lookup_S2!$A$1:$S$1234,9,FALSE)</f>
        <v>Missense/nonsense</v>
      </c>
      <c r="E106" s="5" t="str">
        <f>VLOOKUP(B106,lookup_S2!$A$1:$S$1234,11,FALSE)</f>
        <v>Pro-Leu</v>
      </c>
      <c r="F106" s="5" t="str">
        <f t="shared" si="6"/>
        <v>Pro</v>
      </c>
      <c r="G106" s="5" t="str">
        <f>VLOOKUP(F106,amino_acids!$C$1:$D$68,2,FALSE)</f>
        <v>P</v>
      </c>
      <c r="H106" s="5" t="str">
        <f t="shared" si="7"/>
        <v>Leu</v>
      </c>
      <c r="I106" s="5" t="str">
        <f>VLOOKUP(H106,amino_acids!$C$1:$D$68,2,FALSE)</f>
        <v>L</v>
      </c>
      <c r="J106" s="5">
        <f>VLOOKUP(B106,lookup_S2!$A$1:$S$1234,12,FALSE)</f>
        <v>152</v>
      </c>
      <c r="K106" s="7">
        <f t="shared" si="8"/>
        <v>152</v>
      </c>
      <c r="L106" s="5" t="str">
        <f>VLOOKUP(B106,lookup_S2!$A$1:$S$1234,2,FALSE)</f>
        <v>1:48695007</v>
      </c>
      <c r="M106" s="5" t="s">
        <v>1281</v>
      </c>
      <c r="N106" s="5" t="str">
        <f t="shared" si="9"/>
        <v>SLC5A9_P152L</v>
      </c>
      <c r="O106" s="5" t="s">
        <v>6513</v>
      </c>
    </row>
    <row r="107" spans="1:16" x14ac:dyDescent="0.35">
      <c r="A107" s="4" t="s">
        <v>5977</v>
      </c>
      <c r="B107" s="6" t="str">
        <f t="shared" si="5"/>
        <v>GBA_W432L</v>
      </c>
      <c r="C107" s="5" t="str">
        <f>VLOOKUP(B107,lookup_S2!$A$1:$S$1234,14,FALSE)</f>
        <v>GBA</v>
      </c>
      <c r="D107" s="5" t="str">
        <f>VLOOKUP(B107,lookup_S2!$A$1:$S$1234,9,FALSE)</f>
        <v>Missense/nonsense</v>
      </c>
      <c r="E107" s="5" t="str">
        <f>VLOOKUP(B107,lookup_S2!$A$1:$S$1234,11,FALSE)</f>
        <v>Trp-Term</v>
      </c>
      <c r="F107" s="5" t="str">
        <f t="shared" si="6"/>
        <v>Trp</v>
      </c>
      <c r="G107" s="5" t="str">
        <f>VLOOKUP(F107,amino_acids!$C$1:$D$68,2,FALSE)</f>
        <v>W</v>
      </c>
      <c r="H107" s="5" t="str">
        <f t="shared" si="7"/>
        <v>Term</v>
      </c>
      <c r="I107" s="5" t="str">
        <f>VLOOKUP(H107,amino_acids!$C$1:$D$68,2,FALSE)</f>
        <v>X</v>
      </c>
      <c r="J107" s="5" t="str">
        <f>VLOOKUP(B107,lookup_S2!$A$1:$S$1234,12,FALSE)</f>
        <v>432_(legacy:_393)</v>
      </c>
      <c r="K107" s="7" t="str">
        <f t="shared" si="8"/>
        <v>432</v>
      </c>
      <c r="L107" s="5" t="str">
        <f>VLOOKUP(B107,lookup_S2!$A$1:$S$1234,2,FALSE)</f>
        <v>1:155205565</v>
      </c>
      <c r="M107" s="5" t="s">
        <v>685</v>
      </c>
      <c r="N107" s="5" t="str">
        <f t="shared" si="9"/>
        <v>GBA_W432X</v>
      </c>
      <c r="O107" s="5" t="s">
        <v>6514</v>
      </c>
    </row>
    <row r="108" spans="1:16" x14ac:dyDescent="0.35">
      <c r="A108" s="4" t="s">
        <v>5978</v>
      </c>
      <c r="B108" s="6" t="str">
        <f t="shared" si="5"/>
        <v>Neuro-1:155205568</v>
      </c>
      <c r="C108" s="5" t="str">
        <f>VLOOKUP(B108,lookup_S2!$A$1:$S$1234,14,FALSE)</f>
        <v>GBA</v>
      </c>
      <c r="D108" s="5" t="str">
        <f>VLOOKUP(B108,lookup_S2!$A$1:$S$1234,9,FALSE)</f>
        <v>Missense/nonsense</v>
      </c>
      <c r="E108" s="5" t="str">
        <f>VLOOKUP(B108,lookup_S2!$A$1:$S$1234,11,FALSE)</f>
        <v>Asn-Ser</v>
      </c>
      <c r="F108" s="5" t="str">
        <f t="shared" si="6"/>
        <v>Asn</v>
      </c>
      <c r="G108" s="5" t="str">
        <f>VLOOKUP(F108,amino_acids!$C$1:$D$68,2,FALSE)</f>
        <v>N</v>
      </c>
      <c r="H108" s="5" t="str">
        <f t="shared" si="7"/>
        <v>Ser</v>
      </c>
      <c r="I108" s="5" t="str">
        <f>VLOOKUP(H108,amino_acids!$C$1:$D$68,2,FALSE)</f>
        <v>S</v>
      </c>
      <c r="J108" s="5" t="str">
        <f>VLOOKUP(B108,lookup_S2!$A$1:$S$1234,12,FALSE)</f>
        <v>431_(legacy:_392)</v>
      </c>
      <c r="K108" s="7" t="str">
        <f t="shared" si="8"/>
        <v>431</v>
      </c>
      <c r="L108" s="5" t="str">
        <f>VLOOKUP(B108,lookup_S2!$A$1:$S$1234,2,FALSE)</f>
        <v>1:155205568</v>
      </c>
      <c r="M108" s="5" t="s">
        <v>692</v>
      </c>
      <c r="N108" s="5" t="str">
        <f t="shared" si="9"/>
        <v>GBA_N431S</v>
      </c>
      <c r="O108" s="5" t="s">
        <v>6515</v>
      </c>
    </row>
    <row r="109" spans="1:16" x14ac:dyDescent="0.35">
      <c r="A109" s="4" t="s">
        <v>5979</v>
      </c>
      <c r="B109" s="6" t="str">
        <f t="shared" si="5"/>
        <v>rs121908314</v>
      </c>
      <c r="C109" s="5" t="str">
        <f>VLOOKUP(B109,lookup_S2!$A$1:$S$1234,14,FALSE)</f>
        <v>GBA</v>
      </c>
      <c r="D109" s="5" t="str">
        <f>VLOOKUP(B109,lookup_S2!$A$1:$S$1234,9,FALSE)</f>
        <v>Missense/nonsense</v>
      </c>
      <c r="E109" s="5" t="str">
        <f>VLOOKUP(B109,lookup_S2!$A$1:$S$1234,11,FALSE)</f>
        <v>Leu-Ile</v>
      </c>
      <c r="F109" s="5" t="str">
        <f t="shared" si="6"/>
        <v>Leu</v>
      </c>
      <c r="G109" s="5" t="str">
        <f>VLOOKUP(F109,amino_acids!$C$1:$D$68,2,FALSE)</f>
        <v>L</v>
      </c>
      <c r="H109" s="5" t="str">
        <f t="shared" si="7"/>
        <v>Ile</v>
      </c>
      <c r="I109" s="5" t="str">
        <f>VLOOKUP(H109,amino_acids!$C$1:$D$68,2,FALSE)</f>
        <v>I</v>
      </c>
      <c r="J109" s="5" t="str">
        <f>VLOOKUP(B109,lookup_S2!$A$1:$S$1234,12,FALSE)</f>
        <v>410_(legacy:_371)</v>
      </c>
      <c r="K109" s="7" t="str">
        <f t="shared" si="8"/>
        <v>410</v>
      </c>
      <c r="L109" s="5" t="str">
        <f>VLOOKUP(B109,lookup_S2!$A$1:$S$1234,2,FALSE)</f>
        <v>1:155205632</v>
      </c>
      <c r="M109" s="5" t="s">
        <v>702</v>
      </c>
      <c r="N109" s="5" t="str">
        <f t="shared" si="9"/>
        <v>GBA_L410I</v>
      </c>
      <c r="O109" s="5" t="s">
        <v>6516</v>
      </c>
    </row>
    <row r="110" spans="1:16" x14ac:dyDescent="0.35">
      <c r="A110" s="4" t="s">
        <v>5980</v>
      </c>
      <c r="B110" s="6" t="str">
        <f t="shared" si="5"/>
        <v>Neuro-1:155206113</v>
      </c>
      <c r="C110" s="5" t="str">
        <f>VLOOKUP(B110,lookup_S2!$A$1:$S$1234,14,FALSE)</f>
        <v>GBA</v>
      </c>
      <c r="D110" s="5" t="str">
        <f>VLOOKUP(B110,lookup_S2!$A$1:$S$1234,9,FALSE)</f>
        <v>Missense/nonsense</v>
      </c>
      <c r="E110" s="5" t="str">
        <f>VLOOKUP(B110,lookup_S2!$A$1:$S$1234,11,FALSE)</f>
        <v>Gly-Ser</v>
      </c>
      <c r="F110" s="5" t="str">
        <f t="shared" si="6"/>
        <v>Gly</v>
      </c>
      <c r="G110" s="5" t="str">
        <f>VLOOKUP(F110,amino_acids!$C$1:$D$68,2,FALSE)</f>
        <v>G</v>
      </c>
      <c r="H110" s="5" t="str">
        <f t="shared" si="7"/>
        <v>Ser</v>
      </c>
      <c r="I110" s="5" t="str">
        <f>VLOOKUP(H110,amino_acids!$C$1:$D$68,2,FALSE)</f>
        <v>S</v>
      </c>
      <c r="J110" s="5" t="str">
        <f>VLOOKUP(B110,lookup_S2!$A$1:$S$1234,12,FALSE)</f>
        <v>383_(legacy:_344)</v>
      </c>
      <c r="K110" s="7" t="str">
        <f t="shared" si="8"/>
        <v>383</v>
      </c>
      <c r="L110" s="5" t="str">
        <f>VLOOKUP(B110,lookup_S2!$A$1:$S$1234,2,FALSE)</f>
        <v>1:155206113</v>
      </c>
      <c r="M110" s="5" t="s">
        <v>708</v>
      </c>
      <c r="N110" s="5" t="str">
        <f t="shared" si="9"/>
        <v>GBA_G383S</v>
      </c>
      <c r="O110" s="5" t="s">
        <v>6517</v>
      </c>
    </row>
    <row r="111" spans="1:16" x14ac:dyDescent="0.35">
      <c r="A111" s="4" t="s">
        <v>5981</v>
      </c>
      <c r="B111" s="6" t="str">
        <f t="shared" si="5"/>
        <v>GBA_R368C</v>
      </c>
      <c r="C111" s="5" t="str">
        <f>VLOOKUP(B111,lookup_S2!$A$1:$S$1234,14,FALSE)</f>
        <v>GBA</v>
      </c>
      <c r="D111" s="5" t="str">
        <f>VLOOKUP(B111,lookup_S2!$A$1:$S$1234,9,FALSE)</f>
        <v>Missense/nonsense</v>
      </c>
      <c r="E111" s="5" t="str">
        <f>VLOOKUP(B111,lookup_S2!$A$1:$S$1234,11,FALSE)</f>
        <v>Arg-Cys</v>
      </c>
      <c r="F111" s="5" t="str">
        <f t="shared" si="6"/>
        <v>Arg</v>
      </c>
      <c r="G111" s="5" t="str">
        <f>VLOOKUP(F111,amino_acids!$C$1:$D$68,2,FALSE)</f>
        <v>R</v>
      </c>
      <c r="H111" s="5" t="str">
        <f t="shared" si="7"/>
        <v>Cys</v>
      </c>
      <c r="I111" s="5" t="str">
        <f>VLOOKUP(H111,amino_acids!$C$1:$D$68,2,FALSE)</f>
        <v>C</v>
      </c>
      <c r="J111" s="5" t="str">
        <f>VLOOKUP(B111,lookup_S2!$A$1:$S$1234,12,FALSE)</f>
        <v>368_(legacy:_329)</v>
      </c>
      <c r="K111" s="7" t="str">
        <f t="shared" si="8"/>
        <v>368</v>
      </c>
      <c r="L111" s="5" t="str">
        <f>VLOOKUP(B111,lookup_S2!$A$1:$S$1234,2,FALSE)</f>
        <v>1:155206158</v>
      </c>
      <c r="M111" s="5" t="s">
        <v>712</v>
      </c>
      <c r="N111" s="5" t="str">
        <f t="shared" si="9"/>
        <v>GBA_R368C</v>
      </c>
      <c r="O111" s="5" t="s">
        <v>8</v>
      </c>
    </row>
    <row r="112" spans="1:16" x14ac:dyDescent="0.35">
      <c r="A112" s="4" t="s">
        <v>5982</v>
      </c>
      <c r="B112" s="6" t="str">
        <f t="shared" si="5"/>
        <v>Neuro-1:155206254</v>
      </c>
      <c r="C112" s="5" t="str">
        <f>VLOOKUP(B112,lookup_S2!$A$1:$S$1234,14,FALSE)</f>
        <v>GBA</v>
      </c>
      <c r="D112" s="5" t="str">
        <f>VLOOKUP(B112,lookup_S2!$A$1:$S$1234,9,FALSE)</f>
        <v>Missense/nonsense</v>
      </c>
      <c r="E112" s="5" t="str">
        <f>VLOOKUP(B112,lookup_S2!$A$1:$S$1234,11,FALSE)</f>
        <v>Thr-Ser</v>
      </c>
      <c r="F112" s="5" t="str">
        <f t="shared" si="6"/>
        <v>Thr</v>
      </c>
      <c r="G112" s="5" t="str">
        <f>VLOOKUP(F112,amino_acids!$C$1:$D$68,2,FALSE)</f>
        <v>T</v>
      </c>
      <c r="H112" s="5" t="str">
        <f t="shared" si="7"/>
        <v>Ser</v>
      </c>
      <c r="I112" s="5" t="str">
        <f>VLOOKUP(H112,amino_acids!$C$1:$D$68,2,FALSE)</f>
        <v>S</v>
      </c>
      <c r="J112" s="5" t="str">
        <f>VLOOKUP(B112,lookup_S2!$A$1:$S$1234,12,FALSE)</f>
        <v>336_(legacy:_297)</v>
      </c>
      <c r="K112" s="7" t="str">
        <f t="shared" si="8"/>
        <v>336</v>
      </c>
      <c r="L112" s="5" t="str">
        <f>VLOOKUP(B112,lookup_S2!$A$1:$S$1234,2,FALSE)</f>
        <v>1:155206254</v>
      </c>
      <c r="M112" s="5" t="s">
        <v>719</v>
      </c>
      <c r="N112" s="5" t="str">
        <f t="shared" si="9"/>
        <v>GBA_T336S</v>
      </c>
      <c r="O112" s="5" t="s">
        <v>6518</v>
      </c>
    </row>
    <row r="113" spans="1:15" x14ac:dyDescent="0.35">
      <c r="A113" s="4" t="s">
        <v>5983</v>
      </c>
      <c r="B113" s="6" t="str">
        <f t="shared" si="5"/>
        <v>1:155206260</v>
      </c>
      <c r="C113" s="5" t="str">
        <f>VLOOKUP(B113,lookup_S2!$A$1:$S$1234,14,FALSE)</f>
        <v>GBA</v>
      </c>
      <c r="D113" s="5" t="str">
        <f>VLOOKUP(B113,lookup_S2!$A$1:$S$1234,9,FALSE)</f>
        <v>Splicing_substitutions</v>
      </c>
      <c r="E113" s="5" t="str">
        <f>VLOOKUP(B113,lookup_S2!$A$1:$S$1234,11,FALSE)</f>
        <v>.</v>
      </c>
      <c r="F113" s="5" t="e">
        <f t="shared" si="6"/>
        <v>#VALUE!</v>
      </c>
      <c r="G113" s="5" t="e">
        <f>VLOOKUP(F113,amino_acids!$C$1:$D$68,2,FALSE)</f>
        <v>#VALUE!</v>
      </c>
      <c r="H113" s="5" t="e">
        <f t="shared" si="7"/>
        <v>#VALUE!</v>
      </c>
      <c r="I113" s="5" t="e">
        <f>VLOOKUP(H113,amino_acids!$C$1:$D$68,2,FALSE)</f>
        <v>#VALUE!</v>
      </c>
      <c r="J113" s="5" t="str">
        <f>VLOOKUP(B113,lookup_S2!$A$1:$S$1234,12,FALSE)</f>
        <v>.</v>
      </c>
      <c r="K113" s="7" t="e">
        <f t="shared" si="8"/>
        <v>#VALUE!</v>
      </c>
      <c r="L113" s="5" t="str">
        <f>VLOOKUP(B113,lookup_S2!$A$1:$S$1234,2,FALSE)</f>
        <v>1:155206260</v>
      </c>
      <c r="M113" s="5" t="s">
        <v>10</v>
      </c>
      <c r="N113" s="5" t="e">
        <f t="shared" si="9"/>
        <v>#VALUE!</v>
      </c>
      <c r="O113" s="5" t="e">
        <v>#VALUE!</v>
      </c>
    </row>
    <row r="114" spans="1:15" x14ac:dyDescent="0.35">
      <c r="A114" s="4" t="s">
        <v>5984</v>
      </c>
      <c r="B114" s="6" t="str">
        <f t="shared" si="5"/>
        <v>GBA_K237T</v>
      </c>
      <c r="C114" s="5" t="str">
        <f>VLOOKUP(B114,lookup_S2!$A$1:$S$1234,14,FALSE)</f>
        <v>GBA</v>
      </c>
      <c r="D114" s="5" t="str">
        <f>VLOOKUP(B114,lookup_S2!$A$1:$S$1234,9,FALSE)</f>
        <v>Missense/nonsense</v>
      </c>
      <c r="E114" s="5" t="str">
        <f>VLOOKUP(B114,lookup_S2!$A$1:$S$1234,11,FALSE)</f>
        <v>Lys-Thr</v>
      </c>
      <c r="F114" s="5" t="str">
        <f t="shared" si="6"/>
        <v>Lys</v>
      </c>
      <c r="G114" s="5" t="str">
        <f>VLOOKUP(F114,amino_acids!$C$1:$D$68,2,FALSE)</f>
        <v>K</v>
      </c>
      <c r="H114" s="5" t="str">
        <f t="shared" si="7"/>
        <v>Thr</v>
      </c>
      <c r="I114" s="5" t="str">
        <f>VLOOKUP(H114,amino_acids!$C$1:$D$68,2,FALSE)</f>
        <v>T</v>
      </c>
      <c r="J114" s="5" t="str">
        <f>VLOOKUP(B114,lookup_S2!$A$1:$S$1234,12,FALSE)</f>
        <v>237_(legacy:_198)</v>
      </c>
      <c r="K114" s="7" t="str">
        <f t="shared" si="8"/>
        <v>237</v>
      </c>
      <c r="L114" s="5" t="str">
        <f>VLOOKUP(B114,lookup_S2!$A$1:$S$1234,2,FALSE)</f>
        <v>1:155207976</v>
      </c>
      <c r="M114" s="5" t="s">
        <v>737</v>
      </c>
      <c r="N114" s="5" t="str">
        <f t="shared" si="9"/>
        <v>GBA_K237T</v>
      </c>
      <c r="O114" s="5" t="s">
        <v>13</v>
      </c>
    </row>
    <row r="115" spans="1:15" x14ac:dyDescent="0.35">
      <c r="A115" s="4" t="s">
        <v>5985</v>
      </c>
      <c r="B115" s="6" t="str">
        <f t="shared" si="5"/>
        <v>GBA_G232E</v>
      </c>
      <c r="C115" s="5" t="str">
        <f>VLOOKUP(B115,lookup_S2!$A$1:$S$1234,14,FALSE)</f>
        <v>GBA</v>
      </c>
      <c r="D115" s="5" t="str">
        <f>VLOOKUP(B115,lookup_S2!$A$1:$S$1234,9,FALSE)</f>
        <v>Missense/nonsense</v>
      </c>
      <c r="E115" s="5" t="str">
        <f>VLOOKUP(B115,lookup_S2!$A$1:$S$1234,11,FALSE)</f>
        <v>Gly-Glu</v>
      </c>
      <c r="F115" s="5" t="str">
        <f t="shared" si="6"/>
        <v>Gly</v>
      </c>
      <c r="G115" s="5" t="str">
        <f>VLOOKUP(F115,amino_acids!$C$1:$D$68,2,FALSE)</f>
        <v>G</v>
      </c>
      <c r="H115" s="5" t="str">
        <f t="shared" si="7"/>
        <v>Glu</v>
      </c>
      <c r="I115" s="5" t="str">
        <f>VLOOKUP(H115,amino_acids!$C$1:$D$68,2,FALSE)</f>
        <v>E</v>
      </c>
      <c r="J115" s="5" t="str">
        <f>VLOOKUP(B115,lookup_S2!$A$1:$S$1234,12,FALSE)</f>
        <v>232_(legacy:_193)</v>
      </c>
      <c r="K115" s="7" t="str">
        <f t="shared" si="8"/>
        <v>232</v>
      </c>
      <c r="L115" s="5" t="str">
        <f>VLOOKUP(B115,lookup_S2!$A$1:$S$1234,2,FALSE)</f>
        <v>1:155207991</v>
      </c>
      <c r="M115" s="5" t="s">
        <v>743</v>
      </c>
      <c r="N115" s="5" t="str">
        <f t="shared" si="9"/>
        <v>GBA_G232E</v>
      </c>
      <c r="O115" s="5" t="s">
        <v>14</v>
      </c>
    </row>
    <row r="116" spans="1:15" x14ac:dyDescent="0.35">
      <c r="A116" s="4" t="s">
        <v>5986</v>
      </c>
      <c r="B116" s="6" t="str">
        <f t="shared" si="5"/>
        <v>GBA_L213P</v>
      </c>
      <c r="C116" s="5" t="str">
        <f>VLOOKUP(B116,lookup_S2!$A$1:$S$1234,14,FALSE)</f>
        <v>GBA</v>
      </c>
      <c r="D116" s="5" t="str">
        <f>VLOOKUP(B116,lookup_S2!$A$1:$S$1234,9,FALSE)</f>
        <v>Missense/nonsense</v>
      </c>
      <c r="E116" s="5" t="str">
        <f>VLOOKUP(B116,lookup_S2!$A$1:$S$1234,11,FALSE)</f>
        <v>Leu-Pro</v>
      </c>
      <c r="F116" s="5" t="str">
        <f t="shared" si="6"/>
        <v>Leu</v>
      </c>
      <c r="G116" s="5" t="str">
        <f>VLOOKUP(F116,amino_acids!$C$1:$D$68,2,FALSE)</f>
        <v>L</v>
      </c>
      <c r="H116" s="5" t="str">
        <f t="shared" si="7"/>
        <v>Pro</v>
      </c>
      <c r="I116" s="5" t="str">
        <f>VLOOKUP(H116,amino_acids!$C$1:$D$68,2,FALSE)</f>
        <v>P</v>
      </c>
      <c r="J116" s="5" t="str">
        <f>VLOOKUP(B116,lookup_S2!$A$1:$S$1234,12,FALSE)</f>
        <v>213_(legacy:_174)</v>
      </c>
      <c r="K116" s="7" t="str">
        <f t="shared" si="8"/>
        <v>213</v>
      </c>
      <c r="L116" s="5" t="str">
        <f>VLOOKUP(B116,lookup_S2!$A$1:$S$1234,2,FALSE)</f>
        <v>1:155208048</v>
      </c>
      <c r="M116" s="5" t="s">
        <v>750</v>
      </c>
      <c r="N116" s="5" t="str">
        <f t="shared" si="9"/>
        <v>GBA_L213P</v>
      </c>
      <c r="O116" s="5" t="s">
        <v>15</v>
      </c>
    </row>
    <row r="117" spans="1:15" x14ac:dyDescent="0.35">
      <c r="A117" s="4" t="s">
        <v>5987</v>
      </c>
      <c r="B117" s="6" t="str">
        <f t="shared" si="5"/>
        <v>Neuro-1:155209506</v>
      </c>
      <c r="C117" s="5" t="str">
        <f>VLOOKUP(B117,lookup_S2!$A$1:$S$1234,14,FALSE)</f>
        <v>GBA</v>
      </c>
      <c r="D117" s="5" t="str">
        <f>VLOOKUP(B117,lookup_S2!$A$1:$S$1234,9,FALSE)</f>
        <v>Missense/nonsense</v>
      </c>
      <c r="E117" s="5" t="str">
        <f>VLOOKUP(B117,lookup_S2!$A$1:$S$1234,11,FALSE)</f>
        <v>Gly-Arg</v>
      </c>
      <c r="F117" s="5" t="str">
        <f t="shared" si="6"/>
        <v>Gly</v>
      </c>
      <c r="G117" s="5" t="str">
        <f>VLOOKUP(F117,amino_acids!$C$1:$D$68,2,FALSE)</f>
        <v>G</v>
      </c>
      <c r="H117" s="5" t="str">
        <f t="shared" si="7"/>
        <v>Arg</v>
      </c>
      <c r="I117" s="5" t="str">
        <f>VLOOKUP(H117,amino_acids!$C$1:$D$68,2,FALSE)</f>
        <v>R</v>
      </c>
      <c r="J117" s="5" t="str">
        <f>VLOOKUP(B117,lookup_S2!$A$1:$S$1234,12,FALSE)</f>
        <v>119_(legacy:_80)</v>
      </c>
      <c r="K117" s="7" t="str">
        <f t="shared" si="8"/>
        <v>119</v>
      </c>
      <c r="L117" s="5" t="str">
        <f>VLOOKUP(B117,lookup_S2!$A$1:$S$1234,2,FALSE)</f>
        <v>1:155209506</v>
      </c>
      <c r="M117" s="5" t="s">
        <v>763</v>
      </c>
      <c r="N117" s="5" t="str">
        <f t="shared" si="9"/>
        <v>GBA_G119R</v>
      </c>
      <c r="O117" s="5" t="s">
        <v>6519</v>
      </c>
    </row>
    <row r="118" spans="1:15" x14ac:dyDescent="0.35">
      <c r="A118" s="4" t="s">
        <v>5988</v>
      </c>
      <c r="B118" s="6" t="str">
        <f t="shared" si="5"/>
        <v>Neuro-1:155209737</v>
      </c>
      <c r="C118" s="5" t="str">
        <f>VLOOKUP(B118,lookup_S2!$A$1:$S$1234,14,FALSE)</f>
        <v>GBA</v>
      </c>
      <c r="D118" s="5" t="str">
        <f>VLOOKUP(B118,lookup_S2!$A$1:$S$1234,9,FALSE)</f>
        <v>Missense/nonsense</v>
      </c>
      <c r="E118" s="5" t="str">
        <f>VLOOKUP(B118,lookup_S2!$A$1:$S$1234,11,FALSE)</f>
        <v>Arg-Cys</v>
      </c>
      <c r="F118" s="5" t="str">
        <f t="shared" si="6"/>
        <v>Arg</v>
      </c>
      <c r="G118" s="5" t="str">
        <f>VLOOKUP(F118,amino_acids!$C$1:$D$68,2,FALSE)</f>
        <v>R</v>
      </c>
      <c r="H118" s="5" t="str">
        <f t="shared" si="7"/>
        <v>Cys</v>
      </c>
      <c r="I118" s="5" t="str">
        <f>VLOOKUP(H118,amino_acids!$C$1:$D$68,2,FALSE)</f>
        <v>C</v>
      </c>
      <c r="J118" s="5" t="str">
        <f>VLOOKUP(B118,lookup_S2!$A$1:$S$1234,12,FALSE)</f>
        <v>83_(legacy:_44)</v>
      </c>
      <c r="K118" s="7" t="str">
        <f t="shared" si="8"/>
        <v>83</v>
      </c>
      <c r="L118" s="5" t="str">
        <f>VLOOKUP(B118,lookup_S2!$A$1:$S$1234,2,FALSE)</f>
        <v>1:155209737</v>
      </c>
      <c r="M118" s="5" t="s">
        <v>768</v>
      </c>
      <c r="N118" s="5" t="str">
        <f t="shared" si="9"/>
        <v>GBA_R83C</v>
      </c>
      <c r="O118" s="5" t="s">
        <v>6520</v>
      </c>
    </row>
    <row r="119" spans="1:15" x14ac:dyDescent="0.35">
      <c r="A119" s="4" t="s">
        <v>5989</v>
      </c>
      <c r="B119" s="6" t="str">
        <f t="shared" si="5"/>
        <v>rs142761046</v>
      </c>
      <c r="C119" s="5" t="str">
        <f>VLOOKUP(B119,lookup_S2!$A$1:$S$1234,14,FALSE)</f>
        <v>GBA</v>
      </c>
      <c r="D119" s="5" t="str">
        <f>VLOOKUP(B119,lookup_S2!$A$1:$S$1234,9,FALSE)</f>
        <v>Missense/nonsense</v>
      </c>
      <c r="E119" s="5" t="str">
        <f>VLOOKUP(B119,lookup_S2!$A$1:$S$1234,11,FALSE)</f>
        <v>Lys-Glu</v>
      </c>
      <c r="F119" s="5" t="str">
        <f t="shared" si="6"/>
        <v>Lys</v>
      </c>
      <c r="G119" s="5" t="str">
        <f>VLOOKUP(F119,amino_acids!$C$1:$D$68,2,FALSE)</f>
        <v>K</v>
      </c>
      <c r="H119" s="5" t="str">
        <f t="shared" si="7"/>
        <v>Glu</v>
      </c>
      <c r="I119" s="5" t="str">
        <f>VLOOKUP(H119,amino_acids!$C$1:$D$68,2,FALSE)</f>
        <v>E</v>
      </c>
      <c r="J119" s="5" t="str">
        <f>VLOOKUP(B119,lookup_S2!$A$1:$S$1234,12,FALSE)</f>
        <v>46_(legacy:_7)</v>
      </c>
      <c r="K119" s="7" t="str">
        <f t="shared" si="8"/>
        <v>46</v>
      </c>
      <c r="L119" s="5" t="str">
        <f>VLOOKUP(B119,lookup_S2!$A$1:$S$1234,2,FALSE)</f>
        <v>1:155209848</v>
      </c>
      <c r="M119" s="5" t="s">
        <v>773</v>
      </c>
      <c r="N119" s="5" t="str">
        <f t="shared" si="9"/>
        <v>GBA_K46E</v>
      </c>
      <c r="O119" s="5" t="s">
        <v>6521</v>
      </c>
    </row>
    <row r="120" spans="1:15" x14ac:dyDescent="0.35">
      <c r="A120" s="4" t="s">
        <v>5990</v>
      </c>
      <c r="B120" s="6" t="str">
        <f t="shared" si="5"/>
        <v>1:175355171</v>
      </c>
      <c r="C120" s="5" t="str">
        <f>VLOOKUP(B120,lookup_S2!$A$1:$S$1234,14,FALSE)</f>
        <v>TNR</v>
      </c>
      <c r="D120" s="5" t="str">
        <f>VLOOKUP(B120,lookup_S2!$A$1:$S$1234,9,FALSE)</f>
        <v>Missense/nonsense</v>
      </c>
      <c r="E120" s="5" t="str">
        <f>VLOOKUP(B120,lookup_S2!$A$1:$S$1234,11,FALSE)</f>
        <v>Thr-Ala</v>
      </c>
      <c r="F120" s="5" t="str">
        <f t="shared" si="6"/>
        <v>Thr</v>
      </c>
      <c r="G120" s="5" t="str">
        <f>VLOOKUP(F120,amino_acids!$C$1:$D$68,2,FALSE)</f>
        <v>T</v>
      </c>
      <c r="H120" s="5" t="str">
        <f t="shared" si="7"/>
        <v>Ala</v>
      </c>
      <c r="I120" s="5" t="str">
        <f>VLOOKUP(H120,amino_acids!$C$1:$D$68,2,FALSE)</f>
        <v>A</v>
      </c>
      <c r="J120" s="5">
        <f>VLOOKUP(B120,lookup_S2!$A$1:$S$1234,12,FALSE)</f>
        <v>592</v>
      </c>
      <c r="K120" s="7">
        <f t="shared" si="8"/>
        <v>592</v>
      </c>
      <c r="L120" s="5" t="str">
        <f>VLOOKUP(B120,lookup_S2!$A$1:$S$1234,2,FALSE)</f>
        <v>1:175355171</v>
      </c>
      <c r="M120" s="5" t="s">
        <v>30</v>
      </c>
      <c r="N120" s="5" t="str">
        <f t="shared" si="9"/>
        <v>TNR_T592A</v>
      </c>
      <c r="O120" s="5" t="s">
        <v>6522</v>
      </c>
    </row>
    <row r="121" spans="1:15" x14ac:dyDescent="0.35">
      <c r="A121" s="4" t="s">
        <v>5991</v>
      </c>
      <c r="B121" s="6" t="str">
        <f t="shared" si="5"/>
        <v>1:175355213</v>
      </c>
      <c r="C121" s="5" t="str">
        <f>VLOOKUP(B121,lookup_S2!$A$1:$S$1234,14,FALSE)</f>
        <v>TNR</v>
      </c>
      <c r="D121" s="5" t="str">
        <f>VLOOKUP(B121,lookup_S2!$A$1:$S$1234,9,FALSE)</f>
        <v>Missense/nonsense</v>
      </c>
      <c r="E121" s="5" t="str">
        <f>VLOOKUP(B121,lookup_S2!$A$1:$S$1234,11,FALSE)</f>
        <v>Arg-Term</v>
      </c>
      <c r="F121" s="5" t="str">
        <f t="shared" si="6"/>
        <v>Arg</v>
      </c>
      <c r="G121" s="5" t="str">
        <f>VLOOKUP(F121,amino_acids!$C$1:$D$68,2,FALSE)</f>
        <v>R</v>
      </c>
      <c r="H121" s="5" t="str">
        <f t="shared" si="7"/>
        <v>Term</v>
      </c>
      <c r="I121" s="5" t="str">
        <f>VLOOKUP(H121,amino_acids!$C$1:$D$68,2,FALSE)</f>
        <v>X</v>
      </c>
      <c r="J121" s="5">
        <f>VLOOKUP(B121,lookup_S2!$A$1:$S$1234,12,FALSE)</f>
        <v>578</v>
      </c>
      <c r="K121" s="7">
        <f t="shared" si="8"/>
        <v>578</v>
      </c>
      <c r="L121" s="5" t="str">
        <f>VLOOKUP(B121,lookup_S2!$A$1:$S$1234,2,FALSE)</f>
        <v>1:175355213</v>
      </c>
      <c r="M121" s="5" t="s">
        <v>31</v>
      </c>
      <c r="N121" s="5" t="str">
        <f t="shared" si="9"/>
        <v>TNR_R578X</v>
      </c>
      <c r="O121" s="5" t="s">
        <v>6523</v>
      </c>
    </row>
    <row r="122" spans="1:15" x14ac:dyDescent="0.35">
      <c r="A122" s="4" t="s">
        <v>5992</v>
      </c>
      <c r="B122" s="6" t="str">
        <f t="shared" si="5"/>
        <v>1:175372714</v>
      </c>
      <c r="C122" s="5" t="str">
        <f>VLOOKUP(B122,lookup_S2!$A$1:$S$1234,14,FALSE)</f>
        <v>TNR</v>
      </c>
      <c r="D122" s="5" t="str">
        <f>VLOOKUP(B122,lookup_S2!$A$1:$S$1234,9,FALSE)</f>
        <v>Missense/nonsense</v>
      </c>
      <c r="E122" s="5" t="str">
        <f>VLOOKUP(B122,lookup_S2!$A$1:$S$1234,11,FALSE)</f>
        <v>Asn-His</v>
      </c>
      <c r="F122" s="5" t="str">
        <f t="shared" si="6"/>
        <v>Asn</v>
      </c>
      <c r="G122" s="5" t="str">
        <f>VLOOKUP(F122,amino_acids!$C$1:$D$68,2,FALSE)</f>
        <v>N</v>
      </c>
      <c r="H122" s="5" t="str">
        <f t="shared" si="7"/>
        <v>His</v>
      </c>
      <c r="I122" s="5" t="str">
        <f>VLOOKUP(H122,amino_acids!$C$1:$D$68,2,FALSE)</f>
        <v>H</v>
      </c>
      <c r="J122" s="5">
        <f>VLOOKUP(B122,lookup_S2!$A$1:$S$1234,12,FALSE)</f>
        <v>180</v>
      </c>
      <c r="K122" s="7">
        <f t="shared" si="8"/>
        <v>180</v>
      </c>
      <c r="L122" s="5" t="str">
        <f>VLOOKUP(B122,lookup_S2!$A$1:$S$1234,2,FALSE)</f>
        <v>1:175372714</v>
      </c>
      <c r="M122" s="5" t="s">
        <v>32</v>
      </c>
      <c r="N122" s="5" t="str">
        <f t="shared" si="9"/>
        <v>TNR_N180H</v>
      </c>
      <c r="O122" s="5" t="s">
        <v>6524</v>
      </c>
    </row>
    <row r="123" spans="1:15" x14ac:dyDescent="0.35">
      <c r="A123" s="4" t="s">
        <v>5993</v>
      </c>
      <c r="B123" s="6" t="str">
        <f t="shared" si="5"/>
        <v>1:175375355</v>
      </c>
      <c r="C123" s="5" t="str">
        <f>VLOOKUP(B123,lookup_S2!$A$1:$S$1234,14,FALSE)</f>
        <v>TNR</v>
      </c>
      <c r="D123" s="5" t="str">
        <f>VLOOKUP(B123,lookup_S2!$A$1:$S$1234,9,FALSE)</f>
        <v>Missense/nonsense</v>
      </c>
      <c r="E123" s="5" t="str">
        <f>VLOOKUP(B123,lookup_S2!$A$1:$S$1234,11,FALSE)</f>
        <v>Thr-Ala</v>
      </c>
      <c r="F123" s="5" t="str">
        <f t="shared" si="6"/>
        <v>Thr</v>
      </c>
      <c r="G123" s="5" t="str">
        <f>VLOOKUP(F123,amino_acids!$C$1:$D$68,2,FALSE)</f>
        <v>T</v>
      </c>
      <c r="H123" s="5" t="str">
        <f t="shared" si="7"/>
        <v>Ala</v>
      </c>
      <c r="I123" s="5" t="str">
        <f>VLOOKUP(H123,amino_acids!$C$1:$D$68,2,FALSE)</f>
        <v>A</v>
      </c>
      <c r="J123" s="5">
        <f>VLOOKUP(B123,lookup_S2!$A$1:$S$1234,12,FALSE)</f>
        <v>166</v>
      </c>
      <c r="K123" s="7">
        <f t="shared" si="8"/>
        <v>166</v>
      </c>
      <c r="L123" s="5" t="str">
        <f>VLOOKUP(B123,lookup_S2!$A$1:$S$1234,2,FALSE)</f>
        <v>1:175375355</v>
      </c>
      <c r="M123" s="5" t="s">
        <v>33</v>
      </c>
      <c r="N123" s="5" t="str">
        <f t="shared" si="9"/>
        <v>TNR_T166A</v>
      </c>
      <c r="O123" s="5" t="s">
        <v>6525</v>
      </c>
    </row>
    <row r="124" spans="1:15" x14ac:dyDescent="0.35">
      <c r="A124" s="4" t="s">
        <v>5994</v>
      </c>
      <c r="B124" s="6" t="str">
        <f t="shared" si="5"/>
        <v>1:175375388</v>
      </c>
      <c r="C124" s="5" t="str">
        <f>VLOOKUP(B124,lookup_S2!$A$1:$S$1234,14,FALSE)</f>
        <v>TNR</v>
      </c>
      <c r="D124" s="5" t="str">
        <f>VLOOKUP(B124,lookup_S2!$A$1:$S$1234,9,FALSE)</f>
        <v>Missense/nonsense</v>
      </c>
      <c r="E124" s="5" t="str">
        <f>VLOOKUP(B124,lookup_S2!$A$1:$S$1234,11,FALSE)</f>
        <v>Cys-Ser</v>
      </c>
      <c r="F124" s="5" t="str">
        <f t="shared" si="6"/>
        <v>Cys</v>
      </c>
      <c r="G124" s="5" t="str">
        <f>VLOOKUP(F124,amino_acids!$C$1:$D$68,2,FALSE)</f>
        <v>C</v>
      </c>
      <c r="H124" s="5" t="str">
        <f t="shared" si="7"/>
        <v>Ser</v>
      </c>
      <c r="I124" s="5" t="str">
        <f>VLOOKUP(H124,amino_acids!$C$1:$D$68,2,FALSE)</f>
        <v>S</v>
      </c>
      <c r="J124" s="5">
        <f>VLOOKUP(B124,lookup_S2!$A$1:$S$1234,12,FALSE)</f>
        <v>155</v>
      </c>
      <c r="K124" s="7">
        <f t="shared" si="8"/>
        <v>155</v>
      </c>
      <c r="L124" s="5" t="str">
        <f>VLOOKUP(B124,lookup_S2!$A$1:$S$1234,2,FALSE)</f>
        <v>1:175375388</v>
      </c>
      <c r="M124" s="5" t="s">
        <v>34</v>
      </c>
      <c r="N124" s="5" t="str">
        <f t="shared" si="9"/>
        <v>TNR_C155S</v>
      </c>
      <c r="O124" s="5" t="s">
        <v>6526</v>
      </c>
    </row>
    <row r="125" spans="1:15" x14ac:dyDescent="0.35">
      <c r="A125" s="4" t="s">
        <v>5995</v>
      </c>
      <c r="B125" s="6" t="str">
        <f t="shared" si="5"/>
        <v>chia_chr2:74605204T&gt;C</v>
      </c>
      <c r="C125" s="5" t="str">
        <f>VLOOKUP(B125,lookup_S2!$A$1:$S$1234,14,FALSE)</f>
        <v>DCTN1</v>
      </c>
      <c r="D125" s="5" t="str">
        <f>VLOOKUP(B125,lookup_S2!$A$1:$S$1234,9,FALSE)</f>
        <v>Missense/nonsense</v>
      </c>
      <c r="E125" s="5" t="str">
        <f>VLOOKUP(B125,lookup_S2!$A$1:$S$1234,11,FALSE)</f>
        <v>Lys-Glu</v>
      </c>
      <c r="F125" s="5" t="str">
        <f t="shared" si="6"/>
        <v>Lys</v>
      </c>
      <c r="G125" s="5" t="str">
        <f>VLOOKUP(F125,amino_acids!$C$1:$D$68,2,FALSE)</f>
        <v>K</v>
      </c>
      <c r="H125" s="5" t="str">
        <f t="shared" si="7"/>
        <v>Glu</v>
      </c>
      <c r="I125" s="5" t="str">
        <f>VLOOKUP(H125,amino_acids!$C$1:$D$68,2,FALSE)</f>
        <v>E</v>
      </c>
      <c r="J125" s="5">
        <f>VLOOKUP(B125,lookup_S2!$A$1:$S$1234,12,FALSE)</f>
        <v>68</v>
      </c>
      <c r="K125" s="7">
        <f t="shared" si="8"/>
        <v>68</v>
      </c>
      <c r="L125" s="5" t="str">
        <f>VLOOKUP(B125,lookup_S2!$A$1:$S$1234,2,FALSE)</f>
        <v>2:74605204</v>
      </c>
      <c r="M125" s="5" t="s">
        <v>4277</v>
      </c>
      <c r="N125" s="5" t="str">
        <f t="shared" si="9"/>
        <v>DCTN1_K68E</v>
      </c>
      <c r="O125" s="5" t="s">
        <v>6527</v>
      </c>
    </row>
    <row r="126" spans="1:15" x14ac:dyDescent="0.35">
      <c r="A126" s="4" t="s">
        <v>5996</v>
      </c>
      <c r="B126" s="6" t="str">
        <f t="shared" si="5"/>
        <v>chia_chr2:74605250A&gt;C</v>
      </c>
      <c r="C126" s="5" t="str">
        <f>VLOOKUP(B126,lookup_S2!$A$1:$S$1234,14,FALSE)</f>
        <v>DCTN1</v>
      </c>
      <c r="D126" s="5" t="str">
        <f>VLOOKUP(B126,lookup_S2!$A$1:$S$1234,9,FALSE)</f>
        <v>Missense/nonsense</v>
      </c>
      <c r="E126" s="5" t="str">
        <f>VLOOKUP(B126,lookup_S2!$A$1:$S$1234,11,FALSE)</f>
        <v>Phe-Leu</v>
      </c>
      <c r="F126" s="5" t="str">
        <f t="shared" si="6"/>
        <v>Phe</v>
      </c>
      <c r="G126" s="5" t="str">
        <f>VLOOKUP(F126,amino_acids!$C$1:$D$68,2,FALSE)</f>
        <v>F</v>
      </c>
      <c r="H126" s="5" t="str">
        <f t="shared" si="7"/>
        <v>Leu</v>
      </c>
      <c r="I126" s="5" t="str">
        <f>VLOOKUP(H126,amino_acids!$C$1:$D$68,2,FALSE)</f>
        <v>L</v>
      </c>
      <c r="J126" s="5">
        <f>VLOOKUP(B126,lookup_S2!$A$1:$S$1234,12,FALSE)</f>
        <v>52</v>
      </c>
      <c r="K126" s="7">
        <f t="shared" si="8"/>
        <v>52</v>
      </c>
      <c r="L126" s="5" t="str">
        <f>VLOOKUP(B126,lookup_S2!$A$1:$S$1234,2,FALSE)</f>
        <v>2:74605250</v>
      </c>
      <c r="M126" s="5" t="s">
        <v>4285</v>
      </c>
      <c r="N126" s="5" t="str">
        <f t="shared" si="9"/>
        <v>DCTN1_F52L</v>
      </c>
      <c r="O126" s="5" t="s">
        <v>6528</v>
      </c>
    </row>
    <row r="127" spans="1:15" x14ac:dyDescent="0.35">
      <c r="A127" s="4" t="s">
        <v>5997</v>
      </c>
      <c r="B127" s="6" t="str">
        <f t="shared" si="5"/>
        <v>2:74757554-74757554:T</v>
      </c>
      <c r="C127" s="5" t="str">
        <f>VLOOKUP(B127,lookup_S2!$A$1:$S$1234,14,FALSE)</f>
        <v>HTRA2</v>
      </c>
      <c r="D127" s="5" t="str">
        <f>VLOOKUP(B127,lookup_S2!$A$1:$S$1234,9,FALSE)</f>
        <v>Missense/nonsense</v>
      </c>
      <c r="E127" s="5" t="str">
        <f>VLOOKUP(B127,lookup_S2!$A$1:$S$1234,11,FALSE)</f>
        <v>Ala-Ser</v>
      </c>
      <c r="F127" s="5" t="str">
        <f t="shared" si="6"/>
        <v>Ala</v>
      </c>
      <c r="G127" s="5" t="str">
        <f>VLOOKUP(F127,amino_acids!$C$1:$D$68,2,FALSE)</f>
        <v>A</v>
      </c>
      <c r="H127" s="5" t="str">
        <f t="shared" si="7"/>
        <v>Ser</v>
      </c>
      <c r="I127" s="5" t="str">
        <f>VLOOKUP(H127,amino_acids!$C$1:$D$68,2,FALSE)</f>
        <v>S</v>
      </c>
      <c r="J127" s="5">
        <f>VLOOKUP(B127,lookup_S2!$A$1:$S$1234,12,FALSE)</f>
        <v>141</v>
      </c>
      <c r="K127" s="7">
        <f t="shared" si="8"/>
        <v>141</v>
      </c>
      <c r="L127" s="5" t="str">
        <f>VLOOKUP(B127,lookup_S2!$A$1:$S$1234,2,FALSE)</f>
        <v>2:74757554</v>
      </c>
      <c r="M127" s="5" t="s">
        <v>4289</v>
      </c>
      <c r="N127" s="5" t="str">
        <f t="shared" si="9"/>
        <v>HTRA2_A141S</v>
      </c>
      <c r="O127" s="5" t="s">
        <v>6529</v>
      </c>
    </row>
    <row r="128" spans="1:15" x14ac:dyDescent="0.35">
      <c r="A128" s="4" t="s">
        <v>5998</v>
      </c>
      <c r="B128" s="6" t="str">
        <f t="shared" si="5"/>
        <v>2:74757560-74757560:G</v>
      </c>
      <c r="C128" s="5" t="str">
        <f>VLOOKUP(B128,lookup_S2!$A$1:$S$1234,14,FALSE)</f>
        <v>HTRA2</v>
      </c>
      <c r="D128" s="5" t="str">
        <f>VLOOKUP(B128,lookup_S2!$A$1:$S$1234,9,FALSE)</f>
        <v>Missense/nonsense</v>
      </c>
      <c r="E128" s="5" t="str">
        <f>VLOOKUP(B128,lookup_S2!$A$1:$S$1234,11,FALSE)</f>
        <v>Pro-Ala</v>
      </c>
      <c r="F128" s="5" t="str">
        <f t="shared" si="6"/>
        <v>Pro</v>
      </c>
      <c r="G128" s="5" t="str">
        <f>VLOOKUP(F128,amino_acids!$C$1:$D$68,2,FALSE)</f>
        <v>P</v>
      </c>
      <c r="H128" s="5" t="str">
        <f t="shared" si="7"/>
        <v>Ala</v>
      </c>
      <c r="I128" s="5" t="str">
        <f>VLOOKUP(H128,amino_acids!$C$1:$D$68,2,FALSE)</f>
        <v>A</v>
      </c>
      <c r="J128" s="5">
        <f>VLOOKUP(B128,lookup_S2!$A$1:$S$1234,12,FALSE)</f>
        <v>143</v>
      </c>
      <c r="K128" s="7">
        <f t="shared" si="8"/>
        <v>143</v>
      </c>
      <c r="L128" s="5" t="str">
        <f>VLOOKUP(B128,lookup_S2!$A$1:$S$1234,2,FALSE)</f>
        <v>2:74757560</v>
      </c>
      <c r="M128" s="5" t="s">
        <v>4294</v>
      </c>
      <c r="N128" s="5" t="str">
        <f t="shared" si="9"/>
        <v>HTRA2_P143A</v>
      </c>
      <c r="O128" s="5" t="s">
        <v>6530</v>
      </c>
    </row>
    <row r="129" spans="1:16" x14ac:dyDescent="0.35">
      <c r="A129" s="4" t="s">
        <v>5999</v>
      </c>
      <c r="B129" s="6" t="str">
        <f t="shared" si="5"/>
        <v>2:74759825-74759825:A</v>
      </c>
      <c r="C129" s="5" t="str">
        <f>VLOOKUP(B129,lookup_S2!$A$1:$S$1234,14,FALSE)</f>
        <v>HTRA2</v>
      </c>
      <c r="D129" s="5" t="str">
        <f>VLOOKUP(B129,lookup_S2!$A$1:$S$1234,9,FALSE)</f>
        <v>Missense/nonsense</v>
      </c>
      <c r="E129" s="5" t="str">
        <f>VLOOKUP(B129,lookup_S2!$A$1:$S$1234,11,FALSE)</f>
        <v>Gly-Ser</v>
      </c>
      <c r="F129" s="5" t="str">
        <f t="shared" si="6"/>
        <v>Gly</v>
      </c>
      <c r="G129" s="5" t="str">
        <f>VLOOKUP(F129,amino_acids!$C$1:$D$68,2,FALSE)</f>
        <v>G</v>
      </c>
      <c r="H129" s="5" t="str">
        <f t="shared" si="7"/>
        <v>Ser</v>
      </c>
      <c r="I129" s="5" t="str">
        <f>VLOOKUP(H129,amino_acids!$C$1:$D$68,2,FALSE)</f>
        <v>S</v>
      </c>
      <c r="J129" s="5">
        <f>VLOOKUP(B129,lookup_S2!$A$1:$S$1234,12,FALSE)</f>
        <v>399</v>
      </c>
      <c r="K129" s="7">
        <f t="shared" si="8"/>
        <v>399</v>
      </c>
      <c r="L129" s="5" t="str">
        <f>VLOOKUP(B129,lookup_S2!$A$1:$S$1234,2,FALSE)</f>
        <v>2:74759825</v>
      </c>
      <c r="M129" s="5" t="s">
        <v>4298</v>
      </c>
      <c r="N129" s="5" t="str">
        <f t="shared" si="9"/>
        <v>HTRA2_G399S</v>
      </c>
      <c r="O129" s="5" t="s">
        <v>6531</v>
      </c>
    </row>
    <row r="130" spans="1:16" x14ac:dyDescent="0.35">
      <c r="A130" s="4" t="s">
        <v>6000</v>
      </c>
      <c r="B130" s="6" t="str">
        <f t="shared" si="5"/>
        <v>rs80045521</v>
      </c>
      <c r="C130" s="5" t="str">
        <f>VLOOKUP(B130,lookup_S2!$A$1:$S$1234,14,FALSE)</f>
        <v>ACMSD</v>
      </c>
      <c r="D130" s="5" t="str">
        <f>VLOOKUP(B130,lookup_S2!$A$1:$S$1234,9,FALSE)</f>
        <v>Splicing_substitutions</v>
      </c>
      <c r="E130" s="5" t="str">
        <f>VLOOKUP(B130,lookup_S2!$A$1:$S$1234,11,FALSE)</f>
        <v>.</v>
      </c>
      <c r="F130" s="5" t="e">
        <f t="shared" si="6"/>
        <v>#VALUE!</v>
      </c>
      <c r="G130" s="5" t="e">
        <f>VLOOKUP(F130,amino_acids!$C$1:$D$68,2,FALSE)</f>
        <v>#VALUE!</v>
      </c>
      <c r="H130" s="5" t="e">
        <f t="shared" si="7"/>
        <v>#VALUE!</v>
      </c>
      <c r="I130" s="5" t="e">
        <f>VLOOKUP(H130,amino_acids!$C$1:$D$68,2,FALSE)</f>
        <v>#VALUE!</v>
      </c>
      <c r="J130" s="5" t="str">
        <f>VLOOKUP(B130,lookup_S2!$A$1:$S$1234,12,FALSE)</f>
        <v>.</v>
      </c>
      <c r="K130" s="7" t="e">
        <f t="shared" si="8"/>
        <v>#VALUE!</v>
      </c>
      <c r="L130" s="5" t="str">
        <f>VLOOKUP(B130,lookup_S2!$A$1:$S$1234,2,FALSE)</f>
        <v>2:135602847</v>
      </c>
      <c r="M130" s="5" t="s">
        <v>4080</v>
      </c>
      <c r="N130" s="5" t="e">
        <f t="shared" si="9"/>
        <v>#VALUE!</v>
      </c>
      <c r="O130" s="5" t="e">
        <v>#VALUE!</v>
      </c>
    </row>
    <row r="131" spans="1:16" x14ac:dyDescent="0.35">
      <c r="A131" s="4" t="s">
        <v>6001</v>
      </c>
      <c r="B131" s="6" t="str">
        <f t="shared" ref="B131:B194" si="10">LEFT(A131,FIND("^^",SUBSTITUTE(A131,"_","^^",LEN(A131)-LEN(SUBSTITUTE(A131,"_",""))))-1)</f>
        <v>LCT:1774N.H</v>
      </c>
      <c r="C131" s="5" t="str">
        <f>VLOOKUP(B131,lookup_S2!$A$1:$S$1234,14,FALSE)</f>
        <v>LCT</v>
      </c>
      <c r="D131" s="5" t="str">
        <f>VLOOKUP(B131,lookup_S2!$A$1:$S$1234,9,FALSE)</f>
        <v>Missense/nonsense</v>
      </c>
      <c r="E131" s="5" t="str">
        <f>VLOOKUP(B131,lookup_S2!$A$1:$S$1234,11,FALSE)</f>
        <v>Asn-His</v>
      </c>
      <c r="F131" s="5" t="str">
        <f t="shared" ref="F131:F194" si="11">LEFT(E131,FIND("-",E131)-1)</f>
        <v>Asn</v>
      </c>
      <c r="G131" s="5" t="str">
        <f>VLOOKUP(F131,amino_acids!$C$1:$D$68,2,FALSE)</f>
        <v>N</v>
      </c>
      <c r="H131" s="5" t="str">
        <f t="shared" ref="H131:H194" si="12">RIGHT(E131,LEN(E131)-FIND("-",E131))</f>
        <v>His</v>
      </c>
      <c r="I131" s="5" t="str">
        <f>VLOOKUP(H131,amino_acids!$C$1:$D$68,2,FALSE)</f>
        <v>H</v>
      </c>
      <c r="J131" s="5">
        <f>VLOOKUP(B131,lookup_S2!$A$1:$S$1234,12,FALSE)</f>
        <v>1774</v>
      </c>
      <c r="K131" s="7">
        <f t="shared" ref="K131:K194" si="13">IF(ISNUMBER(J131),J131,LEFT(J131,FIND("_",J131)-1))</f>
        <v>1774</v>
      </c>
      <c r="L131" s="5" t="str">
        <f>VLOOKUP(B131,lookup_S2!$A$1:$S$1234,2,FALSE)</f>
        <v>2:136548243</v>
      </c>
      <c r="M131" s="5" t="s">
        <v>4084</v>
      </c>
      <c r="N131" s="5" t="str">
        <f t="shared" ref="N131:N194" si="14">CONCATENATE(C131,"_",G131,K131,I131)</f>
        <v>LCT_N1774H</v>
      </c>
      <c r="O131" s="5" t="s">
        <v>6532</v>
      </c>
    </row>
    <row r="132" spans="1:16" x14ac:dyDescent="0.35">
      <c r="A132" s="4" t="s">
        <v>6002</v>
      </c>
      <c r="B132" s="6" t="str">
        <f t="shared" si="10"/>
        <v>rs61757691</v>
      </c>
      <c r="C132" s="5" t="str">
        <f>VLOOKUP(B132,lookup_S2!$A$1:$S$1234,14,FALSE)</f>
        <v>ALS2</v>
      </c>
      <c r="D132" s="5" t="str">
        <f>VLOOKUP(B132,lookup_S2!$A$1:$S$1234,9,FALSE)</f>
        <v>Missense/nonsense</v>
      </c>
      <c r="E132" s="5" t="str">
        <f>VLOOKUP(B132,lookup_S2!$A$1:$S$1234,11,FALSE)</f>
        <v>Ile-Met</v>
      </c>
      <c r="F132" s="5" t="str">
        <f t="shared" si="11"/>
        <v>Ile</v>
      </c>
      <c r="G132" s="5" t="str">
        <f>VLOOKUP(F132,amino_acids!$C$1:$D$68,2,FALSE)</f>
        <v>I</v>
      </c>
      <c r="H132" s="5" t="str">
        <f t="shared" si="12"/>
        <v>Met</v>
      </c>
      <c r="I132" s="5" t="str">
        <f>VLOOKUP(H132,amino_acids!$C$1:$D$68,2,FALSE)</f>
        <v>M</v>
      </c>
      <c r="J132" s="5">
        <f>VLOOKUP(B132,lookup_S2!$A$1:$S$1234,12,FALSE)</f>
        <v>1373</v>
      </c>
      <c r="K132" s="7">
        <f t="shared" si="13"/>
        <v>1373</v>
      </c>
      <c r="L132" s="5" t="str">
        <f>VLOOKUP(B132,lookup_S2!$A$1:$S$1234,2,FALSE)</f>
        <v>2:202575717</v>
      </c>
      <c r="M132" s="5" t="s">
        <v>4093</v>
      </c>
      <c r="N132" s="5" t="str">
        <f t="shared" si="14"/>
        <v>ALS2_I1373M</v>
      </c>
      <c r="O132" s="5" t="s">
        <v>6533</v>
      </c>
    </row>
    <row r="133" spans="1:16" x14ac:dyDescent="0.35">
      <c r="A133" s="4" t="s">
        <v>6003</v>
      </c>
      <c r="B133" s="6" t="str">
        <f t="shared" si="10"/>
        <v>rs72554080</v>
      </c>
      <c r="C133" s="5" t="str">
        <f>VLOOKUP(B133,lookup_S2!$A$1:$S$1234,14,FALSE)</f>
        <v>GIGYF2</v>
      </c>
      <c r="D133" s="5" t="str">
        <f>VLOOKUP(B133,lookup_S2!$A$1:$S$1234,9,FALSE)</f>
        <v>Missense/nonsense</v>
      </c>
      <c r="E133" s="5" t="str">
        <f>VLOOKUP(B133,lookup_S2!$A$1:$S$1234,11,FALSE)</f>
        <v>Asn-Ser</v>
      </c>
      <c r="F133" s="5" t="str">
        <f t="shared" si="11"/>
        <v>Asn</v>
      </c>
      <c r="G133" s="5" t="str">
        <f>VLOOKUP(F133,amino_acids!$C$1:$D$68,2,FALSE)</f>
        <v>N</v>
      </c>
      <c r="H133" s="5" t="str">
        <f t="shared" si="12"/>
        <v>Ser</v>
      </c>
      <c r="I133" s="5" t="str">
        <f>VLOOKUP(H133,amino_acids!$C$1:$D$68,2,FALSE)</f>
        <v>S</v>
      </c>
      <c r="J133" s="5">
        <f>VLOOKUP(B133,lookup_S2!$A$1:$S$1234,12,FALSE)</f>
        <v>56</v>
      </c>
      <c r="K133" s="7">
        <f t="shared" si="13"/>
        <v>56</v>
      </c>
      <c r="L133" s="5" t="str">
        <f>VLOOKUP(B133,lookup_S2!$A$1:$S$1234,2,FALSE)</f>
        <v>2:233612450</v>
      </c>
      <c r="M133" s="5" t="s">
        <v>4210</v>
      </c>
      <c r="N133" s="5" t="str">
        <f t="shared" si="14"/>
        <v>GIGYF2_N56S</v>
      </c>
      <c r="O133" s="5" t="s">
        <v>6534</v>
      </c>
    </row>
    <row r="134" spans="1:16" x14ac:dyDescent="0.35">
      <c r="A134" s="4" t="s">
        <v>6004</v>
      </c>
      <c r="B134" s="6" t="str">
        <f t="shared" si="10"/>
        <v>rs116074753</v>
      </c>
      <c r="C134" s="5" t="str">
        <f>VLOOKUP(B134,lookup_S2!$A$1:$S$1234,14,FALSE)</f>
        <v>GIGYF2</v>
      </c>
      <c r="D134" s="5" t="str">
        <f>VLOOKUP(B134,lookup_S2!$A$1:$S$1234,9,FALSE)</f>
        <v>Missense/nonsense</v>
      </c>
      <c r="E134" s="5" t="str">
        <f>VLOOKUP(B134,lookup_S2!$A$1:$S$1234,11,FALSE)</f>
        <v>Asn-Thr</v>
      </c>
      <c r="F134" s="5" t="str">
        <f t="shared" si="11"/>
        <v>Asn</v>
      </c>
      <c r="G134" s="5" t="str">
        <f>VLOOKUP(F134,amino_acids!$C$1:$D$68,2,FALSE)</f>
        <v>N</v>
      </c>
      <c r="H134" s="5" t="str">
        <f t="shared" si="12"/>
        <v>Thr</v>
      </c>
      <c r="I134" s="5" t="str">
        <f>VLOOKUP(H134,amino_acids!$C$1:$D$68,2,FALSE)</f>
        <v>T</v>
      </c>
      <c r="J134" s="5">
        <f>VLOOKUP(B134,lookup_S2!$A$1:$S$1234,12,FALSE)</f>
        <v>457</v>
      </c>
      <c r="K134" s="7">
        <f t="shared" si="13"/>
        <v>457</v>
      </c>
      <c r="L134" s="5" t="str">
        <f>VLOOKUP(B134,lookup_S2!$A$1:$S$1234,2,FALSE)</f>
        <v>2:233659545</v>
      </c>
      <c r="M134" s="5" t="s">
        <v>4214</v>
      </c>
      <c r="N134" s="5" t="str">
        <f t="shared" si="14"/>
        <v>GIGYF2_N457T</v>
      </c>
      <c r="O134" s="5" t="s">
        <v>6535</v>
      </c>
    </row>
    <row r="135" spans="1:16" x14ac:dyDescent="0.35">
      <c r="A135" s="4" t="s">
        <v>6005</v>
      </c>
      <c r="B135" s="6" t="str">
        <f t="shared" si="10"/>
        <v>rs144086186</v>
      </c>
      <c r="C135" s="5" t="str">
        <f>VLOOKUP(B135,lookup_S2!$A$1:$S$1234,14,FALSE)</f>
        <v>GIGYF2</v>
      </c>
      <c r="D135" s="5" t="str">
        <f>VLOOKUP(B135,lookup_S2!$A$1:$S$1234,9,FALSE)</f>
        <v>Missense/nonsense</v>
      </c>
      <c r="E135" s="5" t="str">
        <f>VLOOKUP(B135,lookup_S2!$A$1:$S$1234,11,FALSE)</f>
        <v>Ser-Cys</v>
      </c>
      <c r="F135" s="5" t="str">
        <f t="shared" si="11"/>
        <v>Ser</v>
      </c>
      <c r="G135" s="5" t="str">
        <f>VLOOKUP(F135,amino_acids!$C$1:$D$68,2,FALSE)</f>
        <v>S</v>
      </c>
      <c r="H135" s="5" t="str">
        <f t="shared" si="12"/>
        <v>Cys</v>
      </c>
      <c r="I135" s="5" t="str">
        <f>VLOOKUP(H135,amino_acids!$C$1:$D$68,2,FALSE)</f>
        <v>C</v>
      </c>
      <c r="J135" s="5">
        <f>VLOOKUP(B135,lookup_S2!$A$1:$S$1234,12,FALSE)</f>
        <v>1035</v>
      </c>
      <c r="K135" s="7">
        <f t="shared" si="13"/>
        <v>1035</v>
      </c>
      <c r="L135" s="5" t="str">
        <f>VLOOKUP(B135,lookup_S2!$A$1:$S$1234,2,FALSE)</f>
        <v>2:233709083</v>
      </c>
      <c r="M135" s="5" t="s">
        <v>4217</v>
      </c>
      <c r="N135" s="5" t="str">
        <f t="shared" si="14"/>
        <v>GIGYF2_S1035C</v>
      </c>
      <c r="O135" s="5" t="s">
        <v>6536</v>
      </c>
    </row>
    <row r="136" spans="1:16" x14ac:dyDescent="0.35">
      <c r="A136" s="4" t="s">
        <v>6006</v>
      </c>
      <c r="B136" s="6" t="str">
        <f t="shared" si="10"/>
        <v>rs200216092</v>
      </c>
      <c r="C136" s="5" t="str">
        <f>VLOOKUP(B136,lookup_S2!$A$1:$S$1234,14,FALSE)</f>
        <v>GIGYF2</v>
      </c>
      <c r="D136" s="5" t="str">
        <f>VLOOKUP(B136,lookup_S2!$A$1:$S$1234,9,FALSE)</f>
        <v>Missense/nonsense</v>
      </c>
      <c r="E136" s="5" t="str">
        <f>VLOOKUP(B136,lookup_S2!$A$1:$S$1234,11,FALSE)</f>
        <v>Pro-Thr</v>
      </c>
      <c r="F136" s="5" t="str">
        <f t="shared" si="11"/>
        <v>Pro</v>
      </c>
      <c r="G136" s="5" t="str">
        <f>VLOOKUP(F136,amino_acids!$C$1:$D$68,2,FALSE)</f>
        <v>P</v>
      </c>
      <c r="H136" s="5" t="str">
        <f t="shared" si="12"/>
        <v>Thr</v>
      </c>
      <c r="I136" s="5" t="str">
        <f>VLOOKUP(H136,amino_acids!$C$1:$D$68,2,FALSE)</f>
        <v>T</v>
      </c>
      <c r="J136" s="5">
        <f>VLOOKUP(B136,lookup_S2!$A$1:$S$1234,12,FALSE)</f>
        <v>1155</v>
      </c>
      <c r="K136" s="7">
        <f t="shared" si="13"/>
        <v>1155</v>
      </c>
      <c r="L136" s="5" t="str">
        <f>VLOOKUP(B136,lookup_S2!$A$1:$S$1234,2,FALSE)</f>
        <v>2:233712060</v>
      </c>
      <c r="M136" s="5" t="s">
        <v>4220</v>
      </c>
      <c r="N136" s="5" t="str">
        <f t="shared" si="14"/>
        <v>GIGYF2_P1155T</v>
      </c>
      <c r="O136" s="5" t="s">
        <v>6537</v>
      </c>
    </row>
    <row r="137" spans="1:16" x14ac:dyDescent="0.35">
      <c r="A137" s="4" t="s">
        <v>6007</v>
      </c>
      <c r="B137" s="6" t="str">
        <f t="shared" si="10"/>
        <v>rs145242123</v>
      </c>
      <c r="C137" s="5" t="str">
        <f>VLOOKUP(B137,lookup_S2!$A$1:$S$1234,14,FALSE)</f>
        <v>DNAJC13</v>
      </c>
      <c r="D137" s="5" t="str">
        <f>VLOOKUP(B137,lookup_S2!$A$1:$S$1234,9,FALSE)</f>
        <v>Missense/nonsense</v>
      </c>
      <c r="E137" s="5" t="str">
        <f>VLOOKUP(B137,lookup_S2!$A$1:$S$1234,11,FALSE)</f>
        <v>Thr-Met</v>
      </c>
      <c r="F137" s="5" t="str">
        <f t="shared" si="11"/>
        <v>Thr</v>
      </c>
      <c r="G137" s="5" t="str">
        <f>VLOOKUP(F137,amino_acids!$C$1:$D$68,2,FALSE)</f>
        <v>T</v>
      </c>
      <c r="H137" s="5" t="str">
        <f t="shared" si="12"/>
        <v>Met</v>
      </c>
      <c r="I137" s="5" t="str">
        <f>VLOOKUP(H137,amino_acids!$C$1:$D$68,2,FALSE)</f>
        <v>M</v>
      </c>
      <c r="J137" s="5">
        <f>VLOOKUP(B137,lookup_S2!$A$1:$S$1234,12,FALSE)</f>
        <v>1895</v>
      </c>
      <c r="K137" s="7">
        <f t="shared" si="13"/>
        <v>1895</v>
      </c>
      <c r="L137" s="5" t="str">
        <f>VLOOKUP(B137,lookup_S2!$A$1:$S$1234,2,FALSE)</f>
        <v>3:132241682</v>
      </c>
      <c r="M137" s="5" t="s">
        <v>4877</v>
      </c>
      <c r="N137" s="5" t="str">
        <f t="shared" si="14"/>
        <v>DNAJC13_T1895M</v>
      </c>
      <c r="O137" s="5" t="s">
        <v>6538</v>
      </c>
    </row>
    <row r="138" spans="1:16" x14ac:dyDescent="0.35">
      <c r="A138" s="4" t="s">
        <v>6008</v>
      </c>
      <c r="B138" s="6" t="str">
        <f t="shared" si="10"/>
        <v>rs16858632</v>
      </c>
      <c r="C138" s="5" t="str">
        <f>VLOOKUP(B138,lookup_S2!$A$1:$S$1234,14,FALSE)</f>
        <v>EIF4G1</v>
      </c>
      <c r="D138" s="5" t="str">
        <f>VLOOKUP(B138,lookup_S2!$A$1:$S$1234,9,FALSE)</f>
        <v>Missense/nonsense</v>
      </c>
      <c r="E138" s="5" t="str">
        <f>VLOOKUP(B138,lookup_S2!$A$1:$S$1234,11,FALSE)</f>
        <v>Tyr-Cys</v>
      </c>
      <c r="F138" s="5" t="str">
        <f t="shared" si="11"/>
        <v>Tyr</v>
      </c>
      <c r="G138" s="5" t="str">
        <f>VLOOKUP(F138,amino_acids!$C$1:$D$68,2,FALSE)</f>
        <v>Y</v>
      </c>
      <c r="H138" s="5" t="str">
        <f t="shared" si="12"/>
        <v>Cys</v>
      </c>
      <c r="I138" s="5" t="str">
        <f>VLOOKUP(H138,amino_acids!$C$1:$D$68,2,FALSE)</f>
        <v>C</v>
      </c>
      <c r="J138" s="5">
        <f>VLOOKUP(B138,lookup_S2!$A$1:$S$1234,12,FALSE)</f>
        <v>311</v>
      </c>
      <c r="K138" s="7">
        <f t="shared" si="13"/>
        <v>311</v>
      </c>
      <c r="L138" s="5" t="str">
        <f>VLOOKUP(B138,lookup_S2!$A$1:$S$1234,2,FALSE)</f>
        <v>3:184039304</v>
      </c>
      <c r="M138" s="5" t="s">
        <v>4887</v>
      </c>
      <c r="N138" s="5" t="str">
        <f t="shared" si="14"/>
        <v>EIF4G1_Y311C</v>
      </c>
      <c r="O138" s="5" t="s">
        <v>6539</v>
      </c>
    </row>
    <row r="139" spans="1:16" x14ac:dyDescent="0.35">
      <c r="A139" s="4" t="s">
        <v>6009</v>
      </c>
      <c r="B139" s="6" t="str">
        <f t="shared" si="10"/>
        <v>rs111396765</v>
      </c>
      <c r="C139" s="5" t="str">
        <f>VLOOKUP(B139,lookup_S2!$A$1:$S$1234,14,FALSE)</f>
        <v>EIF4G1</v>
      </c>
      <c r="D139" s="5" t="str">
        <f>VLOOKUP(B139,lookup_S2!$A$1:$S$1234,9,FALSE)</f>
        <v>Missense/nonsense</v>
      </c>
      <c r="E139" s="5" t="str">
        <f>VLOOKUP(B139,lookup_S2!$A$1:$S$1234,11,FALSE)</f>
        <v>Ala-Pro</v>
      </c>
      <c r="F139" s="5" t="str">
        <f t="shared" si="11"/>
        <v>Ala</v>
      </c>
      <c r="G139" s="5" t="str">
        <f>VLOOKUP(F139,amino_acids!$C$1:$D$68,2,FALSE)</f>
        <v>A</v>
      </c>
      <c r="H139" s="5" t="str">
        <f t="shared" si="12"/>
        <v>Pro</v>
      </c>
      <c r="I139" s="5" t="str">
        <f>VLOOKUP(H139,amino_acids!$C$1:$D$68,2,FALSE)</f>
        <v>P</v>
      </c>
      <c r="J139" s="5">
        <f>VLOOKUP(B139,lookup_S2!$A$1:$S$1234,12,FALSE)</f>
        <v>717</v>
      </c>
      <c r="K139" s="7">
        <f t="shared" si="13"/>
        <v>717</v>
      </c>
      <c r="L139" s="5" t="str">
        <f>VLOOKUP(B139,lookup_S2!$A$1:$S$1234,2,FALSE)</f>
        <v>3:184041256</v>
      </c>
      <c r="M139" s="5" t="s">
        <v>4891</v>
      </c>
      <c r="N139" s="5" t="str">
        <f t="shared" si="14"/>
        <v>EIF4G1_A717P</v>
      </c>
      <c r="O139" s="5" t="s">
        <v>6540</v>
      </c>
    </row>
    <row r="140" spans="1:16" x14ac:dyDescent="0.35">
      <c r="A140" s="4" t="s">
        <v>6010</v>
      </c>
      <c r="B140" s="6" t="str">
        <f t="shared" si="10"/>
        <v>3:195594092</v>
      </c>
      <c r="C140" s="5" t="str">
        <f>VLOOKUP(B140,lookup_S2!$A$1:$S$1234,14,FALSE)</f>
        <v>TNK2</v>
      </c>
      <c r="D140" s="5" t="str">
        <f>VLOOKUP(B140,lookup_S2!$A$1:$S$1234,9,FALSE)</f>
        <v>Missense/nonsense</v>
      </c>
      <c r="E140" s="5" t="str">
        <f>VLOOKUP(B140,lookup_S2!$A$1:$S$1234,11,FALSE)</f>
        <v>Ala-Val</v>
      </c>
      <c r="F140" s="5" t="str">
        <f t="shared" si="11"/>
        <v>Ala</v>
      </c>
      <c r="G140" s="5" t="str">
        <f>VLOOKUP(F140,amino_acids!$C$1:$D$68,2,FALSE)</f>
        <v>A</v>
      </c>
      <c r="H140" s="5" t="str">
        <f t="shared" si="12"/>
        <v>Val</v>
      </c>
      <c r="I140" s="5" t="str">
        <f>VLOOKUP(H140,amino_acids!$C$1:$D$68,2,FALSE)</f>
        <v>V</v>
      </c>
      <c r="J140" s="5">
        <f>VLOOKUP(B140,lookup_S2!$A$1:$S$1234,12,FALSE)</f>
        <v>977</v>
      </c>
      <c r="K140" s="7">
        <f t="shared" si="13"/>
        <v>977</v>
      </c>
      <c r="L140" s="5" t="str">
        <f>VLOOKUP(B140,lookup_S2!$A$1:$S$1234,2,FALSE)</f>
        <v>3:195594092</v>
      </c>
      <c r="M140" s="5" t="s">
        <v>260</v>
      </c>
      <c r="N140" s="5" t="str">
        <f t="shared" si="14"/>
        <v>TNK2_A977V</v>
      </c>
      <c r="O140" s="5" t="s">
        <v>6541</v>
      </c>
    </row>
    <row r="141" spans="1:16" x14ac:dyDescent="0.35">
      <c r="A141" s="4" t="s">
        <v>6011</v>
      </c>
      <c r="B141" s="6" t="str">
        <f t="shared" si="10"/>
        <v>3:195594494</v>
      </c>
      <c r="C141" s="5" t="str">
        <f>VLOOKUP(B141,lookup_S2!$A$1:$S$1234,14,FALSE)</f>
        <v>TNK2</v>
      </c>
      <c r="D141" s="5" t="str">
        <f>VLOOKUP(B141,lookup_S2!$A$1:$S$1234,9,FALSE)</f>
        <v>Missense/nonsense</v>
      </c>
      <c r="E141" s="5" t="str">
        <f>VLOOKUP(B141,lookup_S2!$A$1:$S$1234,11,FALSE)</f>
        <v>Arg-His</v>
      </c>
      <c r="F141" s="5" t="str">
        <f t="shared" si="11"/>
        <v>Arg</v>
      </c>
      <c r="G141" s="5" t="str">
        <f>VLOOKUP(F141,amino_acids!$C$1:$D$68,2,FALSE)</f>
        <v>R</v>
      </c>
      <c r="H141" s="5" t="str">
        <f t="shared" si="12"/>
        <v>His</v>
      </c>
      <c r="I141" s="5" t="str">
        <f>VLOOKUP(H141,amino_acids!$C$1:$D$68,2,FALSE)</f>
        <v>H</v>
      </c>
      <c r="J141" s="5">
        <f>VLOOKUP(B141,lookup_S2!$A$1:$S$1234,12,FALSE)</f>
        <v>877</v>
      </c>
      <c r="K141" s="7">
        <f t="shared" si="13"/>
        <v>877</v>
      </c>
      <c r="L141" s="5" t="str">
        <f>VLOOKUP(B141,lookup_S2!$A$1:$S$1234,2,FALSE)</f>
        <v>3:195594494</v>
      </c>
      <c r="M141" s="5" t="s">
        <v>261</v>
      </c>
      <c r="N141" s="5" t="str">
        <f t="shared" si="14"/>
        <v>TNK2_R877H</v>
      </c>
      <c r="O141" s="5" t="s">
        <v>6542</v>
      </c>
    </row>
    <row r="142" spans="1:16" x14ac:dyDescent="0.35">
      <c r="A142" s="4" t="s">
        <v>6012</v>
      </c>
      <c r="B142" s="6" t="str">
        <f t="shared" si="10"/>
        <v>3:195595212</v>
      </c>
      <c r="C142" s="5" t="str">
        <f>VLOOKUP(B142,lookup_S2!$A$1:$S$1234,14,FALSE)</f>
        <v>TNK2</v>
      </c>
      <c r="D142" s="5" t="str">
        <f>VLOOKUP(B142,lookup_S2!$A$1:$S$1234,9,FALSE)</f>
        <v>Missense/nonsense</v>
      </c>
      <c r="E142" s="5" t="str">
        <f>VLOOKUP(B142,lookup_S2!$A$1:$S$1234,11,FALSE)</f>
        <v>Val-Met</v>
      </c>
      <c r="F142" s="5" t="str">
        <f t="shared" si="11"/>
        <v>Val</v>
      </c>
      <c r="G142" s="5" t="str">
        <f>VLOOKUP(F142,amino_acids!$C$1:$D$68,2,FALSE)</f>
        <v>V</v>
      </c>
      <c r="H142" s="5" t="str">
        <f t="shared" si="12"/>
        <v>Met</v>
      </c>
      <c r="I142" s="5" t="str">
        <f>VLOOKUP(H142,amino_acids!$C$1:$D$68,2,FALSE)</f>
        <v>M</v>
      </c>
      <c r="J142" s="5">
        <f>VLOOKUP(B142,lookup_S2!$A$1:$S$1234,12,FALSE)</f>
        <v>638</v>
      </c>
      <c r="K142" s="7">
        <f t="shared" si="13"/>
        <v>638</v>
      </c>
      <c r="L142" s="5" t="str">
        <f>VLOOKUP(B142,lookup_S2!$A$1:$S$1234,2,FALSE)</f>
        <v>3:195595212</v>
      </c>
      <c r="M142" s="5" t="s">
        <v>262</v>
      </c>
      <c r="N142" s="5" t="str">
        <f t="shared" si="14"/>
        <v>TNK2_V638M</v>
      </c>
      <c r="O142" s="5" t="s">
        <v>6543</v>
      </c>
    </row>
    <row r="143" spans="1:16" x14ac:dyDescent="0.35">
      <c r="A143" s="4" t="s">
        <v>6013</v>
      </c>
      <c r="B143" s="6" t="str">
        <f t="shared" si="10"/>
        <v>3:195605390</v>
      </c>
      <c r="C143" s="5" t="str">
        <f>VLOOKUP(B143,lookup_S2!$A$1:$S$1234,14,FALSE)</f>
        <v>TNK2</v>
      </c>
      <c r="D143" s="5" t="str">
        <f>VLOOKUP(B143,lookup_S2!$A$1:$S$1234,9,FALSE)</f>
        <v>Missense/nonsense</v>
      </c>
      <c r="E143" s="5" t="str">
        <f>VLOOKUP(B143,lookup_S2!$A$1:$S$1234,11,FALSE)</f>
        <v>Val-Ala</v>
      </c>
      <c r="F143" s="5" t="str">
        <f t="shared" si="11"/>
        <v>Val</v>
      </c>
      <c r="G143" s="5" t="str">
        <f>VLOOKUP(F143,amino_acids!$C$1:$D$68,2,FALSE)</f>
        <v>V</v>
      </c>
      <c r="H143" s="5" t="str">
        <f t="shared" si="12"/>
        <v>Ala</v>
      </c>
      <c r="I143" s="5" t="str">
        <f>VLOOKUP(H143,amino_acids!$C$1:$D$68,2,FALSE)</f>
        <v>A</v>
      </c>
      <c r="J143" s="5">
        <f>VLOOKUP(B143,lookup_S2!$A$1:$S$1234,12,FALSE)</f>
        <v>363</v>
      </c>
      <c r="K143" s="7">
        <f t="shared" si="13"/>
        <v>363</v>
      </c>
      <c r="L143" s="5" t="str">
        <f>VLOOKUP(B143,lookup_S2!$A$1:$S$1234,2,FALSE)</f>
        <v>3:195605390</v>
      </c>
      <c r="M143" s="5" t="s">
        <v>263</v>
      </c>
      <c r="N143" s="5" t="str">
        <f t="shared" si="14"/>
        <v>TNK2_V363A</v>
      </c>
      <c r="O143" s="5" t="s">
        <v>6544</v>
      </c>
    </row>
    <row r="144" spans="1:16" x14ac:dyDescent="0.35">
      <c r="A144" s="4" t="s">
        <v>6014</v>
      </c>
      <c r="B144" s="6" t="str">
        <f t="shared" si="10"/>
        <v>seq-rs104893877-T2</v>
      </c>
      <c r="C144" s="5" t="str">
        <f>VLOOKUP(B144,lookup_S2!$A$1:$S$1234,14,FALSE)</f>
        <v>SNCA</v>
      </c>
      <c r="D144" s="5" t="str">
        <f>VLOOKUP(B144,lookup_S2!$A$1:$S$1234,9,FALSE)</f>
        <v>Missense/nonsense</v>
      </c>
      <c r="E144" s="5" t="str">
        <f>VLOOKUP(B144,lookup_S2!$A$1:$S$1234,11,FALSE)</f>
        <v>Ala-Thr</v>
      </c>
      <c r="F144" s="5" t="str">
        <f t="shared" si="11"/>
        <v>Ala</v>
      </c>
      <c r="G144" s="5" t="str">
        <f>VLOOKUP(F144,amino_acids!$C$1:$D$68,2,FALSE)</f>
        <v>A</v>
      </c>
      <c r="H144" s="5" t="str">
        <f t="shared" si="12"/>
        <v>Thr</v>
      </c>
      <c r="I144" s="5" t="str">
        <f>VLOOKUP(H144,amino_acids!$C$1:$D$68,2,FALSE)</f>
        <v>T</v>
      </c>
      <c r="J144" s="5">
        <f>VLOOKUP(B144,lookup_S2!$A$1:$S$1234,12,FALSE)</f>
        <v>53</v>
      </c>
      <c r="K144" s="7">
        <f t="shared" si="13"/>
        <v>53</v>
      </c>
      <c r="L144" s="5" t="str">
        <f>VLOOKUP(B144,lookup_S2!$A$1:$S$1234,2,FALSE)</f>
        <v>4:90749300</v>
      </c>
      <c r="M144" s="5" t="s">
        <v>4978</v>
      </c>
      <c r="N144" s="5" t="str">
        <f t="shared" si="14"/>
        <v>SNCA_A53T</v>
      </c>
      <c r="O144" s="5" t="s">
        <v>6419</v>
      </c>
      <c r="P144" s="5" t="s">
        <v>6423</v>
      </c>
    </row>
    <row r="145" spans="1:16" x14ac:dyDescent="0.35">
      <c r="A145" s="4" t="s">
        <v>6015</v>
      </c>
      <c r="B145" s="6" t="str">
        <f t="shared" si="10"/>
        <v>seq-rs431905511-B3</v>
      </c>
      <c r="C145" s="5" t="str">
        <f>VLOOKUP(B145,lookup_S2!$A$1:$S$1234,14,FALSE)</f>
        <v>SNCA</v>
      </c>
      <c r="D145" s="5" t="str">
        <f>VLOOKUP(B145,lookup_S2!$A$1:$S$1234,9,FALSE)</f>
        <v>Missense/nonsense</v>
      </c>
      <c r="E145" s="5" t="str">
        <f>VLOOKUP(B145,lookup_S2!$A$1:$S$1234,11,FALSE)</f>
        <v>Gly-Asp</v>
      </c>
      <c r="F145" s="5" t="str">
        <f t="shared" si="11"/>
        <v>Gly</v>
      </c>
      <c r="G145" s="5" t="str">
        <f>VLOOKUP(F145,amino_acids!$C$1:$D$68,2,FALSE)</f>
        <v>G</v>
      </c>
      <c r="H145" s="5" t="str">
        <f t="shared" si="12"/>
        <v>Asp</v>
      </c>
      <c r="I145" s="5" t="str">
        <f>VLOOKUP(H145,amino_acids!$C$1:$D$68,2,FALSE)</f>
        <v>D</v>
      </c>
      <c r="J145" s="5">
        <f>VLOOKUP(B145,lookup_S2!$A$1:$S$1234,12,FALSE)</f>
        <v>51</v>
      </c>
      <c r="K145" s="7">
        <f t="shared" si="13"/>
        <v>51</v>
      </c>
      <c r="L145" s="5" t="str">
        <f>VLOOKUP(B145,lookup_S2!$A$1:$S$1234,2,FALSE)</f>
        <v>4:90749305</v>
      </c>
      <c r="M145" s="5" t="s">
        <v>4985</v>
      </c>
      <c r="N145" s="5" t="str">
        <f t="shared" si="14"/>
        <v>SNCA_G51D</v>
      </c>
      <c r="O145" s="5" t="s">
        <v>6545</v>
      </c>
    </row>
    <row r="146" spans="1:16" x14ac:dyDescent="0.35">
      <c r="A146" s="4" t="s">
        <v>6016</v>
      </c>
      <c r="B146" s="6" t="str">
        <f t="shared" si="10"/>
        <v>rs201106962</v>
      </c>
      <c r="C146" s="5" t="str">
        <f>VLOOKUP(B146,lookup_S2!$A$1:$S$1234,14,FALSE)</f>
        <v>SNCA</v>
      </c>
      <c r="D146" s="5" t="str">
        <f>VLOOKUP(B146,lookup_S2!$A$1:$S$1234,9,FALSE)</f>
        <v>Missense/nonsense</v>
      </c>
      <c r="E146" s="5" t="str">
        <f>VLOOKUP(B146,lookup_S2!$A$1:$S$1234,11,FALSE)</f>
        <v>His-Gln</v>
      </c>
      <c r="F146" s="5" t="str">
        <f t="shared" si="11"/>
        <v>His</v>
      </c>
      <c r="G146" s="5" t="str">
        <f>VLOOKUP(F146,amino_acids!$C$1:$D$68,2,FALSE)</f>
        <v>H</v>
      </c>
      <c r="H146" s="5" t="str">
        <f t="shared" si="12"/>
        <v>Gln</v>
      </c>
      <c r="I146" s="5" t="str">
        <f>VLOOKUP(H146,amino_acids!$C$1:$D$68,2,FALSE)</f>
        <v>Q</v>
      </c>
      <c r="J146" s="5">
        <f>VLOOKUP(B146,lookup_S2!$A$1:$S$1234,12,FALSE)</f>
        <v>50</v>
      </c>
      <c r="K146" s="7">
        <f t="shared" si="13"/>
        <v>50</v>
      </c>
      <c r="L146" s="5" t="str">
        <f>VLOOKUP(B146,lookup_S2!$A$1:$S$1234,2,FALSE)</f>
        <v>4:90749307</v>
      </c>
      <c r="M146" s="5" t="s">
        <v>4991</v>
      </c>
      <c r="N146" s="5" t="str">
        <f t="shared" si="14"/>
        <v>SNCA_H50Q</v>
      </c>
      <c r="O146" s="5" t="s">
        <v>6546</v>
      </c>
    </row>
    <row r="147" spans="1:16" x14ac:dyDescent="0.35">
      <c r="A147" s="4" t="s">
        <v>6017</v>
      </c>
      <c r="B147" s="6" t="str">
        <f t="shared" si="10"/>
        <v>rs104893875</v>
      </c>
      <c r="C147" s="5" t="str">
        <f>VLOOKUP(B147,lookup_S2!$A$1:$S$1234,14,FALSE)</f>
        <v>SNCA</v>
      </c>
      <c r="D147" s="5" t="str">
        <f>VLOOKUP(B147,lookup_S2!$A$1:$S$1234,9,FALSE)</f>
        <v>Missense/nonsense</v>
      </c>
      <c r="E147" s="5" t="str">
        <f>VLOOKUP(B147,lookup_S2!$A$1:$S$1234,11,FALSE)</f>
        <v>Glu-Lys</v>
      </c>
      <c r="F147" s="5" t="str">
        <f t="shared" si="11"/>
        <v>Glu</v>
      </c>
      <c r="G147" s="5" t="str">
        <f>VLOOKUP(F147,amino_acids!$C$1:$D$68,2,FALSE)</f>
        <v>E</v>
      </c>
      <c r="H147" s="5" t="str">
        <f t="shared" si="12"/>
        <v>Lys</v>
      </c>
      <c r="I147" s="5" t="str">
        <f>VLOOKUP(H147,amino_acids!$C$1:$D$68,2,FALSE)</f>
        <v>K</v>
      </c>
      <c r="J147" s="5">
        <f>VLOOKUP(B147,lookup_S2!$A$1:$S$1234,12,FALSE)</f>
        <v>46</v>
      </c>
      <c r="K147" s="7">
        <f t="shared" si="13"/>
        <v>46</v>
      </c>
      <c r="L147" s="5" t="str">
        <f>VLOOKUP(B147,lookup_S2!$A$1:$S$1234,2,FALSE)</f>
        <v>4:90749321</v>
      </c>
      <c r="M147" s="5" t="s">
        <v>4995</v>
      </c>
      <c r="N147" s="5" t="str">
        <f t="shared" si="14"/>
        <v>SNCA_E46K</v>
      </c>
      <c r="O147" s="5" t="s">
        <v>6418</v>
      </c>
      <c r="P147" s="5" t="s">
        <v>6423</v>
      </c>
    </row>
    <row r="148" spans="1:16" x14ac:dyDescent="0.35">
      <c r="A148" s="4" t="s">
        <v>6018</v>
      </c>
      <c r="B148" s="6" t="str">
        <f t="shared" si="10"/>
        <v>rs104893878</v>
      </c>
      <c r="C148" s="5" t="str">
        <f>VLOOKUP(B148,lookup_S2!$A$1:$S$1234,14,FALSE)</f>
        <v>SNCA</v>
      </c>
      <c r="D148" s="5" t="str">
        <f>VLOOKUP(B148,lookup_S2!$A$1:$S$1234,9,FALSE)</f>
        <v>Missense/nonsense</v>
      </c>
      <c r="E148" s="5" t="str">
        <f>VLOOKUP(B148,lookup_S2!$A$1:$S$1234,11,FALSE)</f>
        <v>Ala-Pro</v>
      </c>
      <c r="F148" s="5" t="str">
        <f t="shared" si="11"/>
        <v>Ala</v>
      </c>
      <c r="G148" s="5" t="str">
        <f>VLOOKUP(F148,amino_acids!$C$1:$D$68,2,FALSE)</f>
        <v>A</v>
      </c>
      <c r="H148" s="5" t="str">
        <f t="shared" si="12"/>
        <v>Pro</v>
      </c>
      <c r="I148" s="5" t="str">
        <f>VLOOKUP(H148,amino_acids!$C$1:$D$68,2,FALSE)</f>
        <v>P</v>
      </c>
      <c r="J148" s="5">
        <f>VLOOKUP(B148,lookup_S2!$A$1:$S$1234,12,FALSE)</f>
        <v>30</v>
      </c>
      <c r="K148" s="7">
        <f t="shared" si="13"/>
        <v>30</v>
      </c>
      <c r="L148" s="5" t="str">
        <f>VLOOKUP(B148,lookup_S2!$A$1:$S$1234,2,FALSE)</f>
        <v>4:90756731</v>
      </c>
      <c r="M148" s="5" t="s">
        <v>4998</v>
      </c>
      <c r="N148" s="5" t="str">
        <f t="shared" si="14"/>
        <v>SNCA_A30P</v>
      </c>
      <c r="O148" s="5" t="s">
        <v>6417</v>
      </c>
      <c r="P148" s="5" t="s">
        <v>6423</v>
      </c>
    </row>
    <row r="149" spans="1:16" x14ac:dyDescent="0.35">
      <c r="A149" s="4" t="s">
        <v>6019</v>
      </c>
      <c r="B149" s="6" t="str">
        <f t="shared" si="10"/>
        <v>PAPD4:241L.V</v>
      </c>
      <c r="C149" s="5" t="str">
        <f>VLOOKUP(B149,lookup_S2!$A$1:$S$1234,14,FALSE)</f>
        <v>PAPD4</v>
      </c>
      <c r="D149" s="5" t="str">
        <f>VLOOKUP(B149,lookup_S2!$A$1:$S$1234,9,FALSE)</f>
        <v>Missense/nonsense</v>
      </c>
      <c r="E149" s="5" t="str">
        <f>VLOOKUP(B149,lookup_S2!$A$1:$S$1234,11,FALSE)</f>
        <v>Leu-Val</v>
      </c>
      <c r="F149" s="5" t="str">
        <f t="shared" si="11"/>
        <v>Leu</v>
      </c>
      <c r="G149" s="5" t="str">
        <f>VLOOKUP(F149,amino_acids!$C$1:$D$68,2,FALSE)</f>
        <v>L</v>
      </c>
      <c r="H149" s="5" t="str">
        <f t="shared" si="12"/>
        <v>Val</v>
      </c>
      <c r="I149" s="5" t="str">
        <f>VLOOKUP(H149,amino_acids!$C$1:$D$68,2,FALSE)</f>
        <v>V</v>
      </c>
      <c r="J149" s="5">
        <f>VLOOKUP(B149,lookup_S2!$A$1:$S$1234,12,FALSE)</f>
        <v>241</v>
      </c>
      <c r="K149" s="7">
        <f t="shared" si="13"/>
        <v>241</v>
      </c>
      <c r="L149" s="5" t="str">
        <f>VLOOKUP(B149,lookup_S2!$A$1:$S$1234,2,FALSE)</f>
        <v>5:78938703</v>
      </c>
      <c r="M149" s="5" t="s">
        <v>5202</v>
      </c>
      <c r="N149" s="5" t="str">
        <f t="shared" si="14"/>
        <v>PAPD4_L241V</v>
      </c>
      <c r="O149" s="5" t="s">
        <v>6547</v>
      </c>
    </row>
    <row r="150" spans="1:16" x14ac:dyDescent="0.35">
      <c r="A150" s="4" t="s">
        <v>6020</v>
      </c>
      <c r="B150" s="6" t="str">
        <f t="shared" si="10"/>
        <v>newrs28937592</v>
      </c>
      <c r="C150" s="5" t="str">
        <f>VLOOKUP(B150,lookup_S2!$A$1:$S$1234,14,FALSE)</f>
        <v>SNCAIP</v>
      </c>
      <c r="D150" s="5" t="str">
        <f>VLOOKUP(B150,lookup_S2!$A$1:$S$1234,9,FALSE)</f>
        <v>Missense/nonsense</v>
      </c>
      <c r="E150" s="5" t="str">
        <f>VLOOKUP(B150,lookup_S2!$A$1:$S$1234,11,FALSE)</f>
        <v>Arg-Cys</v>
      </c>
      <c r="F150" s="5" t="str">
        <f t="shared" si="11"/>
        <v>Arg</v>
      </c>
      <c r="G150" s="5" t="str">
        <f>VLOOKUP(F150,amino_acids!$C$1:$D$68,2,FALSE)</f>
        <v>R</v>
      </c>
      <c r="H150" s="5" t="str">
        <f t="shared" si="12"/>
        <v>Cys</v>
      </c>
      <c r="I150" s="5" t="str">
        <f>VLOOKUP(H150,amino_acids!$C$1:$D$68,2,FALSE)</f>
        <v>C</v>
      </c>
      <c r="J150" s="5">
        <f>VLOOKUP(B150,lookup_S2!$A$1:$S$1234,12,FALSE)</f>
        <v>621</v>
      </c>
      <c r="K150" s="7">
        <f t="shared" si="13"/>
        <v>621</v>
      </c>
      <c r="L150" s="5" t="str">
        <f>VLOOKUP(B150,lookup_S2!$A$1:$S$1234,2,FALSE)</f>
        <v>5:121786403</v>
      </c>
      <c r="M150" s="5" t="s">
        <v>5007</v>
      </c>
      <c r="N150" s="5" t="str">
        <f t="shared" si="14"/>
        <v>SNCAIP_R621C</v>
      </c>
      <c r="O150" s="5" t="s">
        <v>6548</v>
      </c>
    </row>
    <row r="151" spans="1:16" x14ac:dyDescent="0.35">
      <c r="A151" s="4" t="s">
        <v>6021</v>
      </c>
      <c r="B151" s="6" t="str">
        <f t="shared" si="10"/>
        <v>5:137893666-137893666:A</v>
      </c>
      <c r="C151" s="5" t="str">
        <f>VLOOKUP(B151,lookup_S2!$A$1:$S$1234,14,FALSE)</f>
        <v>HSPA9</v>
      </c>
      <c r="D151" s="5" t="str">
        <f>VLOOKUP(B151,lookup_S2!$A$1:$S$1234,9,FALSE)</f>
        <v>Missense/nonsense</v>
      </c>
      <c r="E151" s="5" t="str">
        <f>VLOOKUP(B151,lookup_S2!$A$1:$S$1234,11,FALSE)</f>
        <v>Pro-Ser</v>
      </c>
      <c r="F151" s="5" t="str">
        <f t="shared" si="11"/>
        <v>Pro</v>
      </c>
      <c r="G151" s="5" t="str">
        <f>VLOOKUP(F151,amino_acids!$C$1:$D$68,2,FALSE)</f>
        <v>P</v>
      </c>
      <c r="H151" s="5" t="str">
        <f t="shared" si="12"/>
        <v>Ser</v>
      </c>
      <c r="I151" s="5" t="str">
        <f>VLOOKUP(H151,amino_acids!$C$1:$D$68,2,FALSE)</f>
        <v>S</v>
      </c>
      <c r="J151" s="5">
        <f>VLOOKUP(B151,lookup_S2!$A$1:$S$1234,12,FALSE)</f>
        <v>509</v>
      </c>
      <c r="K151" s="7">
        <f t="shared" si="13"/>
        <v>509</v>
      </c>
      <c r="L151" s="5" t="str">
        <f>VLOOKUP(B151,lookup_S2!$A$1:$S$1234,2,FALSE)</f>
        <v>5:137893666</v>
      </c>
      <c r="M151" s="5" t="s">
        <v>5012</v>
      </c>
      <c r="N151" s="5" t="str">
        <f t="shared" si="14"/>
        <v>HSPA9_P509S</v>
      </c>
      <c r="O151" s="5" t="s">
        <v>6549</v>
      </c>
    </row>
    <row r="152" spans="1:16" x14ac:dyDescent="0.35">
      <c r="A152" s="4" t="s">
        <v>6022</v>
      </c>
      <c r="B152" s="6" t="str">
        <f t="shared" si="10"/>
        <v>5:137894331-137894331:T</v>
      </c>
      <c r="C152" s="5" t="str">
        <f>VLOOKUP(B152,lookup_S2!$A$1:$S$1234,14,FALSE)</f>
        <v>HSPA9</v>
      </c>
      <c r="D152" s="5" t="str">
        <f>VLOOKUP(B152,lookup_S2!$A$1:$S$1234,9,FALSE)</f>
        <v>Missense/nonsense</v>
      </c>
      <c r="E152" s="5" t="str">
        <f>VLOOKUP(B152,lookup_S2!$A$1:$S$1234,11,FALSE)</f>
        <v>Ala-Thr</v>
      </c>
      <c r="F152" s="5" t="str">
        <f t="shared" si="11"/>
        <v>Ala</v>
      </c>
      <c r="G152" s="5" t="str">
        <f>VLOOKUP(F152,amino_acids!$C$1:$D$68,2,FALSE)</f>
        <v>A</v>
      </c>
      <c r="H152" s="5" t="str">
        <f t="shared" si="12"/>
        <v>Thr</v>
      </c>
      <c r="I152" s="5" t="str">
        <f>VLOOKUP(H152,amino_acids!$C$1:$D$68,2,FALSE)</f>
        <v>T</v>
      </c>
      <c r="J152" s="5">
        <f>VLOOKUP(B152,lookup_S2!$A$1:$S$1234,12,FALSE)</f>
        <v>476</v>
      </c>
      <c r="K152" s="7">
        <f t="shared" si="13"/>
        <v>476</v>
      </c>
      <c r="L152" s="5" t="str">
        <f>VLOOKUP(B152,lookup_S2!$A$1:$S$1234,2,FALSE)</f>
        <v>5:137894331</v>
      </c>
      <c r="M152" s="5" t="s">
        <v>5017</v>
      </c>
      <c r="N152" s="5" t="str">
        <f t="shared" si="14"/>
        <v>HSPA9_A476T</v>
      </c>
      <c r="O152" s="5" t="s">
        <v>6550</v>
      </c>
    </row>
    <row r="153" spans="1:16" x14ac:dyDescent="0.35">
      <c r="A153" s="4" t="s">
        <v>6023</v>
      </c>
      <c r="B153" s="6" t="str">
        <f t="shared" si="10"/>
        <v>5:137906683-137906683:A</v>
      </c>
      <c r="C153" s="5" t="str">
        <f>VLOOKUP(B153,lookup_S2!$A$1:$S$1234,14,FALSE)</f>
        <v>HSPA9</v>
      </c>
      <c r="D153" s="5" t="str">
        <f>VLOOKUP(B153,lookup_S2!$A$1:$S$1234,9,FALSE)</f>
        <v>Missense/nonsense</v>
      </c>
      <c r="E153" s="5" t="str">
        <f>VLOOKUP(B153,lookup_S2!$A$1:$S$1234,11,FALSE)</f>
        <v>Arg-Trp</v>
      </c>
      <c r="F153" s="5" t="str">
        <f t="shared" si="11"/>
        <v>Arg</v>
      </c>
      <c r="G153" s="5" t="str">
        <f>VLOOKUP(F153,amino_acids!$C$1:$D$68,2,FALSE)</f>
        <v>R</v>
      </c>
      <c r="H153" s="5" t="str">
        <f t="shared" si="12"/>
        <v>Trp</v>
      </c>
      <c r="I153" s="5" t="str">
        <f>VLOOKUP(H153,amino_acids!$C$1:$D$68,2,FALSE)</f>
        <v>W</v>
      </c>
      <c r="J153" s="5">
        <f>VLOOKUP(B153,lookup_S2!$A$1:$S$1234,12,FALSE)</f>
        <v>126</v>
      </c>
      <c r="K153" s="7">
        <f t="shared" si="13"/>
        <v>126</v>
      </c>
      <c r="L153" s="5" t="str">
        <f>VLOOKUP(B153,lookup_S2!$A$1:$S$1234,2,FALSE)</f>
        <v>5:137906683</v>
      </c>
      <c r="M153" s="5" t="s">
        <v>5021</v>
      </c>
      <c r="N153" s="5" t="str">
        <f t="shared" si="14"/>
        <v>HSPA9_R126W</v>
      </c>
      <c r="O153" s="5" t="s">
        <v>6551</v>
      </c>
    </row>
    <row r="154" spans="1:16" x14ac:dyDescent="0.35">
      <c r="A154" s="4" t="s">
        <v>6024</v>
      </c>
      <c r="B154" s="6" t="str">
        <f t="shared" si="10"/>
        <v>rs145080901</v>
      </c>
      <c r="C154" s="5" t="str">
        <f>VLOOKUP(B154,lookup_S2!$A$1:$S$1234,14,FALSE)</f>
        <v>TREM2</v>
      </c>
      <c r="D154" s="5" t="str">
        <f>VLOOKUP(B154,lookup_S2!$A$1:$S$1234,9,FALSE)</f>
        <v>Missense/nonsense</v>
      </c>
      <c r="E154" s="5" t="str">
        <f>VLOOKUP(B154,lookup_S2!$A$1:$S$1234,11,FALSE)</f>
        <v>Ala-Val</v>
      </c>
      <c r="F154" s="5" t="str">
        <f t="shared" si="11"/>
        <v>Ala</v>
      </c>
      <c r="G154" s="5" t="str">
        <f>VLOOKUP(F154,amino_acids!$C$1:$D$68,2,FALSE)</f>
        <v>A</v>
      </c>
      <c r="H154" s="5" t="str">
        <f t="shared" si="12"/>
        <v>Val</v>
      </c>
      <c r="I154" s="5" t="str">
        <f>VLOOKUP(H154,amino_acids!$C$1:$D$68,2,FALSE)</f>
        <v>V</v>
      </c>
      <c r="J154" s="5">
        <f>VLOOKUP(B154,lookup_S2!$A$1:$S$1234,12,FALSE)</f>
        <v>105</v>
      </c>
      <c r="K154" s="7">
        <f t="shared" si="13"/>
        <v>105</v>
      </c>
      <c r="L154" s="5" t="str">
        <f>VLOOKUP(B154,lookup_S2!$A$1:$S$1234,2,FALSE)</f>
        <v>6:41129078</v>
      </c>
      <c r="M154" s="5" t="s">
        <v>5526</v>
      </c>
      <c r="N154" s="5" t="str">
        <f t="shared" si="14"/>
        <v>TREM2_A105V</v>
      </c>
      <c r="O154" s="5" t="s">
        <v>6552</v>
      </c>
    </row>
    <row r="155" spans="1:16" x14ac:dyDescent="0.35">
      <c r="A155" s="4" t="s">
        <v>6025</v>
      </c>
      <c r="B155" s="6" t="str">
        <f t="shared" si="10"/>
        <v>rs377480187</v>
      </c>
      <c r="C155" s="5" t="str">
        <f>VLOOKUP(B155,lookup_S2!$A$1:$S$1234,14,FALSE)</f>
        <v>COL12A1</v>
      </c>
      <c r="D155" s="5" t="str">
        <f>VLOOKUP(B155,lookup_S2!$A$1:$S$1234,9,FALSE)</f>
        <v>Missense/nonsense</v>
      </c>
      <c r="E155" s="5" t="str">
        <f>VLOOKUP(B155,lookup_S2!$A$1:$S$1234,11,FALSE)</f>
        <v>Arg-Gln</v>
      </c>
      <c r="F155" s="5" t="str">
        <f t="shared" si="11"/>
        <v>Arg</v>
      </c>
      <c r="G155" s="5" t="str">
        <f>VLOOKUP(F155,amino_acids!$C$1:$D$68,2,FALSE)</f>
        <v>R</v>
      </c>
      <c r="H155" s="5" t="str">
        <f t="shared" si="12"/>
        <v>Gln</v>
      </c>
      <c r="I155" s="5" t="str">
        <f>VLOOKUP(H155,amino_acids!$C$1:$D$68,2,FALSE)</f>
        <v>Q</v>
      </c>
      <c r="J155" s="5">
        <f>VLOOKUP(B155,lookup_S2!$A$1:$S$1234,12,FALSE)</f>
        <v>754</v>
      </c>
      <c r="K155" s="7">
        <f t="shared" si="13"/>
        <v>754</v>
      </c>
      <c r="L155" s="5" t="str">
        <f>VLOOKUP(B155,lookup_S2!$A$1:$S$1234,2,FALSE)</f>
        <v>6:75887555</v>
      </c>
      <c r="M155" s="5" t="s">
        <v>5583</v>
      </c>
      <c r="N155" s="5" t="str">
        <f t="shared" si="14"/>
        <v>COL12A1_R754Q</v>
      </c>
      <c r="O155" s="5" t="s">
        <v>6553</v>
      </c>
    </row>
    <row r="156" spans="1:16" x14ac:dyDescent="0.35">
      <c r="A156" s="4" t="s">
        <v>6026</v>
      </c>
      <c r="B156" s="6" t="str">
        <f t="shared" si="10"/>
        <v>PARK2:NM_004562.2:c.1372A&gt;C:p.(Met458Leu)</v>
      </c>
      <c r="C156" s="5" t="str">
        <f>VLOOKUP(B156,lookup_S2!$A$1:$S$1234,14,FALSE)</f>
        <v>PARK2</v>
      </c>
      <c r="D156" s="5" t="str">
        <f>VLOOKUP(B156,lookup_S2!$A$1:$S$1234,9,FALSE)</f>
        <v>Missense/nonsense</v>
      </c>
      <c r="E156" s="5" t="str">
        <f>VLOOKUP(B156,lookup_S2!$A$1:$S$1234,11,FALSE)</f>
        <v>Met-Leu</v>
      </c>
      <c r="F156" s="5" t="str">
        <f t="shared" si="11"/>
        <v>Met</v>
      </c>
      <c r="G156" s="5" t="str">
        <f>VLOOKUP(F156,amino_acids!$C$1:$D$68,2,FALSE)</f>
        <v>M</v>
      </c>
      <c r="H156" s="5" t="str">
        <f t="shared" si="12"/>
        <v>Leu</v>
      </c>
      <c r="I156" s="5" t="str">
        <f>VLOOKUP(H156,amino_acids!$C$1:$D$68,2,FALSE)</f>
        <v>L</v>
      </c>
      <c r="J156" s="5">
        <f>VLOOKUP(B156,lookup_S2!$A$1:$S$1234,12,FALSE)</f>
        <v>458</v>
      </c>
      <c r="K156" s="7">
        <f t="shared" si="13"/>
        <v>458</v>
      </c>
      <c r="L156" s="5" t="str">
        <f>VLOOKUP(B156,lookup_S2!$A$1:$S$1234,2,FALSE)</f>
        <v>6:161771157</v>
      </c>
      <c r="M156" s="5" t="s">
        <v>5247</v>
      </c>
      <c r="N156" s="5" t="str">
        <f t="shared" si="14"/>
        <v>PARK2_M458L</v>
      </c>
      <c r="O156" s="5" t="s">
        <v>6554</v>
      </c>
    </row>
    <row r="157" spans="1:16" x14ac:dyDescent="0.35">
      <c r="A157" s="4" t="s">
        <v>6027</v>
      </c>
      <c r="B157" s="6" t="str">
        <f t="shared" si="10"/>
        <v>rs137853056</v>
      </c>
      <c r="C157" s="5" t="str">
        <f>VLOOKUP(B157,lookup_S2!$A$1:$S$1234,14,FALSE)</f>
        <v>PARK2</v>
      </c>
      <c r="D157" s="5" t="str">
        <f>VLOOKUP(B157,lookup_S2!$A$1:$S$1234,9,FALSE)</f>
        <v>Missense/nonsense</v>
      </c>
      <c r="E157" s="5" t="str">
        <f>VLOOKUP(B157,lookup_S2!$A$1:$S$1234,11,FALSE)</f>
        <v>Trp-Term</v>
      </c>
      <c r="F157" s="5" t="str">
        <f t="shared" si="11"/>
        <v>Trp</v>
      </c>
      <c r="G157" s="5" t="str">
        <f>VLOOKUP(F157,amino_acids!$C$1:$D$68,2,FALSE)</f>
        <v>W</v>
      </c>
      <c r="H157" s="5" t="str">
        <f t="shared" si="12"/>
        <v>Term</v>
      </c>
      <c r="I157" s="5" t="str">
        <f>VLOOKUP(H157,amino_acids!$C$1:$D$68,2,FALSE)</f>
        <v>X</v>
      </c>
      <c r="J157" s="5">
        <f>VLOOKUP(B157,lookup_S2!$A$1:$S$1234,12,FALSE)</f>
        <v>453</v>
      </c>
      <c r="K157" s="7">
        <f t="shared" si="13"/>
        <v>453</v>
      </c>
      <c r="L157" s="5" t="str">
        <f>VLOOKUP(B157,lookup_S2!$A$1:$S$1234,2,FALSE)</f>
        <v>6:161771171</v>
      </c>
      <c r="M157" s="5" t="s">
        <v>5253</v>
      </c>
      <c r="N157" s="5" t="str">
        <f t="shared" si="14"/>
        <v>PARK2_W453X</v>
      </c>
      <c r="O157" s="5" t="s">
        <v>6555</v>
      </c>
    </row>
    <row r="158" spans="1:16" x14ac:dyDescent="0.35">
      <c r="A158" s="4" t="s">
        <v>6028</v>
      </c>
      <c r="B158" s="6" t="str">
        <f t="shared" si="10"/>
        <v>PARK2:NM_004562.2:c.1335G&gt;A:p.(Trp445*)</v>
      </c>
      <c r="C158" s="5" t="str">
        <f>VLOOKUP(B158,lookup_S2!$A$1:$S$1234,14,FALSE)</f>
        <v>PARK2</v>
      </c>
      <c r="D158" s="5" t="str">
        <f>VLOOKUP(B158,lookup_S2!$A$1:$S$1234,9,FALSE)</f>
        <v>Missense/nonsense</v>
      </c>
      <c r="E158" s="5" t="str">
        <f>VLOOKUP(B158,lookup_S2!$A$1:$S$1234,11,FALSE)</f>
        <v>Trp-Term</v>
      </c>
      <c r="F158" s="5" t="str">
        <f t="shared" si="11"/>
        <v>Trp</v>
      </c>
      <c r="G158" s="5" t="str">
        <f>VLOOKUP(F158,amino_acids!$C$1:$D$68,2,FALSE)</f>
        <v>W</v>
      </c>
      <c r="H158" s="5" t="str">
        <f t="shared" si="12"/>
        <v>Term</v>
      </c>
      <c r="I158" s="5" t="str">
        <f>VLOOKUP(H158,amino_acids!$C$1:$D$68,2,FALSE)</f>
        <v>X</v>
      </c>
      <c r="J158" s="5">
        <f>VLOOKUP(B158,lookup_S2!$A$1:$S$1234,12,FALSE)</f>
        <v>445</v>
      </c>
      <c r="K158" s="7">
        <f t="shared" si="13"/>
        <v>445</v>
      </c>
      <c r="L158" s="5" t="str">
        <f>VLOOKUP(B158,lookup_S2!$A$1:$S$1234,2,FALSE)</f>
        <v>6:161771194</v>
      </c>
      <c r="M158" s="5" t="s">
        <v>5257</v>
      </c>
      <c r="N158" s="5" t="str">
        <f t="shared" si="14"/>
        <v>PARK2_W445X</v>
      </c>
      <c r="O158" s="5" t="s">
        <v>6556</v>
      </c>
    </row>
    <row r="159" spans="1:16" x14ac:dyDescent="0.35">
      <c r="A159" s="4" t="s">
        <v>6029</v>
      </c>
      <c r="B159" s="6" t="str">
        <f t="shared" si="10"/>
        <v>6:161771195</v>
      </c>
      <c r="C159" s="5" t="str">
        <f>VLOOKUP(B159,lookup_S2!$A$1:$S$1234,14,FALSE)</f>
        <v>PARK2</v>
      </c>
      <c r="D159" s="5" t="str">
        <f>VLOOKUP(B159,lookup_S2!$A$1:$S$1234,9,FALSE)</f>
        <v>Missense/nonsense</v>
      </c>
      <c r="E159" s="5" t="str">
        <f>VLOOKUP(B159,lookup_S2!$A$1:$S$1234,11,FALSE)</f>
        <v>Trp-Term</v>
      </c>
      <c r="F159" s="5" t="str">
        <f t="shared" si="11"/>
        <v>Trp</v>
      </c>
      <c r="G159" s="5" t="str">
        <f>VLOOKUP(F159,amino_acids!$C$1:$D$68,2,FALSE)</f>
        <v>W</v>
      </c>
      <c r="H159" s="5" t="str">
        <f t="shared" si="12"/>
        <v>Term</v>
      </c>
      <c r="I159" s="5" t="str">
        <f>VLOOKUP(H159,amino_acids!$C$1:$D$68,2,FALSE)</f>
        <v>X</v>
      </c>
      <c r="J159" s="5">
        <f>VLOOKUP(B159,lookup_S2!$A$1:$S$1234,12,FALSE)</f>
        <v>445</v>
      </c>
      <c r="K159" s="7">
        <f t="shared" si="13"/>
        <v>445</v>
      </c>
      <c r="L159" s="5" t="str">
        <f>VLOOKUP(B159,lookup_S2!$A$1:$S$1234,2,FALSE)</f>
        <v>6:161771195</v>
      </c>
      <c r="M159" s="5" t="s">
        <v>277</v>
      </c>
      <c r="N159" s="5" t="str">
        <f t="shared" si="14"/>
        <v>PARK2_W445X</v>
      </c>
      <c r="O159" s="5" t="s">
        <v>6556</v>
      </c>
    </row>
    <row r="160" spans="1:16" x14ac:dyDescent="0.35">
      <c r="A160" s="4" t="s">
        <v>6030</v>
      </c>
      <c r="B160" s="6" t="str">
        <f t="shared" si="10"/>
        <v>PARK2:NM_004562.2:c.1321T&gt;C:p.(Cys441Arg)</v>
      </c>
      <c r="C160" s="5" t="str">
        <f>VLOOKUP(B160,lookup_S2!$A$1:$S$1234,14,FALSE)</f>
        <v>PARK2</v>
      </c>
      <c r="D160" s="5" t="str">
        <f>VLOOKUP(B160,lookup_S2!$A$1:$S$1234,9,FALSE)</f>
        <v>Missense/nonsense</v>
      </c>
      <c r="E160" s="5" t="str">
        <f>VLOOKUP(B160,lookup_S2!$A$1:$S$1234,11,FALSE)</f>
        <v>Cys-Arg</v>
      </c>
      <c r="F160" s="5" t="str">
        <f t="shared" si="11"/>
        <v>Cys</v>
      </c>
      <c r="G160" s="5" t="str">
        <f>VLOOKUP(F160,amino_acids!$C$1:$D$68,2,FALSE)</f>
        <v>C</v>
      </c>
      <c r="H160" s="5" t="str">
        <f t="shared" si="12"/>
        <v>Arg</v>
      </c>
      <c r="I160" s="5" t="str">
        <f>VLOOKUP(H160,amino_acids!$C$1:$D$68,2,FALSE)</f>
        <v>R</v>
      </c>
      <c r="J160" s="5">
        <f>VLOOKUP(B160,lookup_S2!$A$1:$S$1234,12,FALSE)</f>
        <v>441</v>
      </c>
      <c r="K160" s="7">
        <f t="shared" si="13"/>
        <v>441</v>
      </c>
      <c r="L160" s="5" t="str">
        <f>VLOOKUP(B160,lookup_S2!$A$1:$S$1234,2,FALSE)</f>
        <v>6:161771208</v>
      </c>
      <c r="M160" s="5" t="s">
        <v>5263</v>
      </c>
      <c r="N160" s="5" t="str">
        <f t="shared" si="14"/>
        <v>PARK2_C441R</v>
      </c>
      <c r="O160" s="5" t="s">
        <v>6557</v>
      </c>
    </row>
    <row r="161" spans="1:16" x14ac:dyDescent="0.35">
      <c r="A161" s="4" t="s">
        <v>6031</v>
      </c>
      <c r="B161" s="6" t="str">
        <f t="shared" si="10"/>
        <v>rs149953814</v>
      </c>
      <c r="C161" s="5" t="str">
        <f>VLOOKUP(B161,lookup_S2!$A$1:$S$1234,14,FALSE)</f>
        <v>PARK2</v>
      </c>
      <c r="D161" s="5" t="str">
        <f>VLOOKUP(B161,lookup_S2!$A$1:$S$1234,9,FALSE)</f>
        <v>Missense/nonsense</v>
      </c>
      <c r="E161" s="5" t="str">
        <f>VLOOKUP(B161,lookup_S2!$A$1:$S$1234,11,FALSE)</f>
        <v>Pro-Leu</v>
      </c>
      <c r="F161" s="5" t="str">
        <f t="shared" si="11"/>
        <v>Pro</v>
      </c>
      <c r="G161" s="5" t="str">
        <f>VLOOKUP(F161,amino_acids!$C$1:$D$68,2,FALSE)</f>
        <v>P</v>
      </c>
      <c r="H161" s="5" t="str">
        <f t="shared" si="12"/>
        <v>Leu</v>
      </c>
      <c r="I161" s="5" t="str">
        <f>VLOOKUP(H161,amino_acids!$C$1:$D$68,2,FALSE)</f>
        <v>L</v>
      </c>
      <c r="J161" s="5">
        <f>VLOOKUP(B161,lookup_S2!$A$1:$S$1234,12,FALSE)</f>
        <v>437</v>
      </c>
      <c r="K161" s="7">
        <f t="shared" si="13"/>
        <v>437</v>
      </c>
      <c r="L161" s="5" t="str">
        <f>VLOOKUP(B161,lookup_S2!$A$1:$S$1234,2,FALSE)</f>
        <v>6:161771219</v>
      </c>
      <c r="M161" s="5" t="s">
        <v>5266</v>
      </c>
      <c r="N161" s="5" t="str">
        <f t="shared" si="14"/>
        <v>PARK2_P437L</v>
      </c>
      <c r="O161" s="5" t="s">
        <v>6558</v>
      </c>
    </row>
    <row r="162" spans="1:16" x14ac:dyDescent="0.35">
      <c r="A162" s="4" t="s">
        <v>6032</v>
      </c>
      <c r="B162" s="6" t="str">
        <f t="shared" si="10"/>
        <v>PARK2:NM_004562.2:c.1292G&gt;T:p.(Cys431Phe)</v>
      </c>
      <c r="C162" s="5" t="str">
        <f>VLOOKUP(B162,lookup_S2!$A$1:$S$1234,14,FALSE)</f>
        <v>PARK2</v>
      </c>
      <c r="D162" s="5" t="str">
        <f>VLOOKUP(B162,lookup_S2!$A$1:$S$1234,9,FALSE)</f>
        <v>Missense/nonsense</v>
      </c>
      <c r="E162" s="5" t="str">
        <f>VLOOKUP(B162,lookup_S2!$A$1:$S$1234,11,FALSE)</f>
        <v>Cys-Phe</v>
      </c>
      <c r="F162" s="5" t="str">
        <f t="shared" si="11"/>
        <v>Cys</v>
      </c>
      <c r="G162" s="5" t="str">
        <f>VLOOKUP(F162,amino_acids!$C$1:$D$68,2,FALSE)</f>
        <v>C</v>
      </c>
      <c r="H162" s="5" t="str">
        <f t="shared" si="12"/>
        <v>Phe</v>
      </c>
      <c r="I162" s="5" t="str">
        <f>VLOOKUP(H162,amino_acids!$C$1:$D$68,2,FALSE)</f>
        <v>F</v>
      </c>
      <c r="J162" s="5">
        <f>VLOOKUP(B162,lookup_S2!$A$1:$S$1234,12,FALSE)</f>
        <v>431</v>
      </c>
      <c r="K162" s="7">
        <f t="shared" si="13"/>
        <v>431</v>
      </c>
      <c r="L162" s="5" t="str">
        <f>VLOOKUP(B162,lookup_S2!$A$1:$S$1234,2,FALSE)</f>
        <v>6:161771237</v>
      </c>
      <c r="M162" s="5" t="s">
        <v>5270</v>
      </c>
      <c r="N162" s="5" t="str">
        <f t="shared" si="14"/>
        <v>PARK2_C431F</v>
      </c>
      <c r="O162" s="5" t="s">
        <v>6559</v>
      </c>
    </row>
    <row r="163" spans="1:16" x14ac:dyDescent="0.35">
      <c r="A163" s="4" t="s">
        <v>6033</v>
      </c>
      <c r="B163" s="6" t="str">
        <f t="shared" si="10"/>
        <v>rs191486604</v>
      </c>
      <c r="C163" s="5" t="str">
        <f>VLOOKUP(B163,lookup_S2!$A$1:$S$1234,14,FALSE)</f>
        <v>PARK2</v>
      </c>
      <c r="D163" s="5" t="str">
        <f>VLOOKUP(B163,lookup_S2!$A$1:$S$1234,9,FALSE)</f>
        <v>Missense/nonsense</v>
      </c>
      <c r="E163" s="5" t="str">
        <f>VLOOKUP(B163,lookup_S2!$A$1:$S$1234,11,FALSE)</f>
        <v>Gly-Asp</v>
      </c>
      <c r="F163" s="5" t="str">
        <f t="shared" si="11"/>
        <v>Gly</v>
      </c>
      <c r="G163" s="5" t="str">
        <f>VLOOKUP(F163,amino_acids!$C$1:$D$68,2,FALSE)</f>
        <v>G</v>
      </c>
      <c r="H163" s="5" t="str">
        <f t="shared" si="12"/>
        <v>Asp</v>
      </c>
      <c r="I163" s="5" t="str">
        <f>VLOOKUP(H163,amino_acids!$C$1:$D$68,2,FALSE)</f>
        <v>D</v>
      </c>
      <c r="J163" s="5">
        <f>VLOOKUP(B163,lookup_S2!$A$1:$S$1234,12,FALSE)</f>
        <v>430</v>
      </c>
      <c r="K163" s="7">
        <f t="shared" si="13"/>
        <v>430</v>
      </c>
      <c r="L163" s="5" t="str">
        <f>VLOOKUP(B163,lookup_S2!$A$1:$S$1234,2,FALSE)</f>
        <v>6:161771240</v>
      </c>
      <c r="M163" s="5" t="s">
        <v>5274</v>
      </c>
      <c r="N163" s="5" t="str">
        <f t="shared" si="14"/>
        <v>PARK2_G430D</v>
      </c>
      <c r="O163" s="5" t="s">
        <v>6404</v>
      </c>
      <c r="P163" s="5" t="s">
        <v>6423</v>
      </c>
    </row>
    <row r="164" spans="1:16" x14ac:dyDescent="0.35">
      <c r="A164" s="4" t="s">
        <v>6034</v>
      </c>
      <c r="B164" s="6" t="str">
        <f t="shared" si="10"/>
        <v>PARK2:NM_004562.2:c.1286G&gt;A:p.(Gly429Glu)</v>
      </c>
      <c r="C164" s="5" t="str">
        <f>VLOOKUP(B164,lookup_S2!$A$1:$S$1234,14,FALSE)</f>
        <v>PARK2</v>
      </c>
      <c r="D164" s="5" t="str">
        <f>VLOOKUP(B164,lookup_S2!$A$1:$S$1234,9,FALSE)</f>
        <v>Missense/nonsense</v>
      </c>
      <c r="E164" s="5" t="str">
        <f>VLOOKUP(B164,lookup_S2!$A$1:$S$1234,11,FALSE)</f>
        <v>Gly-Glu</v>
      </c>
      <c r="F164" s="5" t="str">
        <f t="shared" si="11"/>
        <v>Gly</v>
      </c>
      <c r="G164" s="5" t="str">
        <f>VLOOKUP(F164,amino_acids!$C$1:$D$68,2,FALSE)</f>
        <v>G</v>
      </c>
      <c r="H164" s="5" t="str">
        <f t="shared" si="12"/>
        <v>Glu</v>
      </c>
      <c r="I164" s="5" t="str">
        <f>VLOOKUP(H164,amino_acids!$C$1:$D$68,2,FALSE)</f>
        <v>E</v>
      </c>
      <c r="J164" s="5">
        <f>VLOOKUP(B164,lookup_S2!$A$1:$S$1234,12,FALSE)</f>
        <v>429</v>
      </c>
      <c r="K164" s="7">
        <f t="shared" si="13"/>
        <v>429</v>
      </c>
      <c r="L164" s="5" t="str">
        <f>VLOOKUP(B164,lookup_S2!$A$1:$S$1234,2,FALSE)</f>
        <v>6:161771243</v>
      </c>
      <c r="M164" s="5" t="s">
        <v>5277</v>
      </c>
      <c r="N164" s="5" t="str">
        <f t="shared" si="14"/>
        <v>PARK2_G429E</v>
      </c>
      <c r="O164" s="5" t="s">
        <v>6403</v>
      </c>
      <c r="P164" s="5" t="s">
        <v>6423</v>
      </c>
    </row>
    <row r="165" spans="1:16" x14ac:dyDescent="0.35">
      <c r="A165" s="4" t="s">
        <v>6035</v>
      </c>
      <c r="B165" s="6" t="str">
        <f t="shared" si="10"/>
        <v>PARK2:NM_004562.2:c.1252T&gt;C:p.(Cys418Arg)</v>
      </c>
      <c r="C165" s="5" t="str">
        <f>VLOOKUP(B165,lookup_S2!$A$1:$S$1234,14,FALSE)</f>
        <v>PARK2</v>
      </c>
      <c r="D165" s="5" t="str">
        <f>VLOOKUP(B165,lookup_S2!$A$1:$S$1234,9,FALSE)</f>
        <v>Missense/nonsense</v>
      </c>
      <c r="E165" s="5" t="str">
        <f>VLOOKUP(B165,lookup_S2!$A$1:$S$1234,11,FALSE)</f>
        <v>Cys-Arg</v>
      </c>
      <c r="F165" s="5" t="str">
        <f t="shared" si="11"/>
        <v>Cys</v>
      </c>
      <c r="G165" s="5" t="str">
        <f>VLOOKUP(F165,amino_acids!$C$1:$D$68,2,FALSE)</f>
        <v>C</v>
      </c>
      <c r="H165" s="5" t="str">
        <f t="shared" si="12"/>
        <v>Arg</v>
      </c>
      <c r="I165" s="5" t="str">
        <f>VLOOKUP(H165,amino_acids!$C$1:$D$68,2,FALSE)</f>
        <v>R</v>
      </c>
      <c r="J165" s="5">
        <f>VLOOKUP(B165,lookup_S2!$A$1:$S$1234,12,FALSE)</f>
        <v>418</v>
      </c>
      <c r="K165" s="7">
        <f t="shared" si="13"/>
        <v>418</v>
      </c>
      <c r="L165" s="5" t="str">
        <f>VLOOKUP(B165,lookup_S2!$A$1:$S$1234,2,FALSE)</f>
        <v>6:161781153</v>
      </c>
      <c r="M165" s="5" t="s">
        <v>5280</v>
      </c>
      <c r="N165" s="5" t="str">
        <f t="shared" si="14"/>
        <v>PARK2_C418R</v>
      </c>
      <c r="O165" s="5" t="s">
        <v>6560</v>
      </c>
    </row>
    <row r="166" spans="1:16" x14ac:dyDescent="0.35">
      <c r="A166" s="4" t="s">
        <v>6036</v>
      </c>
      <c r="B166" s="6" t="str">
        <f t="shared" si="10"/>
        <v>PARK2:NM_004562.2:c.1244C&gt;A:p.(Thr415Asn)</v>
      </c>
      <c r="C166" s="5" t="str">
        <f>VLOOKUP(B166,lookup_S2!$A$1:$S$1234,14,FALSE)</f>
        <v>PARK2</v>
      </c>
      <c r="D166" s="5" t="str">
        <f>VLOOKUP(B166,lookup_S2!$A$1:$S$1234,9,FALSE)</f>
        <v>Missense/nonsense</v>
      </c>
      <c r="E166" s="5" t="str">
        <f>VLOOKUP(B166,lookup_S2!$A$1:$S$1234,11,FALSE)</f>
        <v>Thr-Asn</v>
      </c>
      <c r="F166" s="5" t="str">
        <f t="shared" si="11"/>
        <v>Thr</v>
      </c>
      <c r="G166" s="5" t="str">
        <f>VLOOKUP(F166,amino_acids!$C$1:$D$68,2,FALSE)</f>
        <v>T</v>
      </c>
      <c r="H166" s="5" t="str">
        <f t="shared" si="12"/>
        <v>Asn</v>
      </c>
      <c r="I166" s="5" t="str">
        <f>VLOOKUP(H166,amino_acids!$C$1:$D$68,2,FALSE)</f>
        <v>N</v>
      </c>
      <c r="J166" s="5">
        <f>VLOOKUP(B166,lookup_S2!$A$1:$S$1234,12,FALSE)</f>
        <v>415</v>
      </c>
      <c r="K166" s="7">
        <f t="shared" si="13"/>
        <v>415</v>
      </c>
      <c r="L166" s="5" t="str">
        <f>VLOOKUP(B166,lookup_S2!$A$1:$S$1234,2,FALSE)</f>
        <v>6:161781161</v>
      </c>
      <c r="M166" s="5" t="s">
        <v>5283</v>
      </c>
      <c r="N166" s="5" t="str">
        <f t="shared" si="14"/>
        <v>PARK2_T415N</v>
      </c>
      <c r="O166" s="5" t="s">
        <v>6561</v>
      </c>
    </row>
    <row r="167" spans="1:16" x14ac:dyDescent="0.35">
      <c r="A167" s="4" t="s">
        <v>6037</v>
      </c>
      <c r="B167" s="6" t="str">
        <f t="shared" si="10"/>
        <v>PARK2:NM_004562.2:c.1225G&gt;T:p.(Glu409*)</v>
      </c>
      <c r="C167" s="5" t="str">
        <f>VLOOKUP(B167,lookup_S2!$A$1:$S$1234,14,FALSE)</f>
        <v>PARK2</v>
      </c>
      <c r="D167" s="5" t="str">
        <f>VLOOKUP(B167,lookup_S2!$A$1:$S$1234,9,FALSE)</f>
        <v>Missense/nonsense</v>
      </c>
      <c r="E167" s="5" t="str">
        <f>VLOOKUP(B167,lookup_S2!$A$1:$S$1234,11,FALSE)</f>
        <v>Glu-Term</v>
      </c>
      <c r="F167" s="5" t="str">
        <f t="shared" si="11"/>
        <v>Glu</v>
      </c>
      <c r="G167" s="5" t="str">
        <f>VLOOKUP(F167,amino_acids!$C$1:$D$68,2,FALSE)</f>
        <v>E</v>
      </c>
      <c r="H167" s="5" t="str">
        <f t="shared" si="12"/>
        <v>Term</v>
      </c>
      <c r="I167" s="5" t="str">
        <f>VLOOKUP(H167,amino_acids!$C$1:$D$68,2,FALSE)</f>
        <v>X</v>
      </c>
      <c r="J167" s="5">
        <f>VLOOKUP(B167,lookup_S2!$A$1:$S$1234,12,FALSE)</f>
        <v>409</v>
      </c>
      <c r="K167" s="7">
        <f t="shared" si="13"/>
        <v>409</v>
      </c>
      <c r="L167" s="5" t="str">
        <f>VLOOKUP(B167,lookup_S2!$A$1:$S$1234,2,FALSE)</f>
        <v>6:161781180</v>
      </c>
      <c r="M167" s="5" t="s">
        <v>5288</v>
      </c>
      <c r="N167" s="5" t="str">
        <f t="shared" si="14"/>
        <v>PARK2_E409X</v>
      </c>
      <c r="O167" s="5" t="s">
        <v>6402</v>
      </c>
      <c r="P167" s="5" t="s">
        <v>6423</v>
      </c>
    </row>
    <row r="168" spans="1:16" x14ac:dyDescent="0.35">
      <c r="A168" s="4" t="s">
        <v>6038</v>
      </c>
      <c r="B168" s="6" t="str">
        <f t="shared" si="10"/>
        <v>PARK2:NM_004562.2:c.1192G&gt;A:p.(Ala398Thr)</v>
      </c>
      <c r="C168" s="5" t="str">
        <f>VLOOKUP(B168,lookup_S2!$A$1:$S$1234,14,FALSE)</f>
        <v>PARK2</v>
      </c>
      <c r="D168" s="5" t="str">
        <f>VLOOKUP(B168,lookup_S2!$A$1:$S$1234,9,FALSE)</f>
        <v>Missense/nonsense</v>
      </c>
      <c r="E168" s="5" t="str">
        <f>VLOOKUP(B168,lookup_S2!$A$1:$S$1234,11,FALSE)</f>
        <v>Ala-Thr</v>
      </c>
      <c r="F168" s="5" t="str">
        <f t="shared" si="11"/>
        <v>Ala</v>
      </c>
      <c r="G168" s="5" t="str">
        <f>VLOOKUP(F168,amino_acids!$C$1:$D$68,2,FALSE)</f>
        <v>A</v>
      </c>
      <c r="H168" s="5" t="str">
        <f t="shared" si="12"/>
        <v>Thr</v>
      </c>
      <c r="I168" s="5" t="str">
        <f>VLOOKUP(H168,amino_acids!$C$1:$D$68,2,FALSE)</f>
        <v>T</v>
      </c>
      <c r="J168" s="5">
        <f>VLOOKUP(B168,lookup_S2!$A$1:$S$1234,12,FALSE)</f>
        <v>398</v>
      </c>
      <c r="K168" s="7">
        <f t="shared" si="13"/>
        <v>398</v>
      </c>
      <c r="L168" s="5" t="str">
        <f>VLOOKUP(B168,lookup_S2!$A$1:$S$1234,2,FALSE)</f>
        <v>6:161781213</v>
      </c>
      <c r="M168" s="5" t="s">
        <v>5292</v>
      </c>
      <c r="N168" s="5" t="str">
        <f t="shared" si="14"/>
        <v>PARK2_A398T</v>
      </c>
      <c r="O168" s="5" t="s">
        <v>6401</v>
      </c>
      <c r="P168" s="5" t="s">
        <v>6423</v>
      </c>
    </row>
    <row r="169" spans="1:16" x14ac:dyDescent="0.35">
      <c r="A169" s="4" t="s">
        <v>6039</v>
      </c>
      <c r="B169" s="6" t="str">
        <f t="shared" si="10"/>
        <v>variant.94027</v>
      </c>
      <c r="C169" s="5" t="str">
        <f>VLOOKUP(B169,lookup_S2!$A$1:$S$1234,14,FALSE)</f>
        <v>PARK2</v>
      </c>
      <c r="D169" s="5" t="str">
        <f>VLOOKUP(B169,lookup_S2!$A$1:$S$1234,9,FALSE)</f>
        <v>Missense/nonsense</v>
      </c>
      <c r="E169" s="5" t="str">
        <f>VLOOKUP(B169,lookup_S2!$A$1:$S$1234,11,FALSE)</f>
        <v>Arg-Gly</v>
      </c>
      <c r="F169" s="5" t="str">
        <f t="shared" si="11"/>
        <v>Arg</v>
      </c>
      <c r="G169" s="5" t="str">
        <f>VLOOKUP(F169,amino_acids!$C$1:$D$68,2,FALSE)</f>
        <v>R</v>
      </c>
      <c r="H169" s="5" t="str">
        <f t="shared" si="12"/>
        <v>Gly</v>
      </c>
      <c r="I169" s="5" t="str">
        <f>VLOOKUP(H169,amino_acids!$C$1:$D$68,2,FALSE)</f>
        <v>G</v>
      </c>
      <c r="J169" s="5">
        <f>VLOOKUP(B169,lookup_S2!$A$1:$S$1234,12,FALSE)</f>
        <v>396</v>
      </c>
      <c r="K169" s="7">
        <f t="shared" si="13"/>
        <v>396</v>
      </c>
      <c r="L169" s="5" t="str">
        <f>VLOOKUP(B169,lookup_S2!$A$1:$S$1234,2,FALSE)</f>
        <v>6:161781219</v>
      </c>
      <c r="M169" s="5" t="s">
        <v>5296</v>
      </c>
      <c r="N169" s="5" t="str">
        <f t="shared" si="14"/>
        <v>PARK2_R396G</v>
      </c>
      <c r="O169" s="5" t="s">
        <v>6562</v>
      </c>
    </row>
    <row r="170" spans="1:16" x14ac:dyDescent="0.35">
      <c r="A170" s="4" t="s">
        <v>6040</v>
      </c>
      <c r="B170" s="6" t="str">
        <f t="shared" si="10"/>
        <v>PARK2:NM_004562.2:c.1183G&gt;T:p.(Glu395*)</v>
      </c>
      <c r="C170" s="5" t="str">
        <f>VLOOKUP(B170,lookup_S2!$A$1:$S$1234,14,FALSE)</f>
        <v>PARK2</v>
      </c>
      <c r="D170" s="5" t="str">
        <f>VLOOKUP(B170,lookup_S2!$A$1:$S$1234,9,FALSE)</f>
        <v>Missense/nonsense</v>
      </c>
      <c r="E170" s="5" t="str">
        <f>VLOOKUP(B170,lookup_S2!$A$1:$S$1234,11,FALSE)</f>
        <v>Glu-Term</v>
      </c>
      <c r="F170" s="5" t="str">
        <f t="shared" si="11"/>
        <v>Glu</v>
      </c>
      <c r="G170" s="5" t="str">
        <f>VLOOKUP(F170,amino_acids!$C$1:$D$68,2,FALSE)</f>
        <v>E</v>
      </c>
      <c r="H170" s="5" t="str">
        <f t="shared" si="12"/>
        <v>Term</v>
      </c>
      <c r="I170" s="5" t="str">
        <f>VLOOKUP(H170,amino_acids!$C$1:$D$68,2,FALSE)</f>
        <v>X</v>
      </c>
      <c r="J170" s="5">
        <f>VLOOKUP(B170,lookup_S2!$A$1:$S$1234,12,FALSE)</f>
        <v>395</v>
      </c>
      <c r="K170" s="7">
        <f t="shared" si="13"/>
        <v>395</v>
      </c>
      <c r="L170" s="5" t="str">
        <f>VLOOKUP(B170,lookup_S2!$A$1:$S$1234,2,FALSE)</f>
        <v>6:161781222</v>
      </c>
      <c r="M170" s="5" t="s">
        <v>5300</v>
      </c>
      <c r="N170" s="5" t="str">
        <f t="shared" si="14"/>
        <v>PARK2_E395X</v>
      </c>
      <c r="O170" s="5" t="s">
        <v>6400</v>
      </c>
      <c r="P170" s="5" t="s">
        <v>6423</v>
      </c>
    </row>
    <row r="171" spans="1:16" x14ac:dyDescent="0.35">
      <c r="A171" s="4" t="s">
        <v>6041</v>
      </c>
      <c r="B171" s="6" t="str">
        <f t="shared" si="10"/>
        <v>PARK2:NM_004562.2:c.1180G&gt;A:p.(Asp394Asn)</v>
      </c>
      <c r="C171" s="5" t="str">
        <f>VLOOKUP(B171,lookup_S2!$A$1:$S$1234,14,FALSE)</f>
        <v>PARK2</v>
      </c>
      <c r="D171" s="5" t="str">
        <f>VLOOKUP(B171,lookup_S2!$A$1:$S$1234,9,FALSE)</f>
        <v>Missense/nonsense</v>
      </c>
      <c r="E171" s="5" t="str">
        <f>VLOOKUP(B171,lookup_S2!$A$1:$S$1234,11,FALSE)</f>
        <v>Asp-Asn</v>
      </c>
      <c r="F171" s="5" t="str">
        <f t="shared" si="11"/>
        <v>Asp</v>
      </c>
      <c r="G171" s="5" t="str">
        <f>VLOOKUP(F171,amino_acids!$C$1:$D$68,2,FALSE)</f>
        <v>D</v>
      </c>
      <c r="H171" s="5" t="str">
        <f t="shared" si="12"/>
        <v>Asn</v>
      </c>
      <c r="I171" s="5" t="str">
        <f>VLOOKUP(H171,amino_acids!$C$1:$D$68,2,FALSE)</f>
        <v>N</v>
      </c>
      <c r="J171" s="5">
        <f>VLOOKUP(B171,lookup_S2!$A$1:$S$1234,12,FALSE)</f>
        <v>394</v>
      </c>
      <c r="K171" s="7">
        <f t="shared" si="13"/>
        <v>394</v>
      </c>
      <c r="L171" s="5" t="str">
        <f>VLOOKUP(B171,lookup_S2!$A$1:$S$1234,2,FALSE)</f>
        <v>6:161781225</v>
      </c>
      <c r="M171" s="5" t="s">
        <v>5303</v>
      </c>
      <c r="N171" s="5" t="str">
        <f t="shared" si="14"/>
        <v>PARK2_D394N</v>
      </c>
      <c r="O171" s="5" t="s">
        <v>6563</v>
      </c>
    </row>
    <row r="172" spans="1:16" x14ac:dyDescent="0.35">
      <c r="A172" s="4" t="s">
        <v>6042</v>
      </c>
      <c r="B172" s="6" t="str">
        <f t="shared" si="10"/>
        <v>PARK2:NM_004562.2:c.1138G&gt;C:p.(Val380Leu)</v>
      </c>
      <c r="C172" s="5" t="str">
        <f>VLOOKUP(B172,lookup_S2!$A$1:$S$1234,14,FALSE)</f>
        <v>PARK2</v>
      </c>
      <c r="D172" s="5" t="str">
        <f>VLOOKUP(B172,lookup_S2!$A$1:$S$1234,9,FALSE)</f>
        <v>Missense/nonsense</v>
      </c>
      <c r="E172" s="5" t="str">
        <f>VLOOKUP(B172,lookup_S2!$A$1:$S$1234,11,FALSE)</f>
        <v>Val-Leu</v>
      </c>
      <c r="F172" s="5" t="str">
        <f t="shared" si="11"/>
        <v>Val</v>
      </c>
      <c r="G172" s="5" t="str">
        <f>VLOOKUP(F172,amino_acids!$C$1:$D$68,2,FALSE)</f>
        <v>V</v>
      </c>
      <c r="H172" s="5" t="str">
        <f t="shared" si="12"/>
        <v>Leu</v>
      </c>
      <c r="I172" s="5" t="str">
        <f>VLOOKUP(H172,amino_acids!$C$1:$D$68,2,FALSE)</f>
        <v>L</v>
      </c>
      <c r="J172" s="5">
        <f>VLOOKUP(B172,lookup_S2!$A$1:$S$1234,12,FALSE)</f>
        <v>380</v>
      </c>
      <c r="K172" s="7">
        <f t="shared" si="13"/>
        <v>380</v>
      </c>
      <c r="L172" s="5" t="str">
        <f>VLOOKUP(B172,lookup_S2!$A$1:$S$1234,2,FALSE)</f>
        <v>6:161807855</v>
      </c>
      <c r="M172" s="5" t="s">
        <v>5308</v>
      </c>
      <c r="N172" s="5" t="str">
        <f t="shared" si="14"/>
        <v>PARK2_V380L</v>
      </c>
      <c r="O172" s="5" t="s">
        <v>6564</v>
      </c>
    </row>
    <row r="173" spans="1:16" x14ac:dyDescent="0.35">
      <c r="A173" s="4" t="s">
        <v>6043</v>
      </c>
      <c r="B173" s="6" t="str">
        <f t="shared" si="10"/>
        <v>PARK2:NM_004562.2:c.1097G&gt;A:p.(Arg366Gln)</v>
      </c>
      <c r="C173" s="5" t="str">
        <f>VLOOKUP(B173,lookup_S2!$A$1:$S$1234,14,FALSE)</f>
        <v>PARK2</v>
      </c>
      <c r="D173" s="5" t="str">
        <f>VLOOKUP(B173,lookup_S2!$A$1:$S$1234,9,FALSE)</f>
        <v>Missense/nonsense</v>
      </c>
      <c r="E173" s="5" t="str">
        <f>VLOOKUP(B173,lookup_S2!$A$1:$S$1234,11,FALSE)</f>
        <v>Arg-Gln</v>
      </c>
      <c r="F173" s="5" t="str">
        <f t="shared" si="11"/>
        <v>Arg</v>
      </c>
      <c r="G173" s="5" t="str">
        <f>VLOOKUP(F173,amino_acids!$C$1:$D$68,2,FALSE)</f>
        <v>R</v>
      </c>
      <c r="H173" s="5" t="str">
        <f t="shared" si="12"/>
        <v>Gln</v>
      </c>
      <c r="I173" s="5" t="str">
        <f>VLOOKUP(H173,amino_acids!$C$1:$D$68,2,FALSE)</f>
        <v>Q</v>
      </c>
      <c r="J173" s="5">
        <f>VLOOKUP(B173,lookup_S2!$A$1:$S$1234,12,FALSE)</f>
        <v>366</v>
      </c>
      <c r="K173" s="7">
        <f t="shared" si="13"/>
        <v>366</v>
      </c>
      <c r="L173" s="5" t="str">
        <f>VLOOKUP(B173,lookup_S2!$A$1:$S$1234,2,FALSE)</f>
        <v>6:161807896</v>
      </c>
      <c r="M173" s="5" t="s">
        <v>5314</v>
      </c>
      <c r="N173" s="5" t="str">
        <f t="shared" si="14"/>
        <v>PARK2_R366Q</v>
      </c>
      <c r="O173" s="5" t="s">
        <v>6565</v>
      </c>
    </row>
    <row r="174" spans="1:16" x14ac:dyDescent="0.35">
      <c r="A174" s="4" t="s">
        <v>6044</v>
      </c>
      <c r="B174" s="6" t="str">
        <f t="shared" si="10"/>
        <v>PARK2:NM_004562.2:c.1076G&gt;A:p.(Gly359Asp)</v>
      </c>
      <c r="C174" s="5" t="str">
        <f>VLOOKUP(B174,lookup_S2!$A$1:$S$1234,14,FALSE)</f>
        <v>PARK2</v>
      </c>
      <c r="D174" s="5" t="str">
        <f>VLOOKUP(B174,lookup_S2!$A$1:$S$1234,9,FALSE)</f>
        <v>Missense/nonsense</v>
      </c>
      <c r="E174" s="5" t="str">
        <f>VLOOKUP(B174,lookup_S2!$A$1:$S$1234,11,FALSE)</f>
        <v>Gly-Asp</v>
      </c>
      <c r="F174" s="5" t="str">
        <f t="shared" si="11"/>
        <v>Gly</v>
      </c>
      <c r="G174" s="5" t="str">
        <f>VLOOKUP(F174,amino_acids!$C$1:$D$68,2,FALSE)</f>
        <v>G</v>
      </c>
      <c r="H174" s="5" t="str">
        <f t="shared" si="12"/>
        <v>Asp</v>
      </c>
      <c r="I174" s="5" t="str">
        <f>VLOOKUP(H174,amino_acids!$C$1:$D$68,2,FALSE)</f>
        <v>D</v>
      </c>
      <c r="J174" s="5">
        <f>VLOOKUP(B174,lookup_S2!$A$1:$S$1234,12,FALSE)</f>
        <v>359</v>
      </c>
      <c r="K174" s="7">
        <f t="shared" si="13"/>
        <v>359</v>
      </c>
      <c r="L174" s="5" t="str">
        <f>VLOOKUP(B174,lookup_S2!$A$1:$S$1234,2,FALSE)</f>
        <v>6:161969893</v>
      </c>
      <c r="M174" s="5" t="s">
        <v>5317</v>
      </c>
      <c r="N174" s="5" t="str">
        <f t="shared" si="14"/>
        <v>PARK2_G359D</v>
      </c>
      <c r="O174" s="5" t="s">
        <v>6399</v>
      </c>
      <c r="P174" s="5" t="s">
        <v>6423</v>
      </c>
    </row>
    <row r="175" spans="1:16" x14ac:dyDescent="0.35">
      <c r="A175" s="4" t="s">
        <v>6045</v>
      </c>
      <c r="B175" s="6" t="str">
        <f t="shared" si="10"/>
        <v>PARK2:NM_004562.2:c.1051A&gt;C:p.(Thr351Pro)</v>
      </c>
      <c r="C175" s="5" t="str">
        <f>VLOOKUP(B175,lookup_S2!$A$1:$S$1234,14,FALSE)</f>
        <v>PARK2</v>
      </c>
      <c r="D175" s="5" t="str">
        <f>VLOOKUP(B175,lookup_S2!$A$1:$S$1234,9,FALSE)</f>
        <v>Missense/nonsense</v>
      </c>
      <c r="E175" s="5" t="str">
        <f>VLOOKUP(B175,lookup_S2!$A$1:$S$1234,11,FALSE)</f>
        <v>Thr-Pro</v>
      </c>
      <c r="F175" s="5" t="str">
        <f t="shared" si="11"/>
        <v>Thr</v>
      </c>
      <c r="G175" s="5" t="str">
        <f>VLOOKUP(F175,amino_acids!$C$1:$D$68,2,FALSE)</f>
        <v>T</v>
      </c>
      <c r="H175" s="5" t="str">
        <f t="shared" si="12"/>
        <v>Pro</v>
      </c>
      <c r="I175" s="5" t="str">
        <f>VLOOKUP(H175,amino_acids!$C$1:$D$68,2,FALSE)</f>
        <v>P</v>
      </c>
      <c r="J175" s="5">
        <f>VLOOKUP(B175,lookup_S2!$A$1:$S$1234,12,FALSE)</f>
        <v>351</v>
      </c>
      <c r="K175" s="7">
        <f t="shared" si="13"/>
        <v>351</v>
      </c>
      <c r="L175" s="5" t="str">
        <f>VLOOKUP(B175,lookup_S2!$A$1:$S$1234,2,FALSE)</f>
        <v>6:161969918</v>
      </c>
      <c r="M175" s="5" t="s">
        <v>5321</v>
      </c>
      <c r="N175" s="5" t="str">
        <f t="shared" si="14"/>
        <v>PARK2_T351P</v>
      </c>
      <c r="O175" s="5" t="s">
        <v>6398</v>
      </c>
      <c r="P175" s="5" t="s">
        <v>6423</v>
      </c>
    </row>
    <row r="176" spans="1:16" x14ac:dyDescent="0.35">
      <c r="A176" s="4" t="s">
        <v>6046</v>
      </c>
      <c r="B176" s="6" t="str">
        <f t="shared" si="10"/>
        <v>PARK2:NM_004562.2:c.933G&gt;T:p.(Gln311His)</v>
      </c>
      <c r="C176" s="5" t="str">
        <f>VLOOKUP(B176,lookup_S2!$A$1:$S$1234,14,FALSE)</f>
        <v>PARK2</v>
      </c>
      <c r="D176" s="5" t="str">
        <f>VLOOKUP(B176,lookup_S2!$A$1:$S$1234,9,FALSE)</f>
        <v>Missense/nonsense</v>
      </c>
      <c r="E176" s="5" t="str">
        <f>VLOOKUP(B176,lookup_S2!$A$1:$S$1234,11,FALSE)</f>
        <v>Gln-His</v>
      </c>
      <c r="F176" s="5" t="str">
        <f t="shared" si="11"/>
        <v>Gln</v>
      </c>
      <c r="G176" s="5" t="str">
        <f>VLOOKUP(F176,amino_acids!$C$1:$D$68,2,FALSE)</f>
        <v>Q</v>
      </c>
      <c r="H176" s="5" t="str">
        <f t="shared" si="12"/>
        <v>His</v>
      </c>
      <c r="I176" s="5" t="str">
        <f>VLOOKUP(H176,amino_acids!$C$1:$D$68,2,FALSE)</f>
        <v>H</v>
      </c>
      <c r="J176" s="5">
        <f>VLOOKUP(B176,lookup_S2!$A$1:$S$1234,12,FALSE)</f>
        <v>311</v>
      </c>
      <c r="K176" s="7">
        <f t="shared" si="13"/>
        <v>311</v>
      </c>
      <c r="L176" s="5" t="str">
        <f>VLOOKUP(B176,lookup_S2!$A$1:$S$1234,2,FALSE)</f>
        <v>6:161990387</v>
      </c>
      <c r="M176" s="5" t="s">
        <v>5324</v>
      </c>
      <c r="N176" s="5" t="str">
        <f t="shared" si="14"/>
        <v>PARK2_Q311H</v>
      </c>
      <c r="O176" s="5" t="s">
        <v>6397</v>
      </c>
      <c r="P176" s="5" t="s">
        <v>6423</v>
      </c>
    </row>
    <row r="177" spans="1:16" x14ac:dyDescent="0.35">
      <c r="A177" s="4" t="s">
        <v>6047</v>
      </c>
      <c r="B177" s="6" t="str">
        <f t="shared" si="10"/>
        <v>rs137853055</v>
      </c>
      <c r="C177" s="5" t="str">
        <f>VLOOKUP(B177,lookup_S2!$A$1:$S$1234,14,FALSE)</f>
        <v>PARK2</v>
      </c>
      <c r="D177" s="5" t="str">
        <f>VLOOKUP(B177,lookup_S2!$A$1:$S$1234,9,FALSE)</f>
        <v>Missense/nonsense</v>
      </c>
      <c r="E177" s="5" t="str">
        <f>VLOOKUP(B177,lookup_S2!$A$1:$S$1234,11,FALSE)</f>
        <v>Gln-Term</v>
      </c>
      <c r="F177" s="5" t="str">
        <f t="shared" si="11"/>
        <v>Gln</v>
      </c>
      <c r="G177" s="5" t="str">
        <f>VLOOKUP(F177,amino_acids!$C$1:$D$68,2,FALSE)</f>
        <v>Q</v>
      </c>
      <c r="H177" s="5" t="str">
        <f t="shared" si="12"/>
        <v>Term</v>
      </c>
      <c r="I177" s="5" t="str">
        <f>VLOOKUP(H177,amino_acids!$C$1:$D$68,2,FALSE)</f>
        <v>X</v>
      </c>
      <c r="J177" s="5">
        <f>VLOOKUP(B177,lookup_S2!$A$1:$S$1234,12,FALSE)</f>
        <v>311</v>
      </c>
      <c r="K177" s="7">
        <f t="shared" si="13"/>
        <v>311</v>
      </c>
      <c r="L177" s="5" t="str">
        <f>VLOOKUP(B177,lookup_S2!$A$1:$S$1234,2,FALSE)</f>
        <v>6:161990389</v>
      </c>
      <c r="M177" s="5" t="s">
        <v>5327</v>
      </c>
      <c r="N177" s="5" t="str">
        <f t="shared" si="14"/>
        <v>PARK2_Q311X</v>
      </c>
      <c r="O177" s="5" t="s">
        <v>6566</v>
      </c>
    </row>
    <row r="178" spans="1:16" x14ac:dyDescent="0.35">
      <c r="A178" s="4" t="s">
        <v>6048</v>
      </c>
      <c r="B178" s="6" t="str">
        <f t="shared" si="10"/>
        <v>rs72480423</v>
      </c>
      <c r="C178" s="5" t="str">
        <f>VLOOKUP(B178,lookup_S2!$A$1:$S$1234,14,FALSE)</f>
        <v>PARK2</v>
      </c>
      <c r="D178" s="5" t="str">
        <f>VLOOKUP(B178,lookup_S2!$A$1:$S$1234,9,FALSE)</f>
        <v>Missense/nonsense</v>
      </c>
      <c r="E178" s="5" t="str">
        <f>VLOOKUP(B178,lookup_S2!$A$1:$S$1234,11,FALSE)</f>
        <v>Glu-Asp</v>
      </c>
      <c r="F178" s="5" t="str">
        <f t="shared" si="11"/>
        <v>Glu</v>
      </c>
      <c r="G178" s="5" t="str">
        <f>VLOOKUP(F178,amino_acids!$C$1:$D$68,2,FALSE)</f>
        <v>E</v>
      </c>
      <c r="H178" s="5" t="str">
        <f t="shared" si="12"/>
        <v>Asp</v>
      </c>
      <c r="I178" s="5" t="str">
        <f>VLOOKUP(H178,amino_acids!$C$1:$D$68,2,FALSE)</f>
        <v>D</v>
      </c>
      <c r="J178" s="5">
        <f>VLOOKUP(B178,lookup_S2!$A$1:$S$1234,12,FALSE)</f>
        <v>310</v>
      </c>
      <c r="K178" s="7">
        <f t="shared" si="13"/>
        <v>310</v>
      </c>
      <c r="L178" s="5" t="str">
        <f>VLOOKUP(B178,lookup_S2!$A$1:$S$1234,2,FALSE)</f>
        <v>6:161990390</v>
      </c>
      <c r="M178" s="5" t="s">
        <v>5331</v>
      </c>
      <c r="N178" s="5" t="str">
        <f t="shared" si="14"/>
        <v>PARK2_E310D</v>
      </c>
      <c r="O178" s="5" t="s">
        <v>6567</v>
      </c>
    </row>
    <row r="179" spans="1:16" x14ac:dyDescent="0.35">
      <c r="A179" s="4" t="s">
        <v>6049</v>
      </c>
      <c r="B179" s="6" t="str">
        <f t="shared" si="10"/>
        <v>newrs138920699</v>
      </c>
      <c r="C179" s="5" t="str">
        <f>VLOOKUP(B179,lookup_S2!$A$1:$S$1234,14,FALSE)</f>
        <v>PARK2</v>
      </c>
      <c r="D179" s="5" t="str">
        <f>VLOOKUP(B179,lookup_S2!$A$1:$S$1234,9,FALSE)</f>
        <v>Missense/nonsense</v>
      </c>
      <c r="E179" s="5" t="str">
        <f>VLOOKUP(B179,lookup_S2!$A$1:$S$1234,11,FALSE)</f>
        <v>Leu-Leu</v>
      </c>
      <c r="F179" s="5" t="str">
        <f t="shared" si="11"/>
        <v>Leu</v>
      </c>
      <c r="G179" s="5" t="str">
        <f>VLOOKUP(F179,amino_acids!$C$1:$D$68,2,FALSE)</f>
        <v>L</v>
      </c>
      <c r="H179" s="5" t="str">
        <f t="shared" si="12"/>
        <v>Leu</v>
      </c>
      <c r="I179" s="5" t="str">
        <f>VLOOKUP(H179,amino_acids!$C$1:$D$68,2,FALSE)</f>
        <v>L</v>
      </c>
      <c r="J179" s="5">
        <f>VLOOKUP(B179,lookup_S2!$A$1:$S$1234,12,FALSE)</f>
        <v>307</v>
      </c>
      <c r="K179" s="7">
        <f t="shared" si="13"/>
        <v>307</v>
      </c>
      <c r="L179" s="5" t="str">
        <f>VLOOKUP(B179,lookup_S2!$A$1:$S$1234,2,FALSE)</f>
        <v>6:161990401</v>
      </c>
      <c r="M179" s="5" t="s">
        <v>5334</v>
      </c>
      <c r="N179" s="5" t="str">
        <f t="shared" si="14"/>
        <v>PARK2_L307L</v>
      </c>
      <c r="O179" s="5" t="s">
        <v>6568</v>
      </c>
    </row>
    <row r="180" spans="1:16" x14ac:dyDescent="0.35">
      <c r="A180" s="4" t="s">
        <v>6050</v>
      </c>
      <c r="B180" s="6" t="str">
        <f t="shared" si="10"/>
        <v>PARK2:NM_004562.2:c.893T&gt;G:p.(Ile298Ser)</v>
      </c>
      <c r="C180" s="5" t="str">
        <f>VLOOKUP(B180,lookup_S2!$A$1:$S$1234,14,FALSE)</f>
        <v>PARK2</v>
      </c>
      <c r="D180" s="5" t="str">
        <f>VLOOKUP(B180,lookup_S2!$A$1:$S$1234,9,FALSE)</f>
        <v>Missense/nonsense</v>
      </c>
      <c r="E180" s="5" t="str">
        <f>VLOOKUP(B180,lookup_S2!$A$1:$S$1234,11,FALSE)</f>
        <v>Ile-Ser</v>
      </c>
      <c r="F180" s="5" t="str">
        <f t="shared" si="11"/>
        <v>Ile</v>
      </c>
      <c r="G180" s="5" t="str">
        <f>VLOOKUP(F180,amino_acids!$C$1:$D$68,2,FALSE)</f>
        <v>I</v>
      </c>
      <c r="H180" s="5" t="str">
        <f t="shared" si="12"/>
        <v>Ser</v>
      </c>
      <c r="I180" s="5" t="str">
        <f>VLOOKUP(H180,amino_acids!$C$1:$D$68,2,FALSE)</f>
        <v>S</v>
      </c>
      <c r="J180" s="5">
        <f>VLOOKUP(B180,lookup_S2!$A$1:$S$1234,12,FALSE)</f>
        <v>298</v>
      </c>
      <c r="K180" s="7">
        <f t="shared" si="13"/>
        <v>298</v>
      </c>
      <c r="L180" s="5" t="str">
        <f>VLOOKUP(B180,lookup_S2!$A$1:$S$1234,2,FALSE)</f>
        <v>6:161990427</v>
      </c>
      <c r="M180" s="5" t="s">
        <v>5340</v>
      </c>
      <c r="N180" s="5" t="str">
        <f t="shared" si="14"/>
        <v>PARK2_I298S</v>
      </c>
      <c r="O180" s="5" t="s">
        <v>6569</v>
      </c>
    </row>
    <row r="181" spans="1:16" x14ac:dyDescent="0.35">
      <c r="A181" s="4" t="s">
        <v>6051</v>
      </c>
      <c r="B181" s="6" t="str">
        <f t="shared" si="10"/>
        <v>PARK2:NM_004562.2:c.892A&gt;C:p.(Ile298Leu)</v>
      </c>
      <c r="C181" s="5" t="str">
        <f>VLOOKUP(B181,lookup_S2!$A$1:$S$1234,14,FALSE)</f>
        <v>PARK2</v>
      </c>
      <c r="D181" s="5" t="str">
        <f>VLOOKUP(B181,lookup_S2!$A$1:$S$1234,9,FALSE)</f>
        <v>Missense/nonsense</v>
      </c>
      <c r="E181" s="5" t="str">
        <f>VLOOKUP(B181,lookup_S2!$A$1:$S$1234,11,FALSE)</f>
        <v>Ile-Leu</v>
      </c>
      <c r="F181" s="5" t="str">
        <f t="shared" si="11"/>
        <v>Ile</v>
      </c>
      <c r="G181" s="5" t="str">
        <f>VLOOKUP(F181,amino_acids!$C$1:$D$68,2,FALSE)</f>
        <v>I</v>
      </c>
      <c r="H181" s="5" t="str">
        <f t="shared" si="12"/>
        <v>Leu</v>
      </c>
      <c r="I181" s="5" t="str">
        <f>VLOOKUP(H181,amino_acids!$C$1:$D$68,2,FALSE)</f>
        <v>L</v>
      </c>
      <c r="J181" s="5">
        <f>VLOOKUP(B181,lookup_S2!$A$1:$S$1234,12,FALSE)</f>
        <v>298</v>
      </c>
      <c r="K181" s="7">
        <f t="shared" si="13"/>
        <v>298</v>
      </c>
      <c r="L181" s="5" t="str">
        <f>VLOOKUP(B181,lookup_S2!$A$1:$S$1234,2,FALSE)</f>
        <v>6:161990428</v>
      </c>
      <c r="M181" s="5" t="s">
        <v>5344</v>
      </c>
      <c r="N181" s="5" t="str">
        <f t="shared" si="14"/>
        <v>PARK2_I298L</v>
      </c>
      <c r="O181" s="5" t="s">
        <v>6570</v>
      </c>
    </row>
    <row r="182" spans="1:16" x14ac:dyDescent="0.35">
      <c r="A182" s="4" t="s">
        <v>6052</v>
      </c>
      <c r="B182" s="6" t="str">
        <f t="shared" si="10"/>
        <v>rs55961220</v>
      </c>
      <c r="C182" s="5" t="str">
        <f>VLOOKUP(B182,lookup_S2!$A$1:$S$1234,14,FALSE)</f>
        <v>PARK2</v>
      </c>
      <c r="D182" s="5" t="str">
        <f>VLOOKUP(B182,lookup_S2!$A$1:$S$1234,9,FALSE)</f>
        <v>Missense/nonsense</v>
      </c>
      <c r="E182" s="5" t="str">
        <f>VLOOKUP(B182,lookup_S2!$A$1:$S$1234,11,FALSE)</f>
        <v>Cys-Gly</v>
      </c>
      <c r="F182" s="5" t="str">
        <f t="shared" si="11"/>
        <v>Cys</v>
      </c>
      <c r="G182" s="5" t="str">
        <f>VLOOKUP(F182,amino_acids!$C$1:$D$68,2,FALSE)</f>
        <v>C</v>
      </c>
      <c r="H182" s="5" t="str">
        <f t="shared" si="12"/>
        <v>Gly</v>
      </c>
      <c r="I182" s="5" t="str">
        <f>VLOOKUP(H182,amino_acids!$C$1:$D$68,2,FALSE)</f>
        <v>G</v>
      </c>
      <c r="J182" s="5">
        <f>VLOOKUP(B182,lookup_S2!$A$1:$S$1234,12,FALSE)</f>
        <v>289</v>
      </c>
      <c r="K182" s="7">
        <f t="shared" si="13"/>
        <v>289</v>
      </c>
      <c r="L182" s="5" t="str">
        <f>VLOOKUP(B182,lookup_S2!$A$1:$S$1234,2,FALSE)</f>
        <v>6:162206810</v>
      </c>
      <c r="M182" s="5" t="s">
        <v>5347</v>
      </c>
      <c r="N182" s="5" t="str">
        <f t="shared" si="14"/>
        <v>PARK2_C289G</v>
      </c>
      <c r="O182" s="5" t="s">
        <v>6396</v>
      </c>
      <c r="P182" s="5" t="s">
        <v>6423</v>
      </c>
    </row>
    <row r="183" spans="1:16" x14ac:dyDescent="0.35">
      <c r="A183" s="4" t="s">
        <v>6053</v>
      </c>
      <c r="B183" s="6" t="str">
        <f t="shared" si="10"/>
        <v>PARK2:NM_004562.2:c.850G&gt;C:p.(Gly284Arg)</v>
      </c>
      <c r="C183" s="5" t="str">
        <f>VLOOKUP(B183,lookup_S2!$A$1:$S$1234,14,FALSE)</f>
        <v>PARK2</v>
      </c>
      <c r="D183" s="5" t="str">
        <f>VLOOKUP(B183,lookup_S2!$A$1:$S$1234,9,FALSE)</f>
        <v>Missense/nonsense</v>
      </c>
      <c r="E183" s="5" t="str">
        <f>VLOOKUP(B183,lookup_S2!$A$1:$S$1234,11,FALSE)</f>
        <v>Gly-Arg</v>
      </c>
      <c r="F183" s="5" t="str">
        <f t="shared" si="11"/>
        <v>Gly</v>
      </c>
      <c r="G183" s="5" t="str">
        <f>VLOOKUP(F183,amino_acids!$C$1:$D$68,2,FALSE)</f>
        <v>G</v>
      </c>
      <c r="H183" s="5" t="str">
        <f t="shared" si="12"/>
        <v>Arg</v>
      </c>
      <c r="I183" s="5" t="str">
        <f>VLOOKUP(H183,amino_acids!$C$1:$D$68,2,FALSE)</f>
        <v>R</v>
      </c>
      <c r="J183" s="5">
        <f>VLOOKUP(B183,lookup_S2!$A$1:$S$1234,12,FALSE)</f>
        <v>284</v>
      </c>
      <c r="K183" s="7">
        <f t="shared" si="13"/>
        <v>284</v>
      </c>
      <c r="L183" s="5" t="str">
        <f>VLOOKUP(B183,lookup_S2!$A$1:$S$1234,2,FALSE)</f>
        <v>6:162206825</v>
      </c>
      <c r="M183" s="5" t="s">
        <v>5352</v>
      </c>
      <c r="N183" s="5" t="str">
        <f t="shared" si="14"/>
        <v>PARK2_G284R</v>
      </c>
      <c r="O183" s="5" t="s">
        <v>6571</v>
      </c>
    </row>
    <row r="184" spans="1:16" x14ac:dyDescent="0.35">
      <c r="A184" s="4" t="s">
        <v>6054</v>
      </c>
      <c r="B184" s="6" t="str">
        <f t="shared" si="10"/>
        <v>newrs72480422</v>
      </c>
      <c r="C184" s="5" t="str">
        <f>VLOOKUP(B184,lookup_S2!$A$1:$S$1234,14,FALSE)</f>
        <v>PARK2</v>
      </c>
      <c r="D184" s="5" t="str">
        <f>VLOOKUP(B184,lookup_S2!$A$1:$S$1234,9,FALSE)</f>
        <v>Missense/nonsense</v>
      </c>
      <c r="E184" s="5" t="str">
        <f>VLOOKUP(B184,lookup_S2!$A$1:$S$1234,11,FALSE)</f>
        <v>Asp-Asn</v>
      </c>
      <c r="F184" s="5" t="str">
        <f t="shared" si="11"/>
        <v>Asp</v>
      </c>
      <c r="G184" s="5" t="str">
        <f>VLOOKUP(F184,amino_acids!$C$1:$D$68,2,FALSE)</f>
        <v>D</v>
      </c>
      <c r="H184" s="5" t="str">
        <f t="shared" si="12"/>
        <v>Asn</v>
      </c>
      <c r="I184" s="5" t="str">
        <f>VLOOKUP(H184,amino_acids!$C$1:$D$68,2,FALSE)</f>
        <v>N</v>
      </c>
      <c r="J184" s="5">
        <f>VLOOKUP(B184,lookup_S2!$A$1:$S$1234,12,FALSE)</f>
        <v>280</v>
      </c>
      <c r="K184" s="7">
        <f t="shared" si="13"/>
        <v>280</v>
      </c>
      <c r="L184" s="5" t="str">
        <f>VLOOKUP(B184,lookup_S2!$A$1:$S$1234,2,FALSE)</f>
        <v>6:162206837</v>
      </c>
      <c r="M184" s="5" t="s">
        <v>5355</v>
      </c>
      <c r="N184" s="5" t="str">
        <f t="shared" si="14"/>
        <v>PARK2_D280N</v>
      </c>
      <c r="O184" s="5" t="s">
        <v>6395</v>
      </c>
      <c r="P184" s="5" t="s">
        <v>6423</v>
      </c>
    </row>
    <row r="185" spans="1:16" x14ac:dyDescent="0.35">
      <c r="A185" s="4" t="s">
        <v>6055</v>
      </c>
      <c r="B185" s="6" t="str">
        <f t="shared" si="10"/>
        <v>rs34424986</v>
      </c>
      <c r="C185" s="5" t="str">
        <f>VLOOKUP(B185,lookup_S2!$A$1:$S$1234,14,FALSE)</f>
        <v>PARK2</v>
      </c>
      <c r="D185" s="5" t="str">
        <f>VLOOKUP(B185,lookup_S2!$A$1:$S$1234,9,FALSE)</f>
        <v>Missense/nonsense</v>
      </c>
      <c r="E185" s="5" t="str">
        <f>VLOOKUP(B185,lookup_S2!$A$1:$S$1234,11,FALSE)</f>
        <v>Arg-Trp</v>
      </c>
      <c r="F185" s="5" t="str">
        <f t="shared" si="11"/>
        <v>Arg</v>
      </c>
      <c r="G185" s="5" t="str">
        <f>VLOOKUP(F185,amino_acids!$C$1:$D$68,2,FALSE)</f>
        <v>R</v>
      </c>
      <c r="H185" s="5" t="str">
        <f t="shared" si="12"/>
        <v>Trp</v>
      </c>
      <c r="I185" s="5" t="str">
        <f>VLOOKUP(H185,amino_acids!$C$1:$D$68,2,FALSE)</f>
        <v>W</v>
      </c>
      <c r="J185" s="5">
        <f>VLOOKUP(B185,lookup_S2!$A$1:$S$1234,12,FALSE)</f>
        <v>275</v>
      </c>
      <c r="K185" s="7">
        <f t="shared" si="13"/>
        <v>275</v>
      </c>
      <c r="L185" s="5" t="str">
        <f>VLOOKUP(B185,lookup_S2!$A$1:$S$1234,2,FALSE)</f>
        <v>6:162206852</v>
      </c>
      <c r="M185" s="5" t="s">
        <v>5359</v>
      </c>
      <c r="N185" s="5" t="str">
        <f t="shared" si="14"/>
        <v>PARK2_R275W</v>
      </c>
      <c r="O185" s="5" t="s">
        <v>6420</v>
      </c>
      <c r="P185" s="5" t="s">
        <v>6423</v>
      </c>
    </row>
    <row r="186" spans="1:16" x14ac:dyDescent="0.35">
      <c r="A186" s="4" t="s">
        <v>6056</v>
      </c>
      <c r="B186" s="6" t="str">
        <f t="shared" si="10"/>
        <v>variant.94035</v>
      </c>
      <c r="C186" s="5" t="str">
        <f>VLOOKUP(B186,lookup_S2!$A$1:$S$1234,14,FALSE)</f>
        <v>PARK2</v>
      </c>
      <c r="D186" s="5" t="str">
        <f>VLOOKUP(B186,lookup_S2!$A$1:$S$1234,9,FALSE)</f>
        <v>Missense/nonsense</v>
      </c>
      <c r="E186" s="5" t="str">
        <f>VLOOKUP(B186,lookup_S2!$A$1:$S$1234,11,FALSE)</f>
        <v>Asn-Ser</v>
      </c>
      <c r="F186" s="5" t="str">
        <f t="shared" si="11"/>
        <v>Asn</v>
      </c>
      <c r="G186" s="5" t="str">
        <f>VLOOKUP(F186,amino_acids!$C$1:$D$68,2,FALSE)</f>
        <v>N</v>
      </c>
      <c r="H186" s="5" t="str">
        <f t="shared" si="12"/>
        <v>Ser</v>
      </c>
      <c r="I186" s="5" t="str">
        <f>VLOOKUP(H186,amino_acids!$C$1:$D$68,2,FALSE)</f>
        <v>S</v>
      </c>
      <c r="J186" s="5">
        <f>VLOOKUP(B186,lookup_S2!$A$1:$S$1234,12,FALSE)</f>
        <v>273</v>
      </c>
      <c r="K186" s="7">
        <f t="shared" si="13"/>
        <v>273</v>
      </c>
      <c r="L186" s="5" t="str">
        <f>VLOOKUP(B186,lookup_S2!$A$1:$S$1234,2,FALSE)</f>
        <v>6:162206857</v>
      </c>
      <c r="M186" s="5" t="s">
        <v>5362</v>
      </c>
      <c r="N186" s="5" t="str">
        <f t="shared" si="14"/>
        <v>PARK2_N273S</v>
      </c>
      <c r="O186" s="5" t="s">
        <v>6572</v>
      </c>
    </row>
    <row r="187" spans="1:16" x14ac:dyDescent="0.35">
      <c r="A187" s="4" t="s">
        <v>6057</v>
      </c>
      <c r="B187" s="6" t="str">
        <f t="shared" si="10"/>
        <v>PARK2:NM_004562.2:c.814C&gt;A:p.(Leu272Ile)</v>
      </c>
      <c r="C187" s="5" t="str">
        <f>VLOOKUP(B187,lookup_S2!$A$1:$S$1234,14,FALSE)</f>
        <v>PARK2</v>
      </c>
      <c r="D187" s="5" t="str">
        <f>VLOOKUP(B187,lookup_S2!$A$1:$S$1234,9,FALSE)</f>
        <v>Missense/nonsense</v>
      </c>
      <c r="E187" s="5" t="str">
        <f>VLOOKUP(B187,lookup_S2!$A$1:$S$1234,11,FALSE)</f>
        <v>Leu-Ile</v>
      </c>
      <c r="F187" s="5" t="str">
        <f t="shared" si="11"/>
        <v>Leu</v>
      </c>
      <c r="G187" s="5" t="str">
        <f>VLOOKUP(F187,amino_acids!$C$1:$D$68,2,FALSE)</f>
        <v>L</v>
      </c>
      <c r="H187" s="5" t="str">
        <f t="shared" si="12"/>
        <v>Ile</v>
      </c>
      <c r="I187" s="5" t="str">
        <f>VLOOKUP(H187,amino_acids!$C$1:$D$68,2,FALSE)</f>
        <v>I</v>
      </c>
      <c r="J187" s="5">
        <f>VLOOKUP(B187,lookup_S2!$A$1:$S$1234,12,FALSE)</f>
        <v>272</v>
      </c>
      <c r="K187" s="7">
        <f t="shared" si="13"/>
        <v>272</v>
      </c>
      <c r="L187" s="5" t="str">
        <f>VLOOKUP(B187,lookup_S2!$A$1:$S$1234,2,FALSE)</f>
        <v>6:162206861</v>
      </c>
      <c r="M187" s="5" t="s">
        <v>5366</v>
      </c>
      <c r="N187" s="5" t="str">
        <f t="shared" si="14"/>
        <v>PARK2_L272I</v>
      </c>
      <c r="O187" s="5" t="s">
        <v>6573</v>
      </c>
    </row>
    <row r="188" spans="1:16" x14ac:dyDescent="0.35">
      <c r="A188" s="4" t="s">
        <v>6058</v>
      </c>
      <c r="B188" s="6" t="str">
        <f t="shared" si="10"/>
        <v>rs114696251</v>
      </c>
      <c r="C188" s="5" t="str">
        <f>VLOOKUP(B188,lookup_S2!$A$1:$S$1234,14,FALSE)</f>
        <v>PARK2</v>
      </c>
      <c r="D188" s="5" t="str">
        <f>VLOOKUP(B188,lookup_S2!$A$1:$S$1234,9,FALSE)</f>
        <v>Missense/nonsense</v>
      </c>
      <c r="E188" s="5" t="str">
        <f>VLOOKUP(B188,lookup_S2!$A$1:$S$1234,11,FALSE)</f>
        <v>Tyr-His</v>
      </c>
      <c r="F188" s="5" t="str">
        <f t="shared" si="11"/>
        <v>Tyr</v>
      </c>
      <c r="G188" s="5" t="str">
        <f>VLOOKUP(F188,amino_acids!$C$1:$D$68,2,FALSE)</f>
        <v>Y</v>
      </c>
      <c r="H188" s="5" t="str">
        <f t="shared" si="12"/>
        <v>His</v>
      </c>
      <c r="I188" s="5" t="str">
        <f>VLOOKUP(H188,amino_acids!$C$1:$D$68,2,FALSE)</f>
        <v>H</v>
      </c>
      <c r="J188" s="5">
        <f>VLOOKUP(B188,lookup_S2!$A$1:$S$1234,12,FALSE)</f>
        <v>267</v>
      </c>
      <c r="K188" s="7">
        <f t="shared" si="13"/>
        <v>267</v>
      </c>
      <c r="L188" s="5" t="str">
        <f>VLOOKUP(B188,lookup_S2!$A$1:$S$1234,2,FALSE)</f>
        <v>6:162206876</v>
      </c>
      <c r="M188" s="5" t="s">
        <v>5370</v>
      </c>
      <c r="N188" s="5" t="str">
        <f t="shared" si="14"/>
        <v>PARK2_Y267H</v>
      </c>
      <c r="O188" s="5" t="s">
        <v>6574</v>
      </c>
    </row>
    <row r="189" spans="1:16" x14ac:dyDescent="0.35">
      <c r="A189" s="4" t="s">
        <v>6059</v>
      </c>
      <c r="B189" s="6" t="str">
        <f t="shared" si="10"/>
        <v>newrs9456711</v>
      </c>
      <c r="C189" s="5" t="str">
        <f>VLOOKUP(B189,lookup_S2!$A$1:$S$1234,14,FALSE)</f>
        <v>PARK2</v>
      </c>
      <c r="D189" s="5" t="str">
        <f>VLOOKUP(B189,lookup_S2!$A$1:$S$1234,9,FALSE)</f>
        <v>Missense/nonsense</v>
      </c>
      <c r="E189" s="5" t="str">
        <f>VLOOKUP(B189,lookup_S2!$A$1:$S$1234,11,FALSE)</f>
        <v>Leu-Leu</v>
      </c>
      <c r="F189" s="5" t="str">
        <f t="shared" si="11"/>
        <v>Leu</v>
      </c>
      <c r="G189" s="5" t="str">
        <f>VLOOKUP(F189,amino_acids!$C$1:$D$68,2,FALSE)</f>
        <v>L</v>
      </c>
      <c r="H189" s="5" t="str">
        <f t="shared" si="12"/>
        <v>Leu</v>
      </c>
      <c r="I189" s="5" t="str">
        <f>VLOOKUP(H189,amino_acids!$C$1:$D$68,2,FALSE)</f>
        <v>L</v>
      </c>
      <c r="J189" s="5">
        <f>VLOOKUP(B189,lookup_S2!$A$1:$S$1234,12,FALSE)</f>
        <v>261</v>
      </c>
      <c r="K189" s="7">
        <f t="shared" si="13"/>
        <v>261</v>
      </c>
      <c r="L189" s="5" t="str">
        <f>VLOOKUP(B189,lookup_S2!$A$1:$S$1234,2,FALSE)</f>
        <v>6:162206892</v>
      </c>
      <c r="M189" s="5" t="s">
        <v>5374</v>
      </c>
      <c r="N189" s="5" t="str">
        <f t="shared" si="14"/>
        <v>PARK2_L261L</v>
      </c>
      <c r="O189" s="5" t="s">
        <v>6575</v>
      </c>
    </row>
    <row r="190" spans="1:16" x14ac:dyDescent="0.35">
      <c r="A190" s="4" t="s">
        <v>6060</v>
      </c>
      <c r="B190" s="6" t="str">
        <f t="shared" si="10"/>
        <v>PARK2:NM_004562.2:c.772G&gt;A:p.(Val258Met)</v>
      </c>
      <c r="C190" s="5" t="str">
        <f>VLOOKUP(B190,lookup_S2!$A$1:$S$1234,14,FALSE)</f>
        <v>PARK2</v>
      </c>
      <c r="D190" s="5" t="str">
        <f>VLOOKUP(B190,lookup_S2!$A$1:$S$1234,9,FALSE)</f>
        <v>Missense/nonsense</v>
      </c>
      <c r="E190" s="5" t="str">
        <f>VLOOKUP(B190,lookup_S2!$A$1:$S$1234,11,FALSE)</f>
        <v>Val-Met</v>
      </c>
      <c r="F190" s="5" t="str">
        <f t="shared" si="11"/>
        <v>Val</v>
      </c>
      <c r="G190" s="5" t="str">
        <f>VLOOKUP(F190,amino_acids!$C$1:$D$68,2,FALSE)</f>
        <v>V</v>
      </c>
      <c r="H190" s="5" t="str">
        <f t="shared" si="12"/>
        <v>Met</v>
      </c>
      <c r="I190" s="5" t="str">
        <f>VLOOKUP(H190,amino_acids!$C$1:$D$68,2,FALSE)</f>
        <v>M</v>
      </c>
      <c r="J190" s="5">
        <f>VLOOKUP(B190,lookup_S2!$A$1:$S$1234,12,FALSE)</f>
        <v>258</v>
      </c>
      <c r="K190" s="7">
        <f t="shared" si="13"/>
        <v>258</v>
      </c>
      <c r="L190" s="5" t="str">
        <f>VLOOKUP(B190,lookup_S2!$A$1:$S$1234,2,FALSE)</f>
        <v>6:162206903</v>
      </c>
      <c r="M190" s="5" t="s">
        <v>5379</v>
      </c>
      <c r="N190" s="5" t="str">
        <f t="shared" si="14"/>
        <v>PARK2_V258M</v>
      </c>
      <c r="O190" s="5" t="s">
        <v>6394</v>
      </c>
      <c r="P190" s="5" t="s">
        <v>6423</v>
      </c>
    </row>
    <row r="191" spans="1:16" x14ac:dyDescent="0.35">
      <c r="A191" s="4" t="s">
        <v>6061</v>
      </c>
      <c r="B191" s="6" t="str">
        <f t="shared" si="10"/>
        <v>rs150562946</v>
      </c>
      <c r="C191" s="5" t="str">
        <f>VLOOKUP(B191,lookup_S2!$A$1:$S$1234,14,FALSE)</f>
        <v>PARK2</v>
      </c>
      <c r="D191" s="5" t="str">
        <f>VLOOKUP(B191,lookup_S2!$A$1:$S$1234,9,FALSE)</f>
        <v>Missense/nonsense</v>
      </c>
      <c r="E191" s="5" t="str">
        <f>VLOOKUP(B191,lookup_S2!$A$1:$S$1234,11,FALSE)</f>
        <v>Arg-Cys</v>
      </c>
      <c r="F191" s="5" t="str">
        <f t="shared" si="11"/>
        <v>Arg</v>
      </c>
      <c r="G191" s="5" t="str">
        <f>VLOOKUP(F191,amino_acids!$C$1:$D$68,2,FALSE)</f>
        <v>R</v>
      </c>
      <c r="H191" s="5" t="str">
        <f t="shared" si="12"/>
        <v>Cys</v>
      </c>
      <c r="I191" s="5" t="str">
        <f>VLOOKUP(H191,amino_acids!$C$1:$D$68,2,FALSE)</f>
        <v>C</v>
      </c>
      <c r="J191" s="5">
        <f>VLOOKUP(B191,lookup_S2!$A$1:$S$1234,12,FALSE)</f>
        <v>256</v>
      </c>
      <c r="K191" s="7">
        <f t="shared" si="13"/>
        <v>256</v>
      </c>
      <c r="L191" s="5" t="str">
        <f>VLOOKUP(B191,lookup_S2!$A$1:$S$1234,2,FALSE)</f>
        <v>6:162206909</v>
      </c>
      <c r="M191" s="5" t="s">
        <v>5382</v>
      </c>
      <c r="N191" s="5" t="str">
        <f t="shared" si="14"/>
        <v>PARK2_R256C</v>
      </c>
      <c r="O191" s="5" t="s">
        <v>6576</v>
      </c>
    </row>
    <row r="192" spans="1:16" x14ac:dyDescent="0.35">
      <c r="A192" s="4" t="s">
        <v>6062</v>
      </c>
      <c r="B192" s="6" t="str">
        <f t="shared" si="10"/>
        <v>PARK2:NM_004562.2:c.758G&gt;T:p.(Cys253Phe)</v>
      </c>
      <c r="C192" s="5" t="str">
        <f>VLOOKUP(B192,lookup_S2!$A$1:$S$1234,14,FALSE)</f>
        <v>PARK2</v>
      </c>
      <c r="D192" s="5" t="str">
        <f>VLOOKUP(B192,lookup_S2!$A$1:$S$1234,9,FALSE)</f>
        <v>Missense/nonsense</v>
      </c>
      <c r="E192" s="5" t="str">
        <f>VLOOKUP(B192,lookup_S2!$A$1:$S$1234,11,FALSE)</f>
        <v>Cys-Tyr</v>
      </c>
      <c r="F192" s="5" t="str">
        <f t="shared" si="11"/>
        <v>Cys</v>
      </c>
      <c r="G192" s="5" t="str">
        <f>VLOOKUP(F192,amino_acids!$C$1:$D$68,2,FALSE)</f>
        <v>C</v>
      </c>
      <c r="H192" s="5" t="str">
        <f t="shared" si="12"/>
        <v>Tyr</v>
      </c>
      <c r="I192" s="5" t="str">
        <f>VLOOKUP(H192,amino_acids!$C$1:$D$68,2,FALSE)</f>
        <v>Y</v>
      </c>
      <c r="J192" s="5">
        <f>VLOOKUP(B192,lookup_S2!$A$1:$S$1234,12,FALSE)</f>
        <v>253</v>
      </c>
      <c r="K192" s="7">
        <f t="shared" si="13"/>
        <v>253</v>
      </c>
      <c r="L192" s="5" t="str">
        <f>VLOOKUP(B192,lookup_S2!$A$1:$S$1234,2,FALSE)</f>
        <v>6:162206917</v>
      </c>
      <c r="M192" s="5" t="s">
        <v>5385</v>
      </c>
      <c r="N192" s="5" t="str">
        <f t="shared" si="14"/>
        <v>PARK2_C253Y</v>
      </c>
      <c r="O192" s="5" t="s">
        <v>6577</v>
      </c>
    </row>
    <row r="193" spans="1:16" x14ac:dyDescent="0.35">
      <c r="A193" s="4" t="s">
        <v>6063</v>
      </c>
      <c r="B193" s="6" t="str">
        <f t="shared" si="10"/>
        <v>rs146173584</v>
      </c>
      <c r="C193" s="5" t="str">
        <f>VLOOKUP(B193,lookup_S2!$A$1:$S$1234,14,FALSE)</f>
        <v>PARK2</v>
      </c>
      <c r="D193" s="5" t="str">
        <f>VLOOKUP(B193,lookup_S2!$A$1:$S$1234,9,FALSE)</f>
        <v>Missense/nonsense</v>
      </c>
      <c r="E193" s="5" t="str">
        <f>VLOOKUP(B193,lookup_S2!$A$1:$S$1234,11,FALSE)</f>
        <v>Asp-Asn</v>
      </c>
      <c r="F193" s="5" t="str">
        <f t="shared" si="11"/>
        <v>Asp</v>
      </c>
      <c r="G193" s="5" t="str">
        <f>VLOOKUP(F193,amino_acids!$C$1:$D$68,2,FALSE)</f>
        <v>D</v>
      </c>
      <c r="H193" s="5" t="str">
        <f t="shared" si="12"/>
        <v>Asn</v>
      </c>
      <c r="I193" s="5" t="str">
        <f>VLOOKUP(H193,amino_acids!$C$1:$D$68,2,FALSE)</f>
        <v>N</v>
      </c>
      <c r="J193" s="5">
        <f>VLOOKUP(B193,lookup_S2!$A$1:$S$1234,12,FALSE)</f>
        <v>243</v>
      </c>
      <c r="K193" s="7">
        <f t="shared" si="13"/>
        <v>243</v>
      </c>
      <c r="L193" s="5" t="str">
        <f>VLOOKUP(B193,lookup_S2!$A$1:$S$1234,2,FALSE)</f>
        <v>6:162394341</v>
      </c>
      <c r="M193" s="5" t="s">
        <v>5388</v>
      </c>
      <c r="N193" s="5" t="str">
        <f t="shared" si="14"/>
        <v>PARK2_D243N</v>
      </c>
      <c r="O193" s="5" t="s">
        <v>6578</v>
      </c>
    </row>
    <row r="194" spans="1:16" x14ac:dyDescent="0.35">
      <c r="A194" s="4" t="s">
        <v>6064</v>
      </c>
      <c r="B194" s="6" t="str">
        <f t="shared" si="10"/>
        <v>rs114974496</v>
      </c>
      <c r="C194" s="5" t="str">
        <f>VLOOKUP(B194,lookup_S2!$A$1:$S$1234,14,FALSE)</f>
        <v>PARK2</v>
      </c>
      <c r="D194" s="5" t="str">
        <f>VLOOKUP(B194,lookup_S2!$A$1:$S$1234,9,FALSE)</f>
        <v>Missense/nonsense</v>
      </c>
      <c r="E194" s="5" t="str">
        <f>VLOOKUP(B194,lookup_S2!$A$1:$S$1234,11,FALSE)</f>
        <v>Cys-Trp</v>
      </c>
      <c r="F194" s="5" t="str">
        <f t="shared" si="11"/>
        <v>Cys</v>
      </c>
      <c r="G194" s="5" t="str">
        <f>VLOOKUP(F194,amino_acids!$C$1:$D$68,2,FALSE)</f>
        <v>C</v>
      </c>
      <c r="H194" s="5" t="str">
        <f t="shared" si="12"/>
        <v>Trp</v>
      </c>
      <c r="I194" s="5" t="str">
        <f>VLOOKUP(H194,amino_acids!$C$1:$D$68,2,FALSE)</f>
        <v>W</v>
      </c>
      <c r="J194" s="5">
        <f>VLOOKUP(B194,lookup_S2!$A$1:$S$1234,12,FALSE)</f>
        <v>238</v>
      </c>
      <c r="K194" s="7">
        <f t="shared" si="13"/>
        <v>238</v>
      </c>
      <c r="L194" s="5" t="str">
        <f>VLOOKUP(B194,lookup_S2!$A$1:$S$1234,2,FALSE)</f>
        <v>6:162394354</v>
      </c>
      <c r="M194" s="5" t="s">
        <v>5391</v>
      </c>
      <c r="N194" s="5" t="str">
        <f t="shared" si="14"/>
        <v>PARK2_C238W</v>
      </c>
      <c r="O194" s="5" t="s">
        <v>6579</v>
      </c>
    </row>
    <row r="195" spans="1:16" x14ac:dyDescent="0.35">
      <c r="A195" s="4" t="s">
        <v>6065</v>
      </c>
      <c r="B195" s="6" t="str">
        <f t="shared" ref="B195:B258" si="15">LEFT(A195,FIND("^^",SUBSTITUTE(A195,"_","^^",LEN(A195)-LEN(SUBSTITUTE(A195,"_",""))))-1)</f>
        <v>newrs144032774</v>
      </c>
      <c r="C195" s="5" t="str">
        <f>VLOOKUP(B195,lookup_S2!$A$1:$S$1234,14,FALSE)</f>
        <v>PARK2</v>
      </c>
      <c r="D195" s="5" t="str">
        <f>VLOOKUP(B195,lookup_S2!$A$1:$S$1234,9,FALSE)</f>
        <v>Missense/nonsense</v>
      </c>
      <c r="E195" s="5" t="str">
        <f>VLOOKUP(B195,lookup_S2!$A$1:$S$1234,11,FALSE)</f>
        <v>Arg-Gln</v>
      </c>
      <c r="F195" s="5" t="str">
        <f t="shared" ref="F195:F258" si="16">LEFT(E195,FIND("-",E195)-1)</f>
        <v>Arg</v>
      </c>
      <c r="G195" s="5" t="str">
        <f>VLOOKUP(F195,amino_acids!$C$1:$D$68,2,FALSE)</f>
        <v>R</v>
      </c>
      <c r="H195" s="5" t="str">
        <f t="shared" ref="H195:H258" si="17">RIGHT(E195,LEN(E195)-FIND("-",E195))</f>
        <v>Gln</v>
      </c>
      <c r="I195" s="5" t="str">
        <f>VLOOKUP(H195,amino_acids!$C$1:$D$68,2,FALSE)</f>
        <v>Q</v>
      </c>
      <c r="J195" s="5">
        <f>VLOOKUP(B195,lookup_S2!$A$1:$S$1234,12,FALSE)</f>
        <v>234</v>
      </c>
      <c r="K195" s="7">
        <f t="shared" ref="K195:K258" si="18">IF(ISNUMBER(J195),J195,LEFT(J195,FIND("_",J195)-1))</f>
        <v>234</v>
      </c>
      <c r="L195" s="5" t="str">
        <f>VLOOKUP(B195,lookup_S2!$A$1:$S$1234,2,FALSE)</f>
        <v>6:162394367</v>
      </c>
      <c r="M195" s="5" t="s">
        <v>5396</v>
      </c>
      <c r="N195" s="5" t="str">
        <f t="shared" ref="N195:N258" si="19">CONCATENATE(C195,"_",G195,K195,I195)</f>
        <v>PARK2_R234Q</v>
      </c>
      <c r="O195" s="5" t="s">
        <v>6393</v>
      </c>
      <c r="P195" s="5" t="s">
        <v>6423</v>
      </c>
    </row>
    <row r="196" spans="1:16" x14ac:dyDescent="0.35">
      <c r="A196" s="4" t="s">
        <v>6066</v>
      </c>
      <c r="B196" s="6" t="str">
        <f t="shared" si="15"/>
        <v>rs137853058</v>
      </c>
      <c r="C196" s="5" t="str">
        <f>VLOOKUP(B196,lookup_S2!$A$1:$S$1234,14,FALSE)</f>
        <v>PARK2</v>
      </c>
      <c r="D196" s="5" t="str">
        <f>VLOOKUP(B196,lookup_S2!$A$1:$S$1234,9,FALSE)</f>
        <v>Missense/nonsense</v>
      </c>
      <c r="E196" s="5" t="str">
        <f>VLOOKUP(B196,lookup_S2!$A$1:$S$1234,11,FALSE)</f>
        <v>Cys-Tyr</v>
      </c>
      <c r="F196" s="5" t="str">
        <f t="shared" si="16"/>
        <v>Cys</v>
      </c>
      <c r="G196" s="5" t="str">
        <f>VLOOKUP(F196,amino_acids!$C$1:$D$68,2,FALSE)</f>
        <v>C</v>
      </c>
      <c r="H196" s="5" t="str">
        <f t="shared" si="17"/>
        <v>Tyr</v>
      </c>
      <c r="I196" s="5" t="str">
        <f>VLOOKUP(H196,amino_acids!$C$1:$D$68,2,FALSE)</f>
        <v>Y</v>
      </c>
      <c r="J196" s="5">
        <f>VLOOKUP(B196,lookup_S2!$A$1:$S$1234,12,FALSE)</f>
        <v>212</v>
      </c>
      <c r="K196" s="7">
        <f t="shared" si="18"/>
        <v>212</v>
      </c>
      <c r="L196" s="5" t="str">
        <f>VLOOKUP(B196,lookup_S2!$A$1:$S$1234,2,FALSE)</f>
        <v>6:162394433</v>
      </c>
      <c r="M196" s="5" t="s">
        <v>5400</v>
      </c>
      <c r="N196" s="5" t="str">
        <f t="shared" si="19"/>
        <v>PARK2_C212Y</v>
      </c>
      <c r="O196" s="5" t="s">
        <v>6580</v>
      </c>
    </row>
    <row r="197" spans="1:16" x14ac:dyDescent="0.35">
      <c r="A197" s="4" t="s">
        <v>6067</v>
      </c>
      <c r="B197" s="6" t="str">
        <f t="shared" si="15"/>
        <v>PARK2:NM_004562.2:c.634T&gt;G:p.(Cys212Gly)</v>
      </c>
      <c r="C197" s="5" t="str">
        <f>VLOOKUP(B197,lookup_S2!$A$1:$S$1234,14,FALSE)</f>
        <v>PARK2</v>
      </c>
      <c r="D197" s="5" t="str">
        <f>VLOOKUP(B197,lookup_S2!$A$1:$S$1234,9,FALSE)</f>
        <v>Missense/nonsense</v>
      </c>
      <c r="E197" s="5" t="str">
        <f>VLOOKUP(B197,lookup_S2!$A$1:$S$1234,11,FALSE)</f>
        <v>Cys-Gly</v>
      </c>
      <c r="F197" s="5" t="str">
        <f t="shared" si="16"/>
        <v>Cys</v>
      </c>
      <c r="G197" s="5" t="str">
        <f>VLOOKUP(F197,amino_acids!$C$1:$D$68,2,FALSE)</f>
        <v>C</v>
      </c>
      <c r="H197" s="5" t="str">
        <f t="shared" si="17"/>
        <v>Gly</v>
      </c>
      <c r="I197" s="5" t="str">
        <f>VLOOKUP(H197,amino_acids!$C$1:$D$68,2,FALSE)</f>
        <v>G</v>
      </c>
      <c r="J197" s="5">
        <f>VLOOKUP(B197,lookup_S2!$A$1:$S$1234,12,FALSE)</f>
        <v>212</v>
      </c>
      <c r="K197" s="7">
        <f t="shared" si="18"/>
        <v>212</v>
      </c>
      <c r="L197" s="5" t="str">
        <f>VLOOKUP(B197,lookup_S2!$A$1:$S$1234,2,FALSE)</f>
        <v>6:162394434</v>
      </c>
      <c r="M197" s="5" t="s">
        <v>5404</v>
      </c>
      <c r="N197" s="5" t="str">
        <f t="shared" si="19"/>
        <v>PARK2_C212G</v>
      </c>
      <c r="O197" s="5" t="s">
        <v>6392</v>
      </c>
      <c r="P197" s="5" t="s">
        <v>6423</v>
      </c>
    </row>
    <row r="198" spans="1:16" x14ac:dyDescent="0.35">
      <c r="A198" s="4" t="s">
        <v>6068</v>
      </c>
      <c r="B198" s="6" t="str">
        <f t="shared" si="15"/>
        <v>rs137853060</v>
      </c>
      <c r="C198" s="5" t="str">
        <f>VLOOKUP(B198,lookup_S2!$A$1:$S$1234,14,FALSE)</f>
        <v>PARK2</v>
      </c>
      <c r="D198" s="5" t="str">
        <f>VLOOKUP(B198,lookup_S2!$A$1:$S$1234,9,FALSE)</f>
        <v>Missense/nonsense</v>
      </c>
      <c r="E198" s="5" t="str">
        <f>VLOOKUP(B198,lookup_S2!$A$1:$S$1234,11,FALSE)</f>
        <v>Lys-Asn</v>
      </c>
      <c r="F198" s="5" t="str">
        <f t="shared" si="16"/>
        <v>Lys</v>
      </c>
      <c r="G198" s="5" t="str">
        <f>VLOOKUP(F198,amino_acids!$C$1:$D$68,2,FALSE)</f>
        <v>K</v>
      </c>
      <c r="H198" s="5" t="str">
        <f t="shared" si="17"/>
        <v>Asn</v>
      </c>
      <c r="I198" s="5" t="str">
        <f>VLOOKUP(H198,amino_acids!$C$1:$D$68,2,FALSE)</f>
        <v>N</v>
      </c>
      <c r="J198" s="5">
        <f>VLOOKUP(B198,lookup_S2!$A$1:$S$1234,12,FALSE)</f>
        <v>211</v>
      </c>
      <c r="K198" s="7">
        <f t="shared" si="18"/>
        <v>211</v>
      </c>
      <c r="L198" s="5" t="str">
        <f>VLOOKUP(B198,lookup_S2!$A$1:$S$1234,2,FALSE)</f>
        <v>6:162394435</v>
      </c>
      <c r="M198" s="5" t="s">
        <v>5407</v>
      </c>
      <c r="N198" s="5" t="str">
        <f t="shared" si="19"/>
        <v>PARK2_K211N</v>
      </c>
      <c r="O198" s="5" t="s">
        <v>6391</v>
      </c>
      <c r="P198" s="5" t="s">
        <v>6423</v>
      </c>
    </row>
    <row r="199" spans="1:16" x14ac:dyDescent="0.35">
      <c r="A199" s="4" t="s">
        <v>6069</v>
      </c>
      <c r="B199" s="6" t="str">
        <f t="shared" si="15"/>
        <v>rs72480421</v>
      </c>
      <c r="C199" s="5" t="str">
        <f>VLOOKUP(B199,lookup_S2!$A$1:$S$1234,14,FALSE)</f>
        <v>PARK2</v>
      </c>
      <c r="D199" s="5" t="str">
        <f>VLOOKUP(B199,lookup_S2!$A$1:$S$1234,9,FALSE)</f>
        <v>Missense/nonsense</v>
      </c>
      <c r="E199" s="5" t="str">
        <f>VLOOKUP(B199,lookup_S2!$A$1:$S$1234,11,FALSE)</f>
        <v>His-Gln</v>
      </c>
      <c r="F199" s="5" t="str">
        <f t="shared" si="16"/>
        <v>His</v>
      </c>
      <c r="G199" s="5" t="str">
        <f>VLOOKUP(F199,amino_acids!$C$1:$D$68,2,FALSE)</f>
        <v>H</v>
      </c>
      <c r="H199" s="5" t="str">
        <f t="shared" si="17"/>
        <v>Gln</v>
      </c>
      <c r="I199" s="5" t="str">
        <f>VLOOKUP(H199,amino_acids!$C$1:$D$68,2,FALSE)</f>
        <v>Q</v>
      </c>
      <c r="J199" s="5">
        <f>VLOOKUP(B199,lookup_S2!$A$1:$S$1234,12,FALSE)</f>
        <v>200</v>
      </c>
      <c r="K199" s="7">
        <f t="shared" si="18"/>
        <v>200</v>
      </c>
      <c r="L199" s="5" t="str">
        <f>VLOOKUP(B199,lookup_S2!$A$1:$S$1234,2,FALSE)</f>
        <v>6:162475141</v>
      </c>
      <c r="M199" s="5" t="s">
        <v>5411</v>
      </c>
      <c r="N199" s="5" t="str">
        <f t="shared" si="19"/>
        <v>PARK2_H200Q</v>
      </c>
      <c r="O199" s="5" t="s">
        <v>6581</v>
      </c>
    </row>
    <row r="200" spans="1:16" x14ac:dyDescent="0.35">
      <c r="A200" s="4" t="s">
        <v>6070</v>
      </c>
      <c r="B200" s="6" t="str">
        <f t="shared" si="15"/>
        <v>newrs9456735</v>
      </c>
      <c r="C200" s="5" t="str">
        <f>VLOOKUP(B200,lookup_S2!$A$1:$S$1234,14,FALSE)</f>
        <v>PARK2</v>
      </c>
      <c r="D200" s="5" t="str">
        <f>VLOOKUP(B200,lookup_S2!$A$1:$S$1234,9,FALSE)</f>
        <v>Missense/nonsense</v>
      </c>
      <c r="E200" s="5" t="str">
        <f>VLOOKUP(B200,lookup_S2!$A$1:$S$1234,11,FALSE)</f>
        <v>Met-Leu</v>
      </c>
      <c r="F200" s="5" t="str">
        <f t="shared" si="16"/>
        <v>Met</v>
      </c>
      <c r="G200" s="5" t="str">
        <f>VLOOKUP(F200,amino_acids!$C$1:$D$68,2,FALSE)</f>
        <v>M</v>
      </c>
      <c r="H200" s="5" t="str">
        <f t="shared" si="17"/>
        <v>Leu</v>
      </c>
      <c r="I200" s="5" t="str">
        <f>VLOOKUP(H200,amino_acids!$C$1:$D$68,2,FALSE)</f>
        <v>L</v>
      </c>
      <c r="J200" s="5">
        <f>VLOOKUP(B200,lookup_S2!$A$1:$S$1234,12,FALSE)</f>
        <v>192</v>
      </c>
      <c r="K200" s="7">
        <f t="shared" si="18"/>
        <v>192</v>
      </c>
      <c r="L200" s="5" t="str">
        <f>VLOOKUP(B200,lookup_S2!$A$1:$S$1234,2,FALSE)</f>
        <v>6:162475167</v>
      </c>
      <c r="M200" s="5" t="s">
        <v>5414</v>
      </c>
      <c r="N200" s="5" t="str">
        <f t="shared" si="19"/>
        <v>PARK2_M192L</v>
      </c>
      <c r="O200" s="5" t="s">
        <v>6390</v>
      </c>
      <c r="P200" s="5" t="s">
        <v>6423</v>
      </c>
    </row>
    <row r="201" spans="1:16" x14ac:dyDescent="0.35">
      <c r="A201" s="4" t="s">
        <v>6071</v>
      </c>
      <c r="B201" s="6" t="str">
        <f t="shared" si="15"/>
        <v>PARK2:NM_004562.2:c.518C&gt;T:p.(Thr173Met)</v>
      </c>
      <c r="C201" s="5" t="str">
        <f>VLOOKUP(B201,lookup_S2!$A$1:$S$1234,14,FALSE)</f>
        <v>PARK2</v>
      </c>
      <c r="D201" s="5" t="str">
        <f>VLOOKUP(B201,lookup_S2!$A$1:$S$1234,9,FALSE)</f>
        <v>Missense/nonsense</v>
      </c>
      <c r="E201" s="5" t="str">
        <f>VLOOKUP(B201,lookup_S2!$A$1:$S$1234,11,FALSE)</f>
        <v>Thr-Met</v>
      </c>
      <c r="F201" s="5" t="str">
        <f t="shared" si="16"/>
        <v>Thr</v>
      </c>
      <c r="G201" s="5" t="str">
        <f>VLOOKUP(F201,amino_acids!$C$1:$D$68,2,FALSE)</f>
        <v>T</v>
      </c>
      <c r="H201" s="5" t="str">
        <f t="shared" si="17"/>
        <v>Met</v>
      </c>
      <c r="I201" s="5" t="str">
        <f>VLOOKUP(H201,amino_acids!$C$1:$D$68,2,FALSE)</f>
        <v>M</v>
      </c>
      <c r="J201" s="5">
        <f>VLOOKUP(B201,lookup_S2!$A$1:$S$1234,12,FALSE)</f>
        <v>173</v>
      </c>
      <c r="K201" s="7">
        <f t="shared" si="18"/>
        <v>173</v>
      </c>
      <c r="L201" s="5" t="str">
        <f>VLOOKUP(B201,lookup_S2!$A$1:$S$1234,2,FALSE)</f>
        <v>6:162622179</v>
      </c>
      <c r="M201" s="5" t="s">
        <v>5418</v>
      </c>
      <c r="N201" s="5" t="str">
        <f t="shared" si="19"/>
        <v>PARK2_T173M</v>
      </c>
      <c r="O201" s="5" t="s">
        <v>6582</v>
      </c>
    </row>
    <row r="202" spans="1:16" x14ac:dyDescent="0.35">
      <c r="A202" s="4" t="s">
        <v>6072</v>
      </c>
      <c r="B202" s="6" t="str">
        <f t="shared" si="15"/>
        <v>rs137853057</v>
      </c>
      <c r="C202" s="5" t="str">
        <f>VLOOKUP(B202,lookup_S2!$A$1:$S$1234,14,FALSE)</f>
        <v>PARK2</v>
      </c>
      <c r="D202" s="5" t="str">
        <f>VLOOKUP(B202,lookup_S2!$A$1:$S$1234,9,FALSE)</f>
        <v>Missense/nonsense</v>
      </c>
      <c r="E202" s="5" t="str">
        <f>VLOOKUP(B202,lookup_S2!$A$1:$S$1234,11,FALSE)</f>
        <v>Lys-Asn</v>
      </c>
      <c r="F202" s="5" t="str">
        <f t="shared" si="16"/>
        <v>Lys</v>
      </c>
      <c r="G202" s="5" t="str">
        <f>VLOOKUP(F202,amino_acids!$C$1:$D$68,2,FALSE)</f>
        <v>K</v>
      </c>
      <c r="H202" s="5" t="str">
        <f t="shared" si="17"/>
        <v>Asn</v>
      </c>
      <c r="I202" s="5" t="str">
        <f>VLOOKUP(H202,amino_acids!$C$1:$D$68,2,FALSE)</f>
        <v>N</v>
      </c>
      <c r="J202" s="5">
        <f>VLOOKUP(B202,lookup_S2!$A$1:$S$1234,12,FALSE)</f>
        <v>161</v>
      </c>
      <c r="K202" s="7">
        <f t="shared" si="18"/>
        <v>161</v>
      </c>
      <c r="L202" s="5" t="str">
        <f>VLOOKUP(B202,lookup_S2!$A$1:$S$1234,2,FALSE)</f>
        <v>6:162622214</v>
      </c>
      <c r="M202" s="5" t="s">
        <v>5421</v>
      </c>
      <c r="N202" s="5" t="str">
        <f t="shared" si="19"/>
        <v>PARK2_K161N</v>
      </c>
      <c r="O202" s="5" t="s">
        <v>6583</v>
      </c>
    </row>
    <row r="203" spans="1:16" x14ac:dyDescent="0.35">
      <c r="A203" s="4" t="s">
        <v>6073</v>
      </c>
      <c r="B203" s="6" t="str">
        <f t="shared" si="15"/>
        <v>indel.94044</v>
      </c>
      <c r="C203" s="5" t="str">
        <f>VLOOKUP(B203,lookup_S2!$A$1:$S$1234,14,FALSE)</f>
        <v>PARK2</v>
      </c>
      <c r="D203" s="5" t="str">
        <f>VLOOKUP(B203,lookup_S2!$A$1:$S$1234,9,FALSE)</f>
        <v>Small_deletions</v>
      </c>
      <c r="E203" s="5" t="str">
        <f>VLOOKUP(B203,lookup_S2!$A$1:$S$1234,11,FALSE)</f>
        <v>.</v>
      </c>
      <c r="F203" s="5" t="e">
        <f t="shared" si="16"/>
        <v>#VALUE!</v>
      </c>
      <c r="G203" s="5" t="e">
        <f>VLOOKUP(F203,amino_acids!$C$1:$D$68,2,FALSE)</f>
        <v>#VALUE!</v>
      </c>
      <c r="H203" s="5" t="e">
        <f t="shared" si="17"/>
        <v>#VALUE!</v>
      </c>
      <c r="I203" s="5" t="e">
        <f>VLOOKUP(H203,amino_acids!$C$1:$D$68,2,FALSE)</f>
        <v>#VALUE!</v>
      </c>
      <c r="J203" s="5" t="str">
        <f>VLOOKUP(B203,lookup_S2!$A$1:$S$1234,12,FALSE)</f>
        <v>.</v>
      </c>
      <c r="K203" s="7" t="e">
        <f t="shared" si="18"/>
        <v>#VALUE!</v>
      </c>
      <c r="L203" s="5" t="str">
        <f>VLOOKUP(B203,lookup_S2!$A$1:$S$1234,2,FALSE)</f>
        <v>6:162622231</v>
      </c>
      <c r="M203" s="5" t="s">
        <v>5424</v>
      </c>
      <c r="N203" s="5" t="e">
        <f t="shared" si="19"/>
        <v>#VALUE!</v>
      </c>
      <c r="O203" s="5" t="e">
        <v>#VALUE!</v>
      </c>
    </row>
    <row r="204" spans="1:16" x14ac:dyDescent="0.35">
      <c r="A204" s="4" t="s">
        <v>6074</v>
      </c>
      <c r="B204" s="6" t="str">
        <f t="shared" si="15"/>
        <v>rs55654276</v>
      </c>
      <c r="C204" s="5" t="str">
        <f>VLOOKUP(B204,lookup_S2!$A$1:$S$1234,14,FALSE)</f>
        <v>PARK2</v>
      </c>
      <c r="D204" s="5" t="str">
        <f>VLOOKUP(B204,lookup_S2!$A$1:$S$1234,9,FALSE)</f>
        <v>Missense/nonsense</v>
      </c>
      <c r="E204" s="5" t="str">
        <f>VLOOKUP(B204,lookup_S2!$A$1:$S$1234,11,FALSE)</f>
        <v>Pro-Arg</v>
      </c>
      <c r="F204" s="5" t="str">
        <f t="shared" si="16"/>
        <v>Pro</v>
      </c>
      <c r="G204" s="5" t="str">
        <f>VLOOKUP(F204,amino_acids!$C$1:$D$68,2,FALSE)</f>
        <v>P</v>
      </c>
      <c r="H204" s="5" t="str">
        <f t="shared" si="17"/>
        <v>Arg</v>
      </c>
      <c r="I204" s="5" t="str">
        <f>VLOOKUP(H204,amino_acids!$C$1:$D$68,2,FALSE)</f>
        <v>R</v>
      </c>
      <c r="J204" s="5">
        <f>VLOOKUP(B204,lookup_S2!$A$1:$S$1234,12,FALSE)</f>
        <v>153</v>
      </c>
      <c r="K204" s="7">
        <f t="shared" si="18"/>
        <v>153</v>
      </c>
      <c r="L204" s="5" t="str">
        <f>VLOOKUP(B204,lookup_S2!$A$1:$S$1234,2,FALSE)</f>
        <v>6:162622239</v>
      </c>
      <c r="M204" s="5" t="s">
        <v>5427</v>
      </c>
      <c r="N204" s="5" t="str">
        <f t="shared" si="19"/>
        <v>PARK2_P153R</v>
      </c>
      <c r="O204" s="5" t="s">
        <v>6584</v>
      </c>
    </row>
    <row r="205" spans="1:16" x14ac:dyDescent="0.35">
      <c r="A205" s="4" t="s">
        <v>6075</v>
      </c>
      <c r="B205" s="6" t="str">
        <f t="shared" si="15"/>
        <v>PARK2:NM_004562.2:c.434G&gt;A:p.(Ser145Asn)</v>
      </c>
      <c r="C205" s="5" t="str">
        <f>VLOOKUP(B205,lookup_S2!$A$1:$S$1234,14,FALSE)</f>
        <v>PARK2</v>
      </c>
      <c r="D205" s="5" t="str">
        <f>VLOOKUP(B205,lookup_S2!$A$1:$S$1234,9,FALSE)</f>
        <v>Missense/nonsense</v>
      </c>
      <c r="E205" s="5" t="str">
        <f>VLOOKUP(B205,lookup_S2!$A$1:$S$1234,11,FALSE)</f>
        <v>Ser-Asn</v>
      </c>
      <c r="F205" s="5" t="str">
        <f t="shared" si="16"/>
        <v>Ser</v>
      </c>
      <c r="G205" s="5" t="str">
        <f>VLOOKUP(F205,amino_acids!$C$1:$D$68,2,FALSE)</f>
        <v>S</v>
      </c>
      <c r="H205" s="5" t="str">
        <f t="shared" si="17"/>
        <v>Asn</v>
      </c>
      <c r="I205" s="5" t="str">
        <f>VLOOKUP(H205,amino_acids!$C$1:$D$68,2,FALSE)</f>
        <v>N</v>
      </c>
      <c r="J205" s="5">
        <f>VLOOKUP(B205,lookup_S2!$A$1:$S$1234,12,FALSE)</f>
        <v>145</v>
      </c>
      <c r="K205" s="7">
        <f t="shared" si="18"/>
        <v>145</v>
      </c>
      <c r="L205" s="5" t="str">
        <f>VLOOKUP(B205,lookup_S2!$A$1:$S$1234,2,FALSE)</f>
        <v>6:162622263</v>
      </c>
      <c r="M205" s="5" t="s">
        <v>5431</v>
      </c>
      <c r="N205" s="5" t="str">
        <f t="shared" si="19"/>
        <v>PARK2_S145N</v>
      </c>
      <c r="O205" s="5" t="s">
        <v>6585</v>
      </c>
    </row>
    <row r="206" spans="1:16" x14ac:dyDescent="0.35">
      <c r="A206" s="4" t="s">
        <v>6076</v>
      </c>
      <c r="B206" s="6" t="str">
        <f t="shared" si="15"/>
        <v>variant.94046</v>
      </c>
      <c r="C206" s="5" t="str">
        <f>VLOOKUP(B206,lookup_S2!$A$1:$S$1234,14,FALSE)</f>
        <v>PARK2</v>
      </c>
      <c r="D206" s="5" t="str">
        <f>VLOOKUP(B206,lookup_S2!$A$1:$S$1234,9,FALSE)</f>
        <v>Missense/nonsense</v>
      </c>
      <c r="E206" s="5" t="str">
        <f>VLOOKUP(B206,lookup_S2!$A$1:$S$1234,11,FALSE)</f>
        <v>Tyr-Cys</v>
      </c>
      <c r="F206" s="5" t="str">
        <f t="shared" si="16"/>
        <v>Tyr</v>
      </c>
      <c r="G206" s="5" t="str">
        <f>VLOOKUP(F206,amino_acids!$C$1:$D$68,2,FALSE)</f>
        <v>Y</v>
      </c>
      <c r="H206" s="5" t="str">
        <f t="shared" si="17"/>
        <v>Cys</v>
      </c>
      <c r="I206" s="5" t="str">
        <f>VLOOKUP(H206,amino_acids!$C$1:$D$68,2,FALSE)</f>
        <v>C</v>
      </c>
      <c r="J206" s="5">
        <f>VLOOKUP(B206,lookup_S2!$A$1:$S$1234,12,FALSE)</f>
        <v>143</v>
      </c>
      <c r="K206" s="7">
        <f t="shared" si="18"/>
        <v>143</v>
      </c>
      <c r="L206" s="5" t="str">
        <f>VLOOKUP(B206,lookup_S2!$A$1:$S$1234,2,FALSE)</f>
        <v>6:162622269</v>
      </c>
      <c r="M206" s="5" t="s">
        <v>5434</v>
      </c>
      <c r="N206" s="5" t="str">
        <f t="shared" si="19"/>
        <v>PARK2_Y143C</v>
      </c>
      <c r="O206" s="5" t="s">
        <v>6586</v>
      </c>
    </row>
    <row r="207" spans="1:16" x14ac:dyDescent="0.35">
      <c r="A207" s="4" t="s">
        <v>6077</v>
      </c>
      <c r="B207" s="6" t="str">
        <f t="shared" si="15"/>
        <v>PARK2:NM_004562.2:c.310C&gt;T:p.(Arg104Trp)</v>
      </c>
      <c r="C207" s="5" t="str">
        <f>VLOOKUP(B207,lookup_S2!$A$1:$S$1234,14,FALSE)</f>
        <v>PARK2</v>
      </c>
      <c r="D207" s="5" t="str">
        <f>VLOOKUP(B207,lookup_S2!$A$1:$S$1234,9,FALSE)</f>
        <v>Missense/nonsense</v>
      </c>
      <c r="E207" s="5" t="str">
        <f>VLOOKUP(B207,lookup_S2!$A$1:$S$1234,11,FALSE)</f>
        <v>Arg-Trp</v>
      </c>
      <c r="F207" s="5" t="str">
        <f t="shared" si="16"/>
        <v>Arg</v>
      </c>
      <c r="G207" s="5" t="str">
        <f>VLOOKUP(F207,amino_acids!$C$1:$D$68,2,FALSE)</f>
        <v>R</v>
      </c>
      <c r="H207" s="5" t="str">
        <f t="shared" si="17"/>
        <v>Trp</v>
      </c>
      <c r="I207" s="5" t="str">
        <f>VLOOKUP(H207,amino_acids!$C$1:$D$68,2,FALSE)</f>
        <v>W</v>
      </c>
      <c r="J207" s="5">
        <f>VLOOKUP(B207,lookup_S2!$A$1:$S$1234,12,FALSE)</f>
        <v>104</v>
      </c>
      <c r="K207" s="7">
        <f t="shared" si="18"/>
        <v>104</v>
      </c>
      <c r="L207" s="5" t="str">
        <f>VLOOKUP(B207,lookup_S2!$A$1:$S$1234,2,FALSE)</f>
        <v>6:162683659</v>
      </c>
      <c r="M207" s="5" t="s">
        <v>5437</v>
      </c>
      <c r="N207" s="5" t="str">
        <f t="shared" si="19"/>
        <v>PARK2_R104W</v>
      </c>
      <c r="O207" s="5" t="s">
        <v>6587</v>
      </c>
    </row>
    <row r="208" spans="1:16" x14ac:dyDescent="0.35">
      <c r="A208" s="4" t="s">
        <v>6078</v>
      </c>
      <c r="B208" s="6" t="str">
        <f t="shared" si="15"/>
        <v>rs55774500</v>
      </c>
      <c r="C208" s="5" t="str">
        <f>VLOOKUP(B208,lookup_S2!$A$1:$S$1234,14,FALSE)</f>
        <v>PARK2</v>
      </c>
      <c r="D208" s="5" t="str">
        <f>VLOOKUP(B208,lookup_S2!$A$1:$S$1234,9,FALSE)</f>
        <v>Missense/nonsense</v>
      </c>
      <c r="E208" s="5" t="str">
        <f>VLOOKUP(B208,lookup_S2!$A$1:$S$1234,11,FALSE)</f>
        <v>Ala-Glu</v>
      </c>
      <c r="F208" s="5" t="str">
        <f t="shared" si="16"/>
        <v>Ala</v>
      </c>
      <c r="G208" s="5" t="str">
        <f>VLOOKUP(F208,amino_acids!$C$1:$D$68,2,FALSE)</f>
        <v>A</v>
      </c>
      <c r="H208" s="5" t="str">
        <f t="shared" si="17"/>
        <v>Glu</v>
      </c>
      <c r="I208" s="5" t="str">
        <f>VLOOKUP(H208,amino_acids!$C$1:$D$68,2,FALSE)</f>
        <v>E</v>
      </c>
      <c r="J208" s="5">
        <f>VLOOKUP(B208,lookup_S2!$A$1:$S$1234,12,FALSE)</f>
        <v>82</v>
      </c>
      <c r="K208" s="7">
        <f t="shared" si="18"/>
        <v>82</v>
      </c>
      <c r="L208" s="5" t="str">
        <f>VLOOKUP(B208,lookup_S2!$A$1:$S$1234,2,FALSE)</f>
        <v>6:162683724</v>
      </c>
      <c r="M208" s="5" t="s">
        <v>5440</v>
      </c>
      <c r="N208" s="5" t="str">
        <f t="shared" si="19"/>
        <v>PARK2_A82E</v>
      </c>
      <c r="O208" s="5" t="s">
        <v>6588</v>
      </c>
    </row>
    <row r="209" spans="1:16" x14ac:dyDescent="0.35">
      <c r="A209" s="4" t="s">
        <v>6079</v>
      </c>
      <c r="B209" s="6" t="str">
        <f t="shared" si="15"/>
        <v>PARK2:NM_004562.2:c.235G&gt;T:p.(Glu79*)</v>
      </c>
      <c r="C209" s="5" t="str">
        <f>VLOOKUP(B209,lookup_S2!$A$1:$S$1234,14,FALSE)</f>
        <v>PARK2</v>
      </c>
      <c r="D209" s="5" t="str">
        <f>VLOOKUP(B209,lookup_S2!$A$1:$S$1234,9,FALSE)</f>
        <v>Missense/nonsense</v>
      </c>
      <c r="E209" s="5" t="str">
        <f>VLOOKUP(B209,lookup_S2!$A$1:$S$1234,11,FALSE)</f>
        <v>Glu-Term</v>
      </c>
      <c r="F209" s="5" t="str">
        <f t="shared" si="16"/>
        <v>Glu</v>
      </c>
      <c r="G209" s="5" t="str">
        <f>VLOOKUP(F209,amino_acids!$C$1:$D$68,2,FALSE)</f>
        <v>E</v>
      </c>
      <c r="H209" s="5" t="str">
        <f t="shared" si="17"/>
        <v>Term</v>
      </c>
      <c r="I209" s="5" t="str">
        <f>VLOOKUP(H209,amino_acids!$C$1:$D$68,2,FALSE)</f>
        <v>X</v>
      </c>
      <c r="J209" s="5">
        <f>VLOOKUP(B209,lookup_S2!$A$1:$S$1234,12,FALSE)</f>
        <v>79</v>
      </c>
      <c r="K209" s="7">
        <f t="shared" si="18"/>
        <v>79</v>
      </c>
      <c r="L209" s="5" t="str">
        <f>VLOOKUP(B209,lookup_S2!$A$1:$S$1234,2,FALSE)</f>
        <v>6:162683734</v>
      </c>
      <c r="M209" s="5" t="s">
        <v>5444</v>
      </c>
      <c r="N209" s="5" t="str">
        <f t="shared" si="19"/>
        <v>PARK2_E79X</v>
      </c>
      <c r="O209" s="5" t="s">
        <v>6389</v>
      </c>
      <c r="P209" s="5" t="s">
        <v>6423</v>
      </c>
    </row>
    <row r="210" spans="1:16" x14ac:dyDescent="0.35">
      <c r="A210" s="4" t="s">
        <v>6080</v>
      </c>
      <c r="B210" s="6" t="str">
        <f t="shared" si="15"/>
        <v>indel.94051</v>
      </c>
      <c r="C210" s="5" t="str">
        <f>VLOOKUP(B210,lookup_S2!$A$1:$S$1234,14,FALSE)</f>
        <v>PARK2</v>
      </c>
      <c r="D210" s="5" t="str">
        <f>VLOOKUP(B210,lookup_S2!$A$1:$S$1234,9,FALSE)</f>
        <v>Small_insertions</v>
      </c>
      <c r="E210" s="5" t="str">
        <f>VLOOKUP(B210,lookup_S2!$A$1:$S$1234,11,FALSE)</f>
        <v>.</v>
      </c>
      <c r="F210" s="5" t="e">
        <f t="shared" si="16"/>
        <v>#VALUE!</v>
      </c>
      <c r="G210" s="5" t="e">
        <f>VLOOKUP(F210,amino_acids!$C$1:$D$68,2,FALSE)</f>
        <v>#VALUE!</v>
      </c>
      <c r="H210" s="5" t="e">
        <f t="shared" si="17"/>
        <v>#VALUE!</v>
      </c>
      <c r="I210" s="5" t="e">
        <f>VLOOKUP(H210,amino_acids!$C$1:$D$68,2,FALSE)</f>
        <v>#VALUE!</v>
      </c>
      <c r="J210" s="5" t="str">
        <f>VLOOKUP(B210,lookup_S2!$A$1:$S$1234,12,FALSE)</f>
        <v>.</v>
      </c>
      <c r="K210" s="7" t="e">
        <f t="shared" si="18"/>
        <v>#VALUE!</v>
      </c>
      <c r="L210" s="5" t="str">
        <f>VLOOKUP(B210,lookup_S2!$A$1:$S$1234,2,FALSE)</f>
        <v>6:162683747</v>
      </c>
      <c r="M210" s="5" t="s">
        <v>5447</v>
      </c>
      <c r="N210" s="5" t="e">
        <f t="shared" si="19"/>
        <v>#VALUE!</v>
      </c>
      <c r="O210" s="5" t="e">
        <v>#VALUE!</v>
      </c>
    </row>
    <row r="211" spans="1:16" x14ac:dyDescent="0.35">
      <c r="A211" s="4" t="s">
        <v>6081</v>
      </c>
      <c r="B211" s="6" t="str">
        <f t="shared" si="15"/>
        <v>PARK2:NM_004562.2:c.167T&gt;A:p.(Val56Glu)</v>
      </c>
      <c r="C211" s="5" t="str">
        <f>VLOOKUP(B211,lookup_S2!$A$1:$S$1234,14,FALSE)</f>
        <v>PARK2</v>
      </c>
      <c r="D211" s="5" t="str">
        <f>VLOOKUP(B211,lookup_S2!$A$1:$S$1234,9,FALSE)</f>
        <v>Missense/nonsense</v>
      </c>
      <c r="E211" s="5" t="str">
        <f>VLOOKUP(B211,lookup_S2!$A$1:$S$1234,11,FALSE)</f>
        <v>Val-Glu</v>
      </c>
      <c r="F211" s="5" t="str">
        <f t="shared" si="16"/>
        <v>Val</v>
      </c>
      <c r="G211" s="5" t="str">
        <f>VLOOKUP(F211,amino_acids!$C$1:$D$68,2,FALSE)</f>
        <v>V</v>
      </c>
      <c r="H211" s="5" t="str">
        <f t="shared" si="17"/>
        <v>Glu</v>
      </c>
      <c r="I211" s="5" t="str">
        <f>VLOOKUP(H211,amino_acids!$C$1:$D$68,2,FALSE)</f>
        <v>E</v>
      </c>
      <c r="J211" s="5">
        <f>VLOOKUP(B211,lookup_S2!$A$1:$S$1234,12,FALSE)</f>
        <v>56</v>
      </c>
      <c r="K211" s="7">
        <f t="shared" si="18"/>
        <v>56</v>
      </c>
      <c r="L211" s="5" t="str">
        <f>VLOOKUP(B211,lookup_S2!$A$1:$S$1234,2,FALSE)</f>
        <v>6:162864346</v>
      </c>
      <c r="M211" s="5" t="s">
        <v>5450</v>
      </c>
      <c r="N211" s="5" t="str">
        <f t="shared" si="19"/>
        <v>PARK2_V56E</v>
      </c>
      <c r="O211" s="5" t="s">
        <v>6388</v>
      </c>
      <c r="P211" s="5" t="s">
        <v>6423</v>
      </c>
    </row>
    <row r="212" spans="1:16" x14ac:dyDescent="0.35">
      <c r="A212" s="4" t="s">
        <v>6082</v>
      </c>
      <c r="B212" s="6" t="str">
        <f t="shared" si="15"/>
        <v>rs75860381</v>
      </c>
      <c r="C212" s="5" t="str">
        <f>VLOOKUP(B212,lookup_S2!$A$1:$S$1234,14,FALSE)</f>
        <v>PARK2</v>
      </c>
      <c r="D212" s="5" t="str">
        <f>VLOOKUP(B212,lookup_S2!$A$1:$S$1234,9,FALSE)</f>
        <v>Missense/nonsense</v>
      </c>
      <c r="E212" s="5" t="str">
        <f>VLOOKUP(B212,lookup_S2!$A$1:$S$1234,11,FALSE)</f>
        <v>Ala-Thr</v>
      </c>
      <c r="F212" s="5" t="str">
        <f t="shared" si="16"/>
        <v>Ala</v>
      </c>
      <c r="G212" s="5" t="str">
        <f>VLOOKUP(F212,amino_acids!$C$1:$D$68,2,FALSE)</f>
        <v>A</v>
      </c>
      <c r="H212" s="5" t="str">
        <f t="shared" si="17"/>
        <v>Thr</v>
      </c>
      <c r="I212" s="5" t="str">
        <f>VLOOKUP(H212,amino_acids!$C$1:$D$68,2,FALSE)</f>
        <v>T</v>
      </c>
      <c r="J212" s="5">
        <f>VLOOKUP(B212,lookup_S2!$A$1:$S$1234,12,FALSE)</f>
        <v>46</v>
      </c>
      <c r="K212" s="7">
        <f t="shared" si="18"/>
        <v>46</v>
      </c>
      <c r="L212" s="5" t="str">
        <f>VLOOKUP(B212,lookup_S2!$A$1:$S$1234,2,FALSE)</f>
        <v>6:162864377</v>
      </c>
      <c r="M212" s="5" t="s">
        <v>5454</v>
      </c>
      <c r="N212" s="5" t="str">
        <f t="shared" si="19"/>
        <v>PARK2_A46T</v>
      </c>
      <c r="O212" s="5" t="s">
        <v>6589</v>
      </c>
    </row>
    <row r="213" spans="1:16" x14ac:dyDescent="0.35">
      <c r="A213" s="4" t="s">
        <v>6083</v>
      </c>
      <c r="B213" s="6" t="str">
        <f t="shared" si="15"/>
        <v>PARK2:NM_004562.2:c.125G&gt;C:p.(Arg42Pro)</v>
      </c>
      <c r="C213" s="5" t="str">
        <f>VLOOKUP(B213,lookup_S2!$A$1:$S$1234,14,FALSE)</f>
        <v>PARK2</v>
      </c>
      <c r="D213" s="5" t="str">
        <f>VLOOKUP(B213,lookup_S2!$A$1:$S$1234,9,FALSE)</f>
        <v>Missense/nonsense</v>
      </c>
      <c r="E213" s="5" t="str">
        <f>VLOOKUP(B213,lookup_S2!$A$1:$S$1234,11,FALSE)</f>
        <v>Arg-Pro</v>
      </c>
      <c r="F213" s="5" t="str">
        <f t="shared" si="16"/>
        <v>Arg</v>
      </c>
      <c r="G213" s="5" t="str">
        <f>VLOOKUP(F213,amino_acids!$C$1:$D$68,2,FALSE)</f>
        <v>R</v>
      </c>
      <c r="H213" s="5" t="str">
        <f t="shared" si="17"/>
        <v>Pro</v>
      </c>
      <c r="I213" s="5" t="str">
        <f>VLOOKUP(H213,amino_acids!$C$1:$D$68,2,FALSE)</f>
        <v>P</v>
      </c>
      <c r="J213" s="5">
        <f>VLOOKUP(B213,lookup_S2!$A$1:$S$1234,12,FALSE)</f>
        <v>42</v>
      </c>
      <c r="K213" s="7">
        <f t="shared" si="18"/>
        <v>42</v>
      </c>
      <c r="L213" s="5" t="str">
        <f>VLOOKUP(B213,lookup_S2!$A$1:$S$1234,2,FALSE)</f>
        <v>6:162864388</v>
      </c>
      <c r="M213" s="5" t="s">
        <v>5457</v>
      </c>
      <c r="N213" s="5" t="str">
        <f t="shared" si="19"/>
        <v>PARK2_R42P</v>
      </c>
      <c r="O213" s="5" t="s">
        <v>6387</v>
      </c>
      <c r="P213" s="5" t="s">
        <v>6423</v>
      </c>
    </row>
    <row r="214" spans="1:16" x14ac:dyDescent="0.35">
      <c r="A214" s="4" t="s">
        <v>6084</v>
      </c>
      <c r="B214" s="6" t="str">
        <f t="shared" si="15"/>
        <v>rs368134308</v>
      </c>
      <c r="C214" s="5" t="str">
        <f>VLOOKUP(B214,lookup_S2!$A$1:$S$1234,14,FALSE)</f>
        <v>PARK2</v>
      </c>
      <c r="D214" s="5" t="str">
        <f>VLOOKUP(B214,lookup_S2!$A$1:$S$1234,9,FALSE)</f>
        <v>Missense/nonsense</v>
      </c>
      <c r="E214" s="5" t="str">
        <f>VLOOKUP(B214,lookup_S2!$A$1:$S$1234,11,FALSE)</f>
        <v>Arg-His</v>
      </c>
      <c r="F214" s="5" t="str">
        <f t="shared" si="16"/>
        <v>Arg</v>
      </c>
      <c r="G214" s="5" t="str">
        <f>VLOOKUP(F214,amino_acids!$C$1:$D$68,2,FALSE)</f>
        <v>R</v>
      </c>
      <c r="H214" s="5" t="str">
        <f t="shared" si="17"/>
        <v>His</v>
      </c>
      <c r="I214" s="5" t="str">
        <f>VLOOKUP(H214,amino_acids!$C$1:$D$68,2,FALSE)</f>
        <v>H</v>
      </c>
      <c r="J214" s="5">
        <f>VLOOKUP(B214,lookup_S2!$A$1:$S$1234,12,FALSE)</f>
        <v>42</v>
      </c>
      <c r="K214" s="7">
        <f t="shared" si="18"/>
        <v>42</v>
      </c>
      <c r="L214" s="5" t="str">
        <f>VLOOKUP(B214,lookup_S2!$A$1:$S$1234,2,FALSE)</f>
        <v>6:162864388</v>
      </c>
      <c r="M214" s="5" t="s">
        <v>5457</v>
      </c>
      <c r="N214" s="5" t="str">
        <f t="shared" si="19"/>
        <v>PARK2_R42H</v>
      </c>
      <c r="O214" s="5" t="s">
        <v>6386</v>
      </c>
      <c r="P214" s="5" t="s">
        <v>6423</v>
      </c>
    </row>
    <row r="215" spans="1:16" x14ac:dyDescent="0.35">
      <c r="A215" s="4" t="s">
        <v>6085</v>
      </c>
      <c r="B215" s="6" t="str">
        <f t="shared" si="15"/>
        <v>PARK2:NM_004562.2:c.124C&gt;T:p.(Arg42Cys)</v>
      </c>
      <c r="C215" s="5" t="str">
        <f>VLOOKUP(B215,lookup_S2!$A$1:$S$1234,14,FALSE)</f>
        <v>PARK2</v>
      </c>
      <c r="D215" s="5" t="str">
        <f>VLOOKUP(B215,lookup_S2!$A$1:$S$1234,9,FALSE)</f>
        <v>Missense/nonsense</v>
      </c>
      <c r="E215" s="5" t="str">
        <f>VLOOKUP(B215,lookup_S2!$A$1:$S$1234,11,FALSE)</f>
        <v>Arg-Cys</v>
      </c>
      <c r="F215" s="5" t="str">
        <f t="shared" si="16"/>
        <v>Arg</v>
      </c>
      <c r="G215" s="5" t="str">
        <f>VLOOKUP(F215,amino_acids!$C$1:$D$68,2,FALSE)</f>
        <v>R</v>
      </c>
      <c r="H215" s="5" t="str">
        <f t="shared" si="17"/>
        <v>Cys</v>
      </c>
      <c r="I215" s="5" t="str">
        <f>VLOOKUP(H215,amino_acids!$C$1:$D$68,2,FALSE)</f>
        <v>C</v>
      </c>
      <c r="J215" s="5">
        <f>VLOOKUP(B215,lookup_S2!$A$1:$S$1234,12,FALSE)</f>
        <v>42</v>
      </c>
      <c r="K215" s="7">
        <f t="shared" si="18"/>
        <v>42</v>
      </c>
      <c r="L215" s="5" t="str">
        <f>VLOOKUP(B215,lookup_S2!$A$1:$S$1234,2,FALSE)</f>
        <v>6:162864389</v>
      </c>
      <c r="M215" s="5" t="s">
        <v>5462</v>
      </c>
      <c r="N215" s="5" t="str">
        <f t="shared" si="19"/>
        <v>PARK2_R42C</v>
      </c>
      <c r="O215" s="5" t="s">
        <v>6590</v>
      </c>
    </row>
    <row r="216" spans="1:16" x14ac:dyDescent="0.35">
      <c r="A216" s="4" t="s">
        <v>6086</v>
      </c>
      <c r="B216" s="6" t="str">
        <f t="shared" si="15"/>
        <v>PARK2:NM_004562.2:c.118C&gt;T:p.(Gln40*)</v>
      </c>
      <c r="C216" s="5" t="str">
        <f>VLOOKUP(B216,lookup_S2!$A$1:$S$1234,14,FALSE)</f>
        <v>PARK2</v>
      </c>
      <c r="D216" s="5" t="str">
        <f>VLOOKUP(B216,lookup_S2!$A$1:$S$1234,9,FALSE)</f>
        <v>Missense/nonsense</v>
      </c>
      <c r="E216" s="5" t="str">
        <f>VLOOKUP(B216,lookup_S2!$A$1:$S$1234,11,FALSE)</f>
        <v>Gln-Term</v>
      </c>
      <c r="F216" s="5" t="str">
        <f t="shared" si="16"/>
        <v>Gln</v>
      </c>
      <c r="G216" s="5" t="str">
        <f>VLOOKUP(F216,amino_acids!$C$1:$D$68,2,FALSE)</f>
        <v>Q</v>
      </c>
      <c r="H216" s="5" t="str">
        <f t="shared" si="17"/>
        <v>Term</v>
      </c>
      <c r="I216" s="5" t="str">
        <f>VLOOKUP(H216,amino_acids!$C$1:$D$68,2,FALSE)</f>
        <v>X</v>
      </c>
      <c r="J216" s="5">
        <f>VLOOKUP(B216,lookup_S2!$A$1:$S$1234,12,FALSE)</f>
        <v>40</v>
      </c>
      <c r="K216" s="7">
        <f t="shared" si="18"/>
        <v>40</v>
      </c>
      <c r="L216" s="5" t="str">
        <f>VLOOKUP(B216,lookup_S2!$A$1:$S$1234,2,FALSE)</f>
        <v>6:162864395</v>
      </c>
      <c r="M216" s="5" t="s">
        <v>5466</v>
      </c>
      <c r="N216" s="5" t="str">
        <f t="shared" si="19"/>
        <v>PARK2_Q40X</v>
      </c>
      <c r="O216" s="5" t="s">
        <v>6385</v>
      </c>
      <c r="P216" s="5" t="s">
        <v>6423</v>
      </c>
    </row>
    <row r="217" spans="1:16" x14ac:dyDescent="0.35">
      <c r="A217" s="4" t="s">
        <v>6087</v>
      </c>
      <c r="B217" s="6" t="str">
        <f t="shared" si="15"/>
        <v>rs148990138</v>
      </c>
      <c r="C217" s="5" t="str">
        <f>VLOOKUP(B217,lookup_S2!$A$1:$S$1234,14,FALSE)</f>
        <v>PARK2</v>
      </c>
      <c r="D217" s="5" t="str">
        <f>VLOOKUP(B217,lookup_S2!$A$1:$S$1234,9,FALSE)</f>
        <v>Missense/nonsense</v>
      </c>
      <c r="E217" s="5" t="str">
        <f>VLOOKUP(B217,lookup_S2!$A$1:$S$1234,11,FALSE)</f>
        <v>Pro-Leu</v>
      </c>
      <c r="F217" s="5" t="str">
        <f t="shared" si="16"/>
        <v>Pro</v>
      </c>
      <c r="G217" s="5" t="str">
        <f>VLOOKUP(F217,amino_acids!$C$1:$D$68,2,FALSE)</f>
        <v>P</v>
      </c>
      <c r="H217" s="5" t="str">
        <f t="shared" si="17"/>
        <v>Leu</v>
      </c>
      <c r="I217" s="5" t="str">
        <f>VLOOKUP(H217,amino_acids!$C$1:$D$68,2,FALSE)</f>
        <v>L</v>
      </c>
      <c r="J217" s="5">
        <f>VLOOKUP(B217,lookup_S2!$A$1:$S$1234,12,FALSE)</f>
        <v>37</v>
      </c>
      <c r="K217" s="7">
        <f t="shared" si="18"/>
        <v>37</v>
      </c>
      <c r="L217" s="5" t="str">
        <f>VLOOKUP(B217,lookup_S2!$A$1:$S$1234,2,FALSE)</f>
        <v>6:162864403</v>
      </c>
      <c r="M217" s="5" t="s">
        <v>5469</v>
      </c>
      <c r="N217" s="5" t="str">
        <f t="shared" si="19"/>
        <v>PARK2_P37L</v>
      </c>
      <c r="O217" s="5" t="s">
        <v>6591</v>
      </c>
    </row>
    <row r="218" spans="1:16" x14ac:dyDescent="0.35">
      <c r="A218" s="4" t="s">
        <v>6088</v>
      </c>
      <c r="B218" s="6" t="str">
        <f t="shared" si="15"/>
        <v>rs55777503</v>
      </c>
      <c r="C218" s="5" t="str">
        <f>VLOOKUP(B218,lookup_S2!$A$1:$S$1234,14,FALSE)</f>
        <v>PARK2</v>
      </c>
      <c r="D218" s="5" t="str">
        <f>VLOOKUP(B218,lookup_S2!$A$1:$S$1234,9,FALSE)</f>
        <v>Small_deletions</v>
      </c>
      <c r="E218" s="5" t="str">
        <f>VLOOKUP(B218,lookup_S2!$A$1:$S$1234,11,FALSE)</f>
        <v>.</v>
      </c>
      <c r="F218" s="5" t="e">
        <f t="shared" si="16"/>
        <v>#VALUE!</v>
      </c>
      <c r="G218" s="5" t="e">
        <f>VLOOKUP(F218,amino_acids!$C$1:$D$68,2,FALSE)</f>
        <v>#VALUE!</v>
      </c>
      <c r="H218" s="5" t="e">
        <f t="shared" si="17"/>
        <v>#VALUE!</v>
      </c>
      <c r="I218" s="5" t="e">
        <f>VLOOKUP(H218,amino_acids!$C$1:$D$68,2,FALSE)</f>
        <v>#VALUE!</v>
      </c>
      <c r="J218" s="5" t="str">
        <f>VLOOKUP(B218,lookup_S2!$A$1:$S$1234,12,FALSE)</f>
        <v>.</v>
      </c>
      <c r="K218" s="7" t="e">
        <f t="shared" si="18"/>
        <v>#VALUE!</v>
      </c>
      <c r="L218" s="5" t="str">
        <f>VLOOKUP(B218,lookup_S2!$A$1:$S$1234,2,FALSE)</f>
        <v>6:162864411</v>
      </c>
      <c r="M218" s="5" t="s">
        <v>5473</v>
      </c>
      <c r="N218" s="5" t="e">
        <f t="shared" si="19"/>
        <v>#VALUE!</v>
      </c>
      <c r="O218" s="5" t="e">
        <v>#VALUE!</v>
      </c>
    </row>
    <row r="219" spans="1:16" x14ac:dyDescent="0.35">
      <c r="A219" s="4" t="s">
        <v>6089</v>
      </c>
      <c r="B219" s="6" t="str">
        <f t="shared" si="15"/>
        <v>rs148851677</v>
      </c>
      <c r="C219" s="5" t="str">
        <f>VLOOKUP(B219,lookup_S2!$A$1:$S$1234,14,FALSE)</f>
        <v>PARK2</v>
      </c>
      <c r="D219" s="5" t="str">
        <f>VLOOKUP(B219,lookup_S2!$A$1:$S$1234,9,FALSE)</f>
        <v>Missense/nonsense</v>
      </c>
      <c r="E219" s="5" t="str">
        <f>VLOOKUP(B219,lookup_S2!$A$1:$S$1234,11,FALSE)</f>
        <v>Gln-Arg</v>
      </c>
      <c r="F219" s="5" t="str">
        <f t="shared" si="16"/>
        <v>Gln</v>
      </c>
      <c r="G219" s="5" t="str">
        <f>VLOOKUP(F219,amino_acids!$C$1:$D$68,2,FALSE)</f>
        <v>Q</v>
      </c>
      <c r="H219" s="5" t="str">
        <f t="shared" si="17"/>
        <v>Arg</v>
      </c>
      <c r="I219" s="5" t="str">
        <f>VLOOKUP(H219,amino_acids!$C$1:$D$68,2,FALSE)</f>
        <v>R</v>
      </c>
      <c r="J219" s="5">
        <f>VLOOKUP(B219,lookup_S2!$A$1:$S$1234,12,FALSE)</f>
        <v>34</v>
      </c>
      <c r="K219" s="7">
        <f t="shared" si="18"/>
        <v>34</v>
      </c>
      <c r="L219" s="5" t="str">
        <f>VLOOKUP(B219,lookup_S2!$A$1:$S$1234,2,FALSE)</f>
        <v>6:162864412</v>
      </c>
      <c r="M219" s="5" t="s">
        <v>5475</v>
      </c>
      <c r="N219" s="5" t="str">
        <f t="shared" si="19"/>
        <v>PARK2_Q34R</v>
      </c>
      <c r="O219" s="5" t="s">
        <v>6592</v>
      </c>
    </row>
    <row r="220" spans="1:16" x14ac:dyDescent="0.35">
      <c r="A220" s="4" t="s">
        <v>6090</v>
      </c>
      <c r="B220" s="6" t="str">
        <f t="shared" si="15"/>
        <v>PARK2:NM_004562.2:c.98G&gt;A:p.(Arg33Gln)</v>
      </c>
      <c r="C220" s="5" t="str">
        <f>VLOOKUP(B220,lookup_S2!$A$1:$S$1234,14,FALSE)</f>
        <v>PARK2</v>
      </c>
      <c r="D220" s="5" t="str">
        <f>VLOOKUP(B220,lookup_S2!$A$1:$S$1234,9,FALSE)</f>
        <v>Missense/nonsense</v>
      </c>
      <c r="E220" s="5" t="str">
        <f>VLOOKUP(B220,lookup_S2!$A$1:$S$1234,11,FALSE)</f>
        <v>Arg-Gln</v>
      </c>
      <c r="F220" s="5" t="str">
        <f t="shared" si="16"/>
        <v>Arg</v>
      </c>
      <c r="G220" s="5" t="str">
        <f>VLOOKUP(F220,amino_acids!$C$1:$D$68,2,FALSE)</f>
        <v>R</v>
      </c>
      <c r="H220" s="5" t="str">
        <f t="shared" si="17"/>
        <v>Gln</v>
      </c>
      <c r="I220" s="5" t="str">
        <f>VLOOKUP(H220,amino_acids!$C$1:$D$68,2,FALSE)</f>
        <v>Q</v>
      </c>
      <c r="J220" s="5">
        <f>VLOOKUP(B220,lookup_S2!$A$1:$S$1234,12,FALSE)</f>
        <v>33</v>
      </c>
      <c r="K220" s="7">
        <f t="shared" si="18"/>
        <v>33</v>
      </c>
      <c r="L220" s="5" t="str">
        <f>VLOOKUP(B220,lookup_S2!$A$1:$S$1234,2,FALSE)</f>
        <v>6:162864415</v>
      </c>
      <c r="M220" s="5" t="s">
        <v>5478</v>
      </c>
      <c r="N220" s="5" t="str">
        <f t="shared" si="19"/>
        <v>PARK2_R33Q</v>
      </c>
      <c r="O220" s="5" t="s">
        <v>6384</v>
      </c>
      <c r="P220" s="5" t="s">
        <v>6423</v>
      </c>
    </row>
    <row r="221" spans="1:16" x14ac:dyDescent="0.35">
      <c r="A221" s="4" t="s">
        <v>6091</v>
      </c>
      <c r="B221" s="6" t="str">
        <f t="shared" si="15"/>
        <v>PARK2:NM_004562.2:c.92C&gt;A:p.(Ala31Asp)</v>
      </c>
      <c r="C221" s="5" t="str">
        <f>VLOOKUP(B221,lookup_S2!$A$1:$S$1234,14,FALSE)</f>
        <v>PARK2</v>
      </c>
      <c r="D221" s="5" t="str">
        <f>VLOOKUP(B221,lookup_S2!$A$1:$S$1234,9,FALSE)</f>
        <v>Missense/nonsense</v>
      </c>
      <c r="E221" s="5" t="str">
        <f>VLOOKUP(B221,lookup_S2!$A$1:$S$1234,11,FALSE)</f>
        <v>Ala-Asp</v>
      </c>
      <c r="F221" s="5" t="str">
        <f t="shared" si="16"/>
        <v>Ala</v>
      </c>
      <c r="G221" s="5" t="str">
        <f>VLOOKUP(F221,amino_acids!$C$1:$D$68,2,FALSE)</f>
        <v>A</v>
      </c>
      <c r="H221" s="5" t="str">
        <f t="shared" si="17"/>
        <v>Asp</v>
      </c>
      <c r="I221" s="5" t="str">
        <f>VLOOKUP(H221,amino_acids!$C$1:$D$68,2,FALSE)</f>
        <v>D</v>
      </c>
      <c r="J221" s="5">
        <f>VLOOKUP(B221,lookup_S2!$A$1:$S$1234,12,FALSE)</f>
        <v>31</v>
      </c>
      <c r="K221" s="7">
        <f t="shared" si="18"/>
        <v>31</v>
      </c>
      <c r="L221" s="5" t="str">
        <f>VLOOKUP(B221,lookup_S2!$A$1:$S$1234,2,FALSE)</f>
        <v>6:162864421</v>
      </c>
      <c r="M221" s="5" t="s">
        <v>5482</v>
      </c>
      <c r="N221" s="5" t="str">
        <f t="shared" si="19"/>
        <v>PARK2_A31D</v>
      </c>
      <c r="O221" s="5" t="s">
        <v>6383</v>
      </c>
      <c r="P221" s="5" t="s">
        <v>6423</v>
      </c>
    </row>
    <row r="222" spans="1:16" x14ac:dyDescent="0.35">
      <c r="A222" s="4" t="s">
        <v>6092</v>
      </c>
      <c r="B222" s="6" t="str">
        <f t="shared" si="15"/>
        <v>PARK2:NM_004562.2:c.52G&gt;A:p.(Asp18Asn)</v>
      </c>
      <c r="C222" s="5" t="str">
        <f>VLOOKUP(B222,lookup_S2!$A$1:$S$1234,14,FALSE)</f>
        <v>PARK2</v>
      </c>
      <c r="D222" s="5" t="str">
        <f>VLOOKUP(B222,lookup_S2!$A$1:$S$1234,9,FALSE)</f>
        <v>Missense/nonsense</v>
      </c>
      <c r="E222" s="5" t="str">
        <f>VLOOKUP(B222,lookup_S2!$A$1:$S$1234,11,FALSE)</f>
        <v>Asp-Asn</v>
      </c>
      <c r="F222" s="5" t="str">
        <f t="shared" si="16"/>
        <v>Asp</v>
      </c>
      <c r="G222" s="5" t="str">
        <f>VLOOKUP(F222,amino_acids!$C$1:$D$68,2,FALSE)</f>
        <v>D</v>
      </c>
      <c r="H222" s="5" t="str">
        <f t="shared" si="17"/>
        <v>Asn</v>
      </c>
      <c r="I222" s="5" t="str">
        <f>VLOOKUP(H222,amino_acids!$C$1:$D$68,2,FALSE)</f>
        <v>N</v>
      </c>
      <c r="J222" s="5">
        <f>VLOOKUP(B222,lookup_S2!$A$1:$S$1234,12,FALSE)</f>
        <v>18</v>
      </c>
      <c r="K222" s="7">
        <f t="shared" si="18"/>
        <v>18</v>
      </c>
      <c r="L222" s="5" t="str">
        <f>VLOOKUP(B222,lookup_S2!$A$1:$S$1234,2,FALSE)</f>
        <v>6:162864461</v>
      </c>
      <c r="M222" s="5" t="s">
        <v>5486</v>
      </c>
      <c r="N222" s="5" t="str">
        <f t="shared" si="19"/>
        <v>PARK2_D18N</v>
      </c>
      <c r="O222" s="5" t="s">
        <v>6593</v>
      </c>
    </row>
    <row r="223" spans="1:16" x14ac:dyDescent="0.35">
      <c r="A223" s="4" t="s">
        <v>6093</v>
      </c>
      <c r="B223" s="6" t="str">
        <f t="shared" si="15"/>
        <v>variant.94059</v>
      </c>
      <c r="C223" s="5" t="str">
        <f>VLOOKUP(B223,lookup_S2!$A$1:$S$1234,14,FALSE)</f>
        <v>PARK2</v>
      </c>
      <c r="D223" s="5" t="str">
        <f>VLOOKUP(B223,lookup_S2!$A$1:$S$1234,9,FALSE)</f>
        <v>Missense/nonsense</v>
      </c>
      <c r="E223" s="5" t="str">
        <f>VLOOKUP(B223,lookup_S2!$A$1:$S$1234,11,FALSE)</f>
        <v>Val-Met</v>
      </c>
      <c r="F223" s="5" t="str">
        <f t="shared" si="16"/>
        <v>Val</v>
      </c>
      <c r="G223" s="5" t="str">
        <f>VLOOKUP(F223,amino_acids!$C$1:$D$68,2,FALSE)</f>
        <v>V</v>
      </c>
      <c r="H223" s="5" t="str">
        <f t="shared" si="17"/>
        <v>Met</v>
      </c>
      <c r="I223" s="5" t="str">
        <f>VLOOKUP(H223,amino_acids!$C$1:$D$68,2,FALSE)</f>
        <v>M</v>
      </c>
      <c r="J223" s="5">
        <f>VLOOKUP(B223,lookup_S2!$A$1:$S$1234,12,FALSE)</f>
        <v>15</v>
      </c>
      <c r="K223" s="7">
        <f t="shared" si="18"/>
        <v>15</v>
      </c>
      <c r="L223" s="5" t="str">
        <f>VLOOKUP(B223,lookup_S2!$A$1:$S$1234,2,FALSE)</f>
        <v>6:162864470</v>
      </c>
      <c r="M223" s="5" t="s">
        <v>5490</v>
      </c>
      <c r="N223" s="5" t="str">
        <f t="shared" si="19"/>
        <v>PARK2_V15M</v>
      </c>
      <c r="O223" s="5" t="s">
        <v>6594</v>
      </c>
    </row>
    <row r="224" spans="1:16" x14ac:dyDescent="0.35">
      <c r="A224" s="4" t="s">
        <v>6094</v>
      </c>
      <c r="B224" s="6" t="str">
        <f t="shared" si="15"/>
        <v>PARK2:NM_004562.2:c.1A&gt;T:p.</v>
      </c>
      <c r="C224" s="5" t="str">
        <f>VLOOKUP(B224,lookup_S2!$A$1:$S$1234,14,FALSE)</f>
        <v>PARK2</v>
      </c>
      <c r="D224" s="5" t="str">
        <f>VLOOKUP(B224,lookup_S2!$A$1:$S$1234,9,FALSE)</f>
        <v>Missense/nonsense</v>
      </c>
      <c r="E224" s="5" t="str">
        <f>VLOOKUP(B224,lookup_S2!$A$1:$S$1234,11,FALSE)</f>
        <v>Met-Leu</v>
      </c>
      <c r="F224" s="5" t="str">
        <f t="shared" si="16"/>
        <v>Met</v>
      </c>
      <c r="G224" s="5" t="str">
        <f>VLOOKUP(F224,amino_acids!$C$1:$D$68,2,FALSE)</f>
        <v>M</v>
      </c>
      <c r="H224" s="5" t="str">
        <f t="shared" si="17"/>
        <v>Leu</v>
      </c>
      <c r="I224" s="5" t="str">
        <f>VLOOKUP(H224,amino_acids!$C$1:$D$68,2,FALSE)</f>
        <v>L</v>
      </c>
      <c r="J224" s="5">
        <f>VLOOKUP(B224,lookup_S2!$A$1:$S$1234,12,FALSE)</f>
        <v>1</v>
      </c>
      <c r="K224" s="7">
        <f t="shared" si="18"/>
        <v>1</v>
      </c>
      <c r="L224" s="5" t="str">
        <f>VLOOKUP(B224,lookup_S2!$A$1:$S$1234,2,FALSE)</f>
        <v>6:163148700</v>
      </c>
      <c r="M224" s="5" t="s">
        <v>5493</v>
      </c>
      <c r="N224" s="5" t="str">
        <f t="shared" si="19"/>
        <v>PARK2_M1L</v>
      </c>
      <c r="O224" s="5" t="s">
        <v>6382</v>
      </c>
      <c r="P224" s="5" t="s">
        <v>6423</v>
      </c>
    </row>
    <row r="225" spans="1:15" x14ac:dyDescent="0.35">
      <c r="A225" s="4" t="s">
        <v>6095</v>
      </c>
      <c r="B225" s="6" t="str">
        <f t="shared" si="15"/>
        <v>variant.95829</v>
      </c>
      <c r="C225" s="5" t="str">
        <f>VLOOKUP(B225,lookup_S2!$A$1:$S$1234,14,FALSE)</f>
        <v>CHCHD2</v>
      </c>
      <c r="D225" s="5" t="str">
        <f>VLOOKUP(B225,lookup_S2!$A$1:$S$1234,9,FALSE)</f>
        <v>Splicing_substitutions</v>
      </c>
      <c r="E225" s="5" t="str">
        <f>VLOOKUP(B225,lookup_S2!$A$1:$S$1234,11,FALSE)</f>
        <v>.</v>
      </c>
      <c r="F225" s="5" t="e">
        <f t="shared" si="16"/>
        <v>#VALUE!</v>
      </c>
      <c r="G225" s="5" t="e">
        <f>VLOOKUP(F225,amino_acids!$C$1:$D$68,2,FALSE)</f>
        <v>#VALUE!</v>
      </c>
      <c r="H225" s="5" t="e">
        <f t="shared" si="17"/>
        <v>#VALUE!</v>
      </c>
      <c r="I225" s="5" t="e">
        <f>VLOOKUP(H225,amino_acids!$C$1:$D$68,2,FALSE)</f>
        <v>#VALUE!</v>
      </c>
      <c r="J225" s="5" t="str">
        <f>VLOOKUP(B225,lookup_S2!$A$1:$S$1234,12,FALSE)</f>
        <v>.</v>
      </c>
      <c r="K225" s="7" t="e">
        <f t="shared" si="18"/>
        <v>#VALUE!</v>
      </c>
      <c r="L225" s="5" t="str">
        <f>VLOOKUP(B225,lookup_S2!$A$1:$S$1234,2,FALSE)</f>
        <v>7:56171914</v>
      </c>
      <c r="M225" s="5" t="s">
        <v>5630</v>
      </c>
      <c r="N225" s="5" t="e">
        <f t="shared" si="19"/>
        <v>#VALUE!</v>
      </c>
      <c r="O225" s="5" t="e">
        <v>#VALUE!</v>
      </c>
    </row>
    <row r="226" spans="1:15" x14ac:dyDescent="0.35">
      <c r="A226" s="4" t="s">
        <v>6096</v>
      </c>
      <c r="B226" s="6" t="str">
        <f t="shared" si="15"/>
        <v>KCNV2:409Q.H</v>
      </c>
      <c r="C226" s="5" t="str">
        <f>VLOOKUP(B226,lookup_S2!$A$1:$S$1234,14,FALSE)</f>
        <v>KCNV2</v>
      </c>
      <c r="D226" s="5" t="str">
        <f>VLOOKUP(B226,lookup_S2!$A$1:$S$1234,9,FALSE)</f>
        <v>Missense/nonsense</v>
      </c>
      <c r="E226" s="5" t="str">
        <f>VLOOKUP(B226,lookup_S2!$A$1:$S$1234,11,FALSE)</f>
        <v>Gln-His</v>
      </c>
      <c r="F226" s="5" t="str">
        <f t="shared" si="16"/>
        <v>Gln</v>
      </c>
      <c r="G226" s="5" t="str">
        <f>VLOOKUP(F226,amino_acids!$C$1:$D$68,2,FALSE)</f>
        <v>Q</v>
      </c>
      <c r="H226" s="5" t="str">
        <f t="shared" si="17"/>
        <v>His</v>
      </c>
      <c r="I226" s="5" t="str">
        <f>VLOOKUP(H226,amino_acids!$C$1:$D$68,2,FALSE)</f>
        <v>H</v>
      </c>
      <c r="J226" s="5">
        <f>VLOOKUP(B226,lookup_S2!$A$1:$S$1234,12,FALSE)</f>
        <v>409</v>
      </c>
      <c r="K226" s="7">
        <f t="shared" si="18"/>
        <v>409</v>
      </c>
      <c r="L226" s="5" t="str">
        <f>VLOOKUP(B226,lookup_S2!$A$1:$S$1234,2,FALSE)</f>
        <v>9:2718966</v>
      </c>
      <c r="M226" s="5" t="s">
        <v>5816</v>
      </c>
      <c r="N226" s="5" t="str">
        <f t="shared" si="19"/>
        <v>KCNV2_Q409H</v>
      </c>
      <c r="O226" s="5" t="s">
        <v>6595</v>
      </c>
    </row>
    <row r="227" spans="1:15" x14ac:dyDescent="0.35">
      <c r="A227" s="4" t="s">
        <v>6097</v>
      </c>
      <c r="B227" s="6" t="str">
        <f t="shared" si="15"/>
        <v>rs145438764</v>
      </c>
      <c r="C227" s="5" t="str">
        <f>VLOOKUP(B227,lookup_S2!$A$1:$S$1234,14,FALSE)</f>
        <v>SETX</v>
      </c>
      <c r="D227" s="5" t="str">
        <f>VLOOKUP(B227,lookup_S2!$A$1:$S$1234,9,FALSE)</f>
        <v>Missense/nonsense</v>
      </c>
      <c r="E227" s="5" t="str">
        <f>VLOOKUP(B227,lookup_S2!$A$1:$S$1234,11,FALSE)</f>
        <v>Leu-Val</v>
      </c>
      <c r="F227" s="5" t="str">
        <f t="shared" si="16"/>
        <v>Leu</v>
      </c>
      <c r="G227" s="5" t="str">
        <f>VLOOKUP(F227,amino_acids!$C$1:$D$68,2,FALSE)</f>
        <v>L</v>
      </c>
      <c r="H227" s="5" t="str">
        <f t="shared" si="17"/>
        <v>Val</v>
      </c>
      <c r="I227" s="5" t="str">
        <f>VLOOKUP(H227,amino_acids!$C$1:$D$68,2,FALSE)</f>
        <v>V</v>
      </c>
      <c r="J227" s="5">
        <f>VLOOKUP(B227,lookup_S2!$A$1:$S$1234,12,FALSE)</f>
        <v>158</v>
      </c>
      <c r="K227" s="7">
        <f t="shared" si="18"/>
        <v>158</v>
      </c>
      <c r="L227" s="5" t="str">
        <f>VLOOKUP(B227,lookup_S2!$A$1:$S$1234,2,FALSE)</f>
        <v>9:135218103</v>
      </c>
      <c r="M227" s="5" t="s">
        <v>5809</v>
      </c>
      <c r="N227" s="5" t="str">
        <f t="shared" si="19"/>
        <v>SETX_L158V</v>
      </c>
      <c r="O227" s="5" t="s">
        <v>6596</v>
      </c>
    </row>
    <row r="228" spans="1:15" x14ac:dyDescent="0.35">
      <c r="A228" s="4" t="s">
        <v>6098</v>
      </c>
      <c r="B228" s="6" t="str">
        <f t="shared" si="15"/>
        <v>PTEN:204P.S</v>
      </c>
      <c r="C228" s="5" t="str">
        <f>VLOOKUP(B228,lookup_S2!$A$1:$S$1234,14,FALSE)</f>
        <v>PTEN</v>
      </c>
      <c r="D228" s="5" t="str">
        <f>VLOOKUP(B228,lookup_S2!$A$1:$S$1234,9,FALSE)</f>
        <v>Missense/nonsense</v>
      </c>
      <c r="E228" s="5" t="str">
        <f>VLOOKUP(B228,lookup_S2!$A$1:$S$1234,11,FALSE)</f>
        <v>Pro-Ser</v>
      </c>
      <c r="F228" s="5" t="str">
        <f t="shared" si="16"/>
        <v>Pro</v>
      </c>
      <c r="G228" s="5" t="str">
        <f>VLOOKUP(F228,amino_acids!$C$1:$D$68,2,FALSE)</f>
        <v>P</v>
      </c>
      <c r="H228" s="5" t="str">
        <f t="shared" si="17"/>
        <v>Ser</v>
      </c>
      <c r="I228" s="5" t="str">
        <f>VLOOKUP(H228,amino_acids!$C$1:$D$68,2,FALSE)</f>
        <v>S</v>
      </c>
      <c r="J228" s="5">
        <f>VLOOKUP(B228,lookup_S2!$A$1:$S$1234,12,FALSE)</f>
        <v>204</v>
      </c>
      <c r="K228" s="7">
        <f t="shared" si="18"/>
        <v>204</v>
      </c>
      <c r="L228" s="5" t="str">
        <f>VLOOKUP(B228,lookup_S2!$A$1:$S$1234,2,FALSE)</f>
        <v>10:89711992</v>
      </c>
      <c r="M228" s="5" t="s">
        <v>1424</v>
      </c>
      <c r="N228" s="5" t="str">
        <f t="shared" si="19"/>
        <v>PTEN_P204S</v>
      </c>
      <c r="O228" s="5" t="s">
        <v>6597</v>
      </c>
    </row>
    <row r="229" spans="1:15" x14ac:dyDescent="0.35">
      <c r="A229" s="4" t="s">
        <v>6099</v>
      </c>
      <c r="B229" s="6" t="str">
        <f t="shared" si="15"/>
        <v>rs6265</v>
      </c>
      <c r="C229" s="5" t="str">
        <f>VLOOKUP(B229,lookup_S2!$A$1:$S$1234,14,FALSE)</f>
        <v>BDNF</v>
      </c>
      <c r="D229" s="5" t="str">
        <f>VLOOKUP(B229,lookup_S2!$A$1:$S$1234,9,FALSE)</f>
        <v>Missense/nonsense</v>
      </c>
      <c r="E229" s="5" t="str">
        <f>VLOOKUP(B229,lookup_S2!$A$1:$S$1234,11,FALSE)</f>
        <v>Val-Met</v>
      </c>
      <c r="F229" s="5" t="str">
        <f t="shared" si="16"/>
        <v>Val</v>
      </c>
      <c r="G229" s="5" t="str">
        <f>VLOOKUP(F229,amino_acids!$C$1:$D$68,2,FALSE)</f>
        <v>V</v>
      </c>
      <c r="H229" s="5" t="str">
        <f t="shared" si="17"/>
        <v>Met</v>
      </c>
      <c r="I229" s="5" t="str">
        <f>VLOOKUP(H229,amino_acids!$C$1:$D$68,2,FALSE)</f>
        <v>M</v>
      </c>
      <c r="J229" s="5">
        <f>VLOOKUP(B229,lookup_S2!$A$1:$S$1234,12,FALSE)</f>
        <v>66</v>
      </c>
      <c r="K229" s="7">
        <f t="shared" si="18"/>
        <v>66</v>
      </c>
      <c r="L229" s="5" t="str">
        <f>VLOOKUP(B229,lookup_S2!$A$1:$S$1234,2,FALSE)</f>
        <v>11:27679916</v>
      </c>
      <c r="M229" s="5" t="s">
        <v>1489</v>
      </c>
      <c r="N229" s="5" t="str">
        <f t="shared" si="19"/>
        <v>BDNF_V66M</v>
      </c>
      <c r="O229" s="5" t="s">
        <v>6598</v>
      </c>
    </row>
    <row r="230" spans="1:15" x14ac:dyDescent="0.35">
      <c r="A230" s="4" t="s">
        <v>6100</v>
      </c>
      <c r="B230" s="6" t="str">
        <f t="shared" si="15"/>
        <v>rs140327834</v>
      </c>
      <c r="C230" s="5" t="str">
        <f>VLOOKUP(B230,lookup_S2!$A$1:$S$1234,14,FALSE)</f>
        <v>SORL1</v>
      </c>
      <c r="D230" s="5" t="str">
        <f>VLOOKUP(B230,lookup_S2!$A$1:$S$1234,9,FALSE)</f>
        <v>Missense/nonsense</v>
      </c>
      <c r="E230" s="5" t="str">
        <f>VLOOKUP(B230,lookup_S2!$A$1:$S$1234,11,FALSE)</f>
        <v>Asp-Val</v>
      </c>
      <c r="F230" s="5" t="str">
        <f t="shared" si="16"/>
        <v>Asp</v>
      </c>
      <c r="G230" s="5" t="str">
        <f>VLOOKUP(F230,amino_acids!$C$1:$D$68,2,FALSE)</f>
        <v>D</v>
      </c>
      <c r="H230" s="5" t="str">
        <f t="shared" si="17"/>
        <v>Val</v>
      </c>
      <c r="I230" s="5" t="str">
        <f>VLOOKUP(H230,amino_acids!$C$1:$D$68,2,FALSE)</f>
        <v>V</v>
      </c>
      <c r="J230" s="5">
        <f>VLOOKUP(B230,lookup_S2!$A$1:$S$1234,12,FALSE)</f>
        <v>2065</v>
      </c>
      <c r="K230" s="7">
        <f t="shared" si="18"/>
        <v>2065</v>
      </c>
      <c r="L230" s="5" t="str">
        <f>VLOOKUP(B230,lookup_S2!$A$1:$S$1234,2,FALSE)</f>
        <v>11:121495816</v>
      </c>
      <c r="M230" s="5" t="s">
        <v>1470</v>
      </c>
      <c r="N230" s="5" t="str">
        <f t="shared" si="19"/>
        <v>SORL1_D2065V</v>
      </c>
      <c r="O230" s="5" t="s">
        <v>6599</v>
      </c>
    </row>
    <row r="231" spans="1:15" x14ac:dyDescent="0.35">
      <c r="A231" s="4" t="s">
        <v>6101</v>
      </c>
      <c r="B231" s="6" t="str">
        <f t="shared" si="15"/>
        <v>rs142884576</v>
      </c>
      <c r="C231" s="5" t="str">
        <f>VLOOKUP(B231,lookup_S2!$A$1:$S$1234,14,FALSE)</f>
        <v>SORL1</v>
      </c>
      <c r="D231" s="5" t="str">
        <f>VLOOKUP(B231,lookup_S2!$A$1:$S$1234,9,FALSE)</f>
        <v>Missense/nonsense</v>
      </c>
      <c r="E231" s="5" t="str">
        <f>VLOOKUP(B231,lookup_S2!$A$1:$S$1234,11,FALSE)</f>
        <v>Thr-Met</v>
      </c>
      <c r="F231" s="5" t="str">
        <f t="shared" si="16"/>
        <v>Thr</v>
      </c>
      <c r="G231" s="5" t="str">
        <f>VLOOKUP(F231,amino_acids!$C$1:$D$68,2,FALSE)</f>
        <v>T</v>
      </c>
      <c r="H231" s="5" t="str">
        <f t="shared" si="17"/>
        <v>Met</v>
      </c>
      <c r="I231" s="5" t="str">
        <f>VLOOKUP(H231,amino_acids!$C$1:$D$68,2,FALSE)</f>
        <v>M</v>
      </c>
      <c r="J231" s="5">
        <f>VLOOKUP(B231,lookup_S2!$A$1:$S$1234,12,FALSE)</f>
        <v>2134</v>
      </c>
      <c r="K231" s="7">
        <f t="shared" si="18"/>
        <v>2134</v>
      </c>
      <c r="L231" s="5" t="str">
        <f>VLOOKUP(B231,lookup_S2!$A$1:$S$1234,2,FALSE)</f>
        <v>11:121498300</v>
      </c>
      <c r="M231" s="5" t="s">
        <v>1474</v>
      </c>
      <c r="N231" s="5" t="str">
        <f t="shared" si="19"/>
        <v>SORL1_T2134M</v>
      </c>
      <c r="O231" s="5" t="s">
        <v>6600</v>
      </c>
    </row>
    <row r="232" spans="1:15" x14ac:dyDescent="0.35">
      <c r="A232" s="4" t="s">
        <v>6102</v>
      </c>
      <c r="B232" s="6" t="str">
        <f t="shared" si="15"/>
        <v>LRRK2:NM_198578.3:c.28G&gt;A:p.(Glu10Lys)</v>
      </c>
      <c r="C232" s="5" t="str">
        <f>VLOOKUP(B232,lookup_S2!$A$1:$S$1234,14,FALSE)</f>
        <v>LRRK2</v>
      </c>
      <c r="D232" s="5" t="str">
        <f>VLOOKUP(B232,lookup_S2!$A$1:$S$1234,9,FALSE)</f>
        <v>Missense/nonsense</v>
      </c>
      <c r="E232" s="5" t="str">
        <f>VLOOKUP(B232,lookup_S2!$A$1:$S$1234,11,FALSE)</f>
        <v>Glu-Lys</v>
      </c>
      <c r="F232" s="5" t="str">
        <f t="shared" si="16"/>
        <v>Glu</v>
      </c>
      <c r="G232" s="5" t="str">
        <f>VLOOKUP(F232,amino_acids!$C$1:$D$68,2,FALSE)</f>
        <v>E</v>
      </c>
      <c r="H232" s="5" t="str">
        <f t="shared" si="17"/>
        <v>Lys</v>
      </c>
      <c r="I232" s="5" t="str">
        <f>VLOOKUP(H232,amino_acids!$C$1:$D$68,2,FALSE)</f>
        <v>K</v>
      </c>
      <c r="J232" s="5">
        <f>VLOOKUP(B232,lookup_S2!$A$1:$S$1234,12,FALSE)</f>
        <v>10</v>
      </c>
      <c r="K232" s="7">
        <f t="shared" si="18"/>
        <v>10</v>
      </c>
      <c r="L232" s="5" t="str">
        <f>VLOOKUP(B232,lookup_S2!$A$1:$S$1234,2,FALSE)</f>
        <v>12:40618961</v>
      </c>
      <c r="M232" s="5" t="s">
        <v>1545</v>
      </c>
      <c r="N232" s="5" t="str">
        <f t="shared" si="19"/>
        <v>LRRK2_E10K</v>
      </c>
      <c r="O232" s="5" t="s">
        <v>6601</v>
      </c>
    </row>
    <row r="233" spans="1:15" x14ac:dyDescent="0.35">
      <c r="A233" s="4" t="s">
        <v>6103</v>
      </c>
      <c r="B233" s="6" t="str">
        <f t="shared" si="15"/>
        <v>rs72546335</v>
      </c>
      <c r="C233" s="5" t="str">
        <f>VLOOKUP(B233,lookup_S2!$A$1:$S$1234,14,FALSE)</f>
        <v>LRRK2</v>
      </c>
      <c r="D233" s="5" t="str">
        <f>VLOOKUP(B233,lookup_S2!$A$1:$S$1234,9,FALSE)</f>
        <v>Missense/nonsense</v>
      </c>
      <c r="E233" s="5" t="str">
        <f>VLOOKUP(B233,lookup_S2!$A$1:$S$1234,11,FALSE)</f>
        <v>Ser-Phe</v>
      </c>
      <c r="F233" s="5" t="str">
        <f t="shared" si="16"/>
        <v>Ser</v>
      </c>
      <c r="G233" s="5" t="str">
        <f>VLOOKUP(F233,amino_acids!$C$1:$D$68,2,FALSE)</f>
        <v>S</v>
      </c>
      <c r="H233" s="5" t="str">
        <f t="shared" si="17"/>
        <v>Phe</v>
      </c>
      <c r="I233" s="5" t="str">
        <f>VLOOKUP(H233,amino_acids!$C$1:$D$68,2,FALSE)</f>
        <v>F</v>
      </c>
      <c r="J233" s="5">
        <f>VLOOKUP(B233,lookup_S2!$A$1:$S$1234,12,FALSE)</f>
        <v>52</v>
      </c>
      <c r="K233" s="7">
        <f t="shared" si="18"/>
        <v>52</v>
      </c>
      <c r="L233" s="5" t="str">
        <f>VLOOKUP(B233,lookup_S2!$A$1:$S$1234,2,FALSE)</f>
        <v>12:40619360</v>
      </c>
      <c r="M233" s="5" t="s">
        <v>1551</v>
      </c>
      <c r="N233" s="5" t="str">
        <f t="shared" si="19"/>
        <v>LRRK2_S52F</v>
      </c>
      <c r="O233" s="5" t="s">
        <v>6602</v>
      </c>
    </row>
    <row r="234" spans="1:15" x14ac:dyDescent="0.35">
      <c r="A234" s="4" t="s">
        <v>6104</v>
      </c>
      <c r="B234" s="6" t="str">
        <f t="shared" si="15"/>
        <v>12:40634287</v>
      </c>
      <c r="C234" s="5" t="str">
        <f>VLOOKUP(B234,lookup_S2!$A$1:$S$1234,14,FALSE)</f>
        <v>LRRK2</v>
      </c>
      <c r="D234" s="5" t="str">
        <f>VLOOKUP(B234,lookup_S2!$A$1:$S$1234,9,FALSE)</f>
        <v>Missense/nonsense</v>
      </c>
      <c r="E234" s="5" t="str">
        <f>VLOOKUP(B234,lookup_S2!$A$1:$S$1234,11,FALSE)</f>
        <v>Ser-Ala</v>
      </c>
      <c r="F234" s="5" t="str">
        <f t="shared" si="16"/>
        <v>Ser</v>
      </c>
      <c r="G234" s="5" t="str">
        <f>VLOOKUP(F234,amino_acids!$C$1:$D$68,2,FALSE)</f>
        <v>S</v>
      </c>
      <c r="H234" s="5" t="str">
        <f t="shared" si="17"/>
        <v>Ala</v>
      </c>
      <c r="I234" s="5" t="str">
        <f>VLOOKUP(H234,amino_acids!$C$1:$D$68,2,FALSE)</f>
        <v>A</v>
      </c>
      <c r="J234" s="5">
        <f>VLOOKUP(B234,lookup_S2!$A$1:$S$1234,12,FALSE)</f>
        <v>192</v>
      </c>
      <c r="K234" s="7">
        <f t="shared" si="18"/>
        <v>192</v>
      </c>
      <c r="L234" s="5" t="str">
        <f>VLOOKUP(B234,lookup_S2!$A$1:$S$1234,2,FALSE)</f>
        <v>12:40634287</v>
      </c>
      <c r="M234" s="5" t="s">
        <v>131</v>
      </c>
      <c r="N234" s="5" t="str">
        <f t="shared" si="19"/>
        <v>LRRK2_S192A</v>
      </c>
      <c r="O234" s="5" t="s">
        <v>6603</v>
      </c>
    </row>
    <row r="235" spans="1:15" x14ac:dyDescent="0.35">
      <c r="A235" s="4" t="s">
        <v>6105</v>
      </c>
      <c r="B235" s="6" t="str">
        <f t="shared" si="15"/>
        <v>rs112794616</v>
      </c>
      <c r="C235" s="5" t="str">
        <f>VLOOKUP(B235,lookup_S2!$A$1:$S$1234,14,FALSE)</f>
        <v>LRRK2</v>
      </c>
      <c r="D235" s="5" t="str">
        <f>VLOOKUP(B235,lookup_S2!$A$1:$S$1234,9,FALSE)</f>
        <v>Missense/nonsense</v>
      </c>
      <c r="E235" s="5" t="str">
        <f>VLOOKUP(B235,lookup_S2!$A$1:$S$1234,11,FALSE)</f>
        <v>Ala-Val</v>
      </c>
      <c r="F235" s="5" t="str">
        <f t="shared" si="16"/>
        <v>Ala</v>
      </c>
      <c r="G235" s="5" t="str">
        <f>VLOOKUP(F235,amino_acids!$C$1:$D$68,2,FALSE)</f>
        <v>A</v>
      </c>
      <c r="H235" s="5" t="str">
        <f t="shared" si="17"/>
        <v>Val</v>
      </c>
      <c r="I235" s="5" t="str">
        <f>VLOOKUP(H235,amino_acids!$C$1:$D$68,2,FALSE)</f>
        <v>V</v>
      </c>
      <c r="J235" s="5">
        <f>VLOOKUP(B235,lookup_S2!$A$1:$S$1234,12,FALSE)</f>
        <v>211</v>
      </c>
      <c r="K235" s="7">
        <f t="shared" si="18"/>
        <v>211</v>
      </c>
      <c r="L235" s="5" t="str">
        <f>VLOOKUP(B235,lookup_S2!$A$1:$S$1234,2,FALSE)</f>
        <v>12:40634345</v>
      </c>
      <c r="M235" s="5" t="s">
        <v>1559</v>
      </c>
      <c r="N235" s="5" t="str">
        <f t="shared" si="19"/>
        <v>LRRK2_A211V</v>
      </c>
      <c r="O235" s="5" t="s">
        <v>6604</v>
      </c>
    </row>
    <row r="236" spans="1:15" x14ac:dyDescent="0.35">
      <c r="A236" s="4" t="s">
        <v>6106</v>
      </c>
      <c r="B236" s="6" t="str">
        <f t="shared" si="15"/>
        <v>seq-prion1856</v>
      </c>
      <c r="C236" s="5" t="str">
        <f>VLOOKUP(B236,lookup_S2!$A$1:$S$1234,14,FALSE)</f>
        <v>LRRK2</v>
      </c>
      <c r="D236" s="5" t="str">
        <f>VLOOKUP(B236,lookup_S2!$A$1:$S$1234,9,FALSE)</f>
        <v>Missense/nonsense</v>
      </c>
      <c r="E236" s="5" t="str">
        <f>VLOOKUP(B236,lookup_S2!$A$1:$S$1234,11,FALSE)</f>
        <v>Val-Ala</v>
      </c>
      <c r="F236" s="5" t="str">
        <f t="shared" si="16"/>
        <v>Val</v>
      </c>
      <c r="G236" s="5" t="str">
        <f>VLOOKUP(F236,amino_acids!$C$1:$D$68,2,FALSE)</f>
        <v>V</v>
      </c>
      <c r="H236" s="5" t="str">
        <f t="shared" si="17"/>
        <v>Ala</v>
      </c>
      <c r="I236" s="5" t="str">
        <f>VLOOKUP(H236,amino_acids!$C$1:$D$68,2,FALSE)</f>
        <v>A</v>
      </c>
      <c r="J236" s="5">
        <f>VLOOKUP(B236,lookup_S2!$A$1:$S$1234,12,FALSE)</f>
        <v>291</v>
      </c>
      <c r="K236" s="7">
        <f t="shared" si="18"/>
        <v>291</v>
      </c>
      <c r="L236" s="5" t="str">
        <f>VLOOKUP(B236,lookup_S2!$A$1:$S$1234,2,FALSE)</f>
        <v>12:40643661</v>
      </c>
      <c r="M236" s="5" t="s">
        <v>1562</v>
      </c>
      <c r="N236" s="5" t="str">
        <f t="shared" si="19"/>
        <v>LRRK2_V291A</v>
      </c>
      <c r="O236" s="5" t="s">
        <v>6605</v>
      </c>
    </row>
    <row r="237" spans="1:15" x14ac:dyDescent="0.35">
      <c r="A237" s="4" t="s">
        <v>6107</v>
      </c>
      <c r="B237" s="6" t="str">
        <f t="shared" si="15"/>
        <v>rs78501232</v>
      </c>
      <c r="C237" s="5" t="str">
        <f>VLOOKUP(B237,lookup_S2!$A$1:$S$1234,14,FALSE)</f>
        <v>LRRK2</v>
      </c>
      <c r="D237" s="5" t="str">
        <f>VLOOKUP(B237,lookup_S2!$A$1:$S$1234,9,FALSE)</f>
        <v>Missense/nonsense</v>
      </c>
      <c r="E237" s="5" t="str">
        <f>VLOOKUP(B237,lookup_S2!$A$1:$S$1234,11,FALSE)</f>
        <v>Glu-Lys</v>
      </c>
      <c r="F237" s="5" t="str">
        <f t="shared" si="16"/>
        <v>Glu</v>
      </c>
      <c r="G237" s="5" t="str">
        <f>VLOOKUP(F237,amino_acids!$C$1:$D$68,2,FALSE)</f>
        <v>E</v>
      </c>
      <c r="H237" s="5" t="str">
        <f t="shared" si="17"/>
        <v>Lys</v>
      </c>
      <c r="I237" s="5" t="str">
        <f>VLOOKUP(H237,amino_acids!$C$1:$D$68,2,FALSE)</f>
        <v>K</v>
      </c>
      <c r="J237" s="5">
        <f>VLOOKUP(B237,lookup_S2!$A$1:$S$1234,12,FALSE)</f>
        <v>334</v>
      </c>
      <c r="K237" s="7">
        <f t="shared" si="18"/>
        <v>334</v>
      </c>
      <c r="L237" s="5" t="str">
        <f>VLOOKUP(B237,lookup_S2!$A$1:$S$1234,2,FALSE)</f>
        <v>12:40645075</v>
      </c>
      <c r="M237" s="5" t="s">
        <v>1567</v>
      </c>
      <c r="N237" s="5" t="str">
        <f t="shared" si="19"/>
        <v>LRRK2_E334K</v>
      </c>
      <c r="O237" s="5" t="s">
        <v>6606</v>
      </c>
    </row>
    <row r="238" spans="1:15" x14ac:dyDescent="0.35">
      <c r="A238" s="4" t="s">
        <v>6108</v>
      </c>
      <c r="B238" s="6" t="str">
        <f t="shared" si="15"/>
        <v>rs72546336</v>
      </c>
      <c r="C238" s="5" t="str">
        <f>VLOOKUP(B238,lookup_S2!$A$1:$S$1234,14,FALSE)</f>
        <v>LRRK2</v>
      </c>
      <c r="D238" s="5" t="str">
        <f>VLOOKUP(B238,lookup_S2!$A$1:$S$1234,9,FALSE)</f>
        <v>Missense/nonsense</v>
      </c>
      <c r="E238" s="5" t="str">
        <f>VLOOKUP(B238,lookup_S2!$A$1:$S$1234,11,FALSE)</f>
        <v>Asn-Ser</v>
      </c>
      <c r="F238" s="5" t="str">
        <f t="shared" si="16"/>
        <v>Asn</v>
      </c>
      <c r="G238" s="5" t="str">
        <f>VLOOKUP(F238,amino_acids!$C$1:$D$68,2,FALSE)</f>
        <v>N</v>
      </c>
      <c r="H238" s="5" t="str">
        <f t="shared" si="17"/>
        <v>Ser</v>
      </c>
      <c r="I238" s="5" t="str">
        <f>VLOOKUP(H238,amino_acids!$C$1:$D$68,2,FALSE)</f>
        <v>S</v>
      </c>
      <c r="J238" s="5">
        <f>VLOOKUP(B238,lookup_S2!$A$1:$S$1234,12,FALSE)</f>
        <v>363</v>
      </c>
      <c r="K238" s="7">
        <f t="shared" si="18"/>
        <v>363</v>
      </c>
      <c r="L238" s="5" t="str">
        <f>VLOOKUP(B238,lookup_S2!$A$1:$S$1234,2,FALSE)</f>
        <v>12:40645163</v>
      </c>
      <c r="M238" s="5" t="s">
        <v>1570</v>
      </c>
      <c r="N238" s="5" t="str">
        <f t="shared" si="19"/>
        <v>LRRK2_N363S</v>
      </c>
      <c r="O238" s="5" t="s">
        <v>6607</v>
      </c>
    </row>
    <row r="239" spans="1:15" x14ac:dyDescent="0.35">
      <c r="A239" s="4" t="s">
        <v>6109</v>
      </c>
      <c r="B239" s="6" t="str">
        <f t="shared" si="15"/>
        <v>seq-prion1876</v>
      </c>
      <c r="C239" s="5" t="str">
        <f>VLOOKUP(B239,lookup_S2!$A$1:$S$1234,14,FALSE)</f>
        <v>LRRK2</v>
      </c>
      <c r="D239" s="5" t="str">
        <f>VLOOKUP(B239,lookup_S2!$A$1:$S$1234,9,FALSE)</f>
        <v>Missense/nonsense</v>
      </c>
      <c r="E239" s="5" t="str">
        <f>VLOOKUP(B239,lookup_S2!$A$1:$S$1234,11,FALSE)</f>
        <v>Leu-Phe</v>
      </c>
      <c r="F239" s="5" t="str">
        <f t="shared" si="16"/>
        <v>Leu</v>
      </c>
      <c r="G239" s="5" t="str">
        <f>VLOOKUP(F239,amino_acids!$C$1:$D$68,2,FALSE)</f>
        <v>L</v>
      </c>
      <c r="H239" s="5" t="str">
        <f t="shared" si="17"/>
        <v>Phe</v>
      </c>
      <c r="I239" s="5" t="str">
        <f>VLOOKUP(H239,amino_acids!$C$1:$D$68,2,FALSE)</f>
        <v>F</v>
      </c>
      <c r="J239" s="5">
        <f>VLOOKUP(B239,lookup_S2!$A$1:$S$1234,12,FALSE)</f>
        <v>378</v>
      </c>
      <c r="K239" s="7">
        <f t="shared" si="18"/>
        <v>378</v>
      </c>
      <c r="L239" s="5" t="str">
        <f>VLOOKUP(B239,lookup_S2!$A$1:$S$1234,2,FALSE)</f>
        <v>12:40645297</v>
      </c>
      <c r="M239" s="5" t="s">
        <v>1573</v>
      </c>
      <c r="N239" s="5" t="str">
        <f t="shared" si="19"/>
        <v>LRRK2_L378F</v>
      </c>
      <c r="O239" s="5" t="s">
        <v>6608</v>
      </c>
    </row>
    <row r="240" spans="1:15" x14ac:dyDescent="0.35">
      <c r="A240" s="4" t="s">
        <v>6110</v>
      </c>
      <c r="B240" s="6" t="str">
        <f t="shared" si="15"/>
        <v>LRRK2:NM_198578.3:c.1256C&gt;T:p.(Ala419Val)</v>
      </c>
      <c r="C240" s="5" t="str">
        <f>VLOOKUP(B240,lookup_S2!$A$1:$S$1234,14,FALSE)</f>
        <v>LRRK2</v>
      </c>
      <c r="D240" s="5" t="str">
        <f>VLOOKUP(B240,lookup_S2!$A$1:$S$1234,9,FALSE)</f>
        <v>Missense/nonsense</v>
      </c>
      <c r="E240" s="5" t="str">
        <f>VLOOKUP(B240,lookup_S2!$A$1:$S$1234,11,FALSE)</f>
        <v>Ala-Val</v>
      </c>
      <c r="F240" s="5" t="str">
        <f t="shared" si="16"/>
        <v>Ala</v>
      </c>
      <c r="G240" s="5" t="str">
        <f>VLOOKUP(F240,amino_acids!$C$1:$D$68,2,FALSE)</f>
        <v>A</v>
      </c>
      <c r="H240" s="5" t="str">
        <f t="shared" si="17"/>
        <v>Val</v>
      </c>
      <c r="I240" s="5" t="str">
        <f>VLOOKUP(H240,amino_acids!$C$1:$D$68,2,FALSE)</f>
        <v>V</v>
      </c>
      <c r="J240" s="5">
        <f>VLOOKUP(B240,lookup_S2!$A$1:$S$1234,12,FALSE)</f>
        <v>419</v>
      </c>
      <c r="K240" s="7">
        <f t="shared" si="18"/>
        <v>419</v>
      </c>
      <c r="L240" s="5" t="str">
        <f>VLOOKUP(B240,lookup_S2!$A$1:$S$1234,2,FALSE)</f>
        <v>12:40646786</v>
      </c>
      <c r="M240" s="5" t="s">
        <v>1578</v>
      </c>
      <c r="N240" s="5" t="str">
        <f t="shared" si="19"/>
        <v>LRRK2_A419V</v>
      </c>
      <c r="O240" s="5" t="s">
        <v>6609</v>
      </c>
    </row>
    <row r="241" spans="1:15" x14ac:dyDescent="0.35">
      <c r="A241" s="4" t="s">
        <v>6111</v>
      </c>
      <c r="B241" s="6" t="str">
        <f t="shared" si="15"/>
        <v>rs79996249</v>
      </c>
      <c r="C241" s="5" t="str">
        <f>VLOOKUP(B241,lookup_S2!$A$1:$S$1234,14,FALSE)</f>
        <v>LRRK2</v>
      </c>
      <c r="D241" s="5" t="str">
        <f>VLOOKUP(B241,lookup_S2!$A$1:$S$1234,9,FALSE)</f>
        <v>Missense/nonsense</v>
      </c>
      <c r="E241" s="5" t="str">
        <f>VLOOKUP(B241,lookup_S2!$A$1:$S$1234,11,FALSE)</f>
        <v>Lys-Glu</v>
      </c>
      <c r="F241" s="5" t="str">
        <f t="shared" si="16"/>
        <v>Lys</v>
      </c>
      <c r="G241" s="5" t="str">
        <f>VLOOKUP(F241,amino_acids!$C$1:$D$68,2,FALSE)</f>
        <v>K</v>
      </c>
      <c r="H241" s="5" t="str">
        <f t="shared" si="17"/>
        <v>Glu</v>
      </c>
      <c r="I241" s="5" t="str">
        <f>VLOOKUP(H241,amino_acids!$C$1:$D$68,2,FALSE)</f>
        <v>E</v>
      </c>
      <c r="J241" s="5">
        <f>VLOOKUP(B241,lookup_S2!$A$1:$S$1234,12,FALSE)</f>
        <v>544</v>
      </c>
      <c r="K241" s="7">
        <f t="shared" si="18"/>
        <v>544</v>
      </c>
      <c r="L241" s="5" t="str">
        <f>VLOOKUP(B241,lookup_S2!$A$1:$S$1234,2,FALSE)</f>
        <v>12:40657677</v>
      </c>
      <c r="M241" s="5" t="s">
        <v>1582</v>
      </c>
      <c r="N241" s="5" t="str">
        <f t="shared" si="19"/>
        <v>LRRK2_K544E</v>
      </c>
      <c r="O241" s="5" t="s">
        <v>6610</v>
      </c>
    </row>
    <row r="242" spans="1:15" x14ac:dyDescent="0.35">
      <c r="A242" s="4" t="s">
        <v>6112</v>
      </c>
      <c r="B242" s="6" t="str">
        <f t="shared" si="15"/>
        <v>LRRK2:NM_198578.3:c.1653C&gt;G:p.(Asn551Lys)</v>
      </c>
      <c r="C242" s="5" t="str">
        <f>VLOOKUP(B242,lookup_S2!$A$1:$S$1234,14,FALSE)</f>
        <v>LRRK2</v>
      </c>
      <c r="D242" s="5" t="str">
        <f>VLOOKUP(B242,lookup_S2!$A$1:$S$1234,9,FALSE)</f>
        <v>Missense/nonsense</v>
      </c>
      <c r="E242" s="5" t="str">
        <f>VLOOKUP(B242,lookup_S2!$A$1:$S$1234,11,FALSE)</f>
        <v>Asn-Lys</v>
      </c>
      <c r="F242" s="5" t="str">
        <f t="shared" si="16"/>
        <v>Asn</v>
      </c>
      <c r="G242" s="5" t="str">
        <f>VLOOKUP(F242,amino_acids!$C$1:$D$68,2,FALSE)</f>
        <v>N</v>
      </c>
      <c r="H242" s="5" t="str">
        <f t="shared" si="17"/>
        <v>Lys</v>
      </c>
      <c r="I242" s="5" t="str">
        <f>VLOOKUP(H242,amino_acids!$C$1:$D$68,2,FALSE)</f>
        <v>K</v>
      </c>
      <c r="J242" s="5">
        <f>VLOOKUP(B242,lookup_S2!$A$1:$S$1234,12,FALSE)</f>
        <v>551</v>
      </c>
      <c r="K242" s="7">
        <f t="shared" si="18"/>
        <v>551</v>
      </c>
      <c r="L242" s="5" t="str">
        <f>VLOOKUP(B242,lookup_S2!$A$1:$S$1234,2,FALSE)</f>
        <v>12:40657700</v>
      </c>
      <c r="M242" s="5" t="s">
        <v>1586</v>
      </c>
      <c r="N242" s="5" t="str">
        <f t="shared" si="19"/>
        <v>LRRK2_N551K</v>
      </c>
      <c r="O242" s="5" t="s">
        <v>6611</v>
      </c>
    </row>
    <row r="243" spans="1:15" x14ac:dyDescent="0.35">
      <c r="A243" s="4" t="s">
        <v>6113</v>
      </c>
      <c r="B243" s="6" t="str">
        <f t="shared" si="15"/>
        <v>12:40668463</v>
      </c>
      <c r="C243" s="5" t="str">
        <f>VLOOKUP(B243,lookup_S2!$A$1:$S$1234,14,FALSE)</f>
        <v>LRRK2</v>
      </c>
      <c r="D243" s="5" t="str">
        <f>VLOOKUP(B243,lookup_S2!$A$1:$S$1234,9,FALSE)</f>
        <v>Missense/nonsense</v>
      </c>
      <c r="E243" s="5" t="str">
        <f>VLOOKUP(B243,lookup_S2!$A$1:$S$1234,11,FALSE)</f>
        <v>Met-Val</v>
      </c>
      <c r="F243" s="5" t="str">
        <f t="shared" si="16"/>
        <v>Met</v>
      </c>
      <c r="G243" s="5" t="str">
        <f>VLOOKUP(F243,amino_acids!$C$1:$D$68,2,FALSE)</f>
        <v>M</v>
      </c>
      <c r="H243" s="5" t="str">
        <f t="shared" si="17"/>
        <v>Val</v>
      </c>
      <c r="I243" s="5" t="str">
        <f>VLOOKUP(H243,amino_acids!$C$1:$D$68,2,FALSE)</f>
        <v>V</v>
      </c>
      <c r="J243" s="5">
        <f>VLOOKUP(B243,lookup_S2!$A$1:$S$1234,12,FALSE)</f>
        <v>579</v>
      </c>
      <c r="K243" s="7">
        <f t="shared" si="18"/>
        <v>579</v>
      </c>
      <c r="L243" s="5" t="str">
        <f>VLOOKUP(B243,lookup_S2!$A$1:$S$1234,2,FALSE)</f>
        <v>12:40668463</v>
      </c>
      <c r="M243" s="5" t="s">
        <v>140</v>
      </c>
      <c r="N243" s="5" t="str">
        <f t="shared" si="19"/>
        <v>LRRK2_M579V</v>
      </c>
      <c r="O243" s="5" t="s">
        <v>6612</v>
      </c>
    </row>
    <row r="244" spans="1:15" x14ac:dyDescent="0.35">
      <c r="A244" s="4" t="s">
        <v>6114</v>
      </c>
      <c r="B244" s="6" t="str">
        <f t="shared" si="15"/>
        <v>seq-prion1937</v>
      </c>
      <c r="C244" s="5" t="str">
        <f>VLOOKUP(B244,lookup_S2!$A$1:$S$1234,14,FALSE)</f>
        <v>LRRK2</v>
      </c>
      <c r="D244" s="5" t="str">
        <f>VLOOKUP(B244,lookup_S2!$A$1:$S$1234,9,FALSE)</f>
        <v>Missense/nonsense</v>
      </c>
      <c r="E244" s="5" t="str">
        <f>VLOOKUP(B244,lookup_S2!$A$1:$S$1234,11,FALSE)</f>
        <v>Lys-Arg</v>
      </c>
      <c r="F244" s="5" t="str">
        <f t="shared" si="16"/>
        <v>Lys</v>
      </c>
      <c r="G244" s="5" t="str">
        <f>VLOOKUP(F244,amino_acids!$C$1:$D$68,2,FALSE)</f>
        <v>K</v>
      </c>
      <c r="H244" s="5" t="str">
        <f t="shared" si="17"/>
        <v>Arg</v>
      </c>
      <c r="I244" s="5" t="str">
        <f>VLOOKUP(H244,amino_acids!$C$1:$D$68,2,FALSE)</f>
        <v>R</v>
      </c>
      <c r="J244" s="5">
        <f>VLOOKUP(B244,lookup_S2!$A$1:$S$1234,12,FALSE)</f>
        <v>616</v>
      </c>
      <c r="K244" s="7">
        <f t="shared" si="18"/>
        <v>616</v>
      </c>
      <c r="L244" s="5" t="str">
        <f>VLOOKUP(B244,lookup_S2!$A$1:$S$1234,2,FALSE)</f>
        <v>12:40668701</v>
      </c>
      <c r="M244" s="5" t="s">
        <v>1594</v>
      </c>
      <c r="N244" s="5" t="str">
        <f t="shared" si="19"/>
        <v>LRRK2_K616R</v>
      </c>
      <c r="O244" s="5" t="s">
        <v>6613</v>
      </c>
    </row>
    <row r="245" spans="1:15" x14ac:dyDescent="0.35">
      <c r="A245" s="4" t="s">
        <v>6115</v>
      </c>
      <c r="B245" s="6" t="str">
        <f t="shared" si="15"/>
        <v>LRRK2:NM_198578.3:c.2134A&gt;G:p.(Met712Val)</v>
      </c>
      <c r="C245" s="5" t="str">
        <f>VLOOKUP(B245,lookup_S2!$A$1:$S$1234,14,FALSE)</f>
        <v>LRRK2</v>
      </c>
      <c r="D245" s="5" t="str">
        <f>VLOOKUP(B245,lookup_S2!$A$1:$S$1234,9,FALSE)</f>
        <v>Missense/nonsense</v>
      </c>
      <c r="E245" s="5" t="str">
        <f>VLOOKUP(B245,lookup_S2!$A$1:$S$1234,11,FALSE)</f>
        <v>Met-Val</v>
      </c>
      <c r="F245" s="5" t="str">
        <f t="shared" si="16"/>
        <v>Met</v>
      </c>
      <c r="G245" s="5" t="str">
        <f>VLOOKUP(F245,amino_acids!$C$1:$D$68,2,FALSE)</f>
        <v>M</v>
      </c>
      <c r="H245" s="5" t="str">
        <f t="shared" si="17"/>
        <v>Val</v>
      </c>
      <c r="I245" s="5" t="str">
        <f>VLOOKUP(H245,amino_acids!$C$1:$D$68,2,FALSE)</f>
        <v>V</v>
      </c>
      <c r="J245" s="5">
        <f>VLOOKUP(B245,lookup_S2!$A$1:$S$1234,12,FALSE)</f>
        <v>712</v>
      </c>
      <c r="K245" s="7">
        <f t="shared" si="18"/>
        <v>712</v>
      </c>
      <c r="L245" s="5" t="str">
        <f>VLOOKUP(B245,lookup_S2!$A$1:$S$1234,2,FALSE)</f>
        <v>12:40671956</v>
      </c>
      <c r="M245" s="5" t="s">
        <v>1600</v>
      </c>
      <c r="N245" s="5" t="str">
        <f t="shared" si="19"/>
        <v>LRRK2_M712V</v>
      </c>
      <c r="O245" s="5" t="s">
        <v>6614</v>
      </c>
    </row>
    <row r="246" spans="1:15" x14ac:dyDescent="0.35">
      <c r="A246" s="4" t="s">
        <v>6116</v>
      </c>
      <c r="B246" s="6" t="str">
        <f t="shared" si="15"/>
        <v>rs34410987</v>
      </c>
      <c r="C246" s="5" t="str">
        <f>VLOOKUP(B246,lookup_S2!$A$1:$S$1234,14,FALSE)</f>
        <v>LRRK2</v>
      </c>
      <c r="D246" s="5" t="str">
        <f>VLOOKUP(B246,lookup_S2!$A$1:$S$1234,9,FALSE)</f>
        <v>Missense/nonsense</v>
      </c>
      <c r="E246" s="5" t="str">
        <f>VLOOKUP(B246,lookup_S2!$A$1:$S$1234,11,FALSE)</f>
        <v>Pro-Leu</v>
      </c>
      <c r="F246" s="5" t="str">
        <f t="shared" si="16"/>
        <v>Pro</v>
      </c>
      <c r="G246" s="5" t="str">
        <f>VLOOKUP(F246,amino_acids!$C$1:$D$68,2,FALSE)</f>
        <v>P</v>
      </c>
      <c r="H246" s="5" t="str">
        <f t="shared" si="17"/>
        <v>Leu</v>
      </c>
      <c r="I246" s="5" t="str">
        <f>VLOOKUP(H246,amino_acids!$C$1:$D$68,2,FALSE)</f>
        <v>L</v>
      </c>
      <c r="J246" s="5">
        <f>VLOOKUP(B246,lookup_S2!$A$1:$S$1234,12,FALSE)</f>
        <v>755</v>
      </c>
      <c r="K246" s="7">
        <f t="shared" si="18"/>
        <v>755</v>
      </c>
      <c r="L246" s="5" t="str">
        <f>VLOOKUP(B246,lookup_S2!$A$1:$S$1234,2,FALSE)</f>
        <v>12:40677699</v>
      </c>
      <c r="M246" s="5" t="s">
        <v>1604</v>
      </c>
      <c r="N246" s="5" t="str">
        <f t="shared" si="19"/>
        <v>LRRK2_P755L</v>
      </c>
      <c r="O246" s="5" t="s">
        <v>6615</v>
      </c>
    </row>
    <row r="247" spans="1:15" x14ac:dyDescent="0.35">
      <c r="A247" s="4" t="s">
        <v>6117</v>
      </c>
      <c r="B247" s="6" t="str">
        <f t="shared" si="15"/>
        <v>seq-prion1987</v>
      </c>
      <c r="C247" s="5" t="str">
        <f>VLOOKUP(B247,lookup_S2!$A$1:$S$1234,14,FALSE)</f>
        <v>LRRK2</v>
      </c>
      <c r="D247" s="5" t="str">
        <f>VLOOKUP(B247,lookup_S2!$A$1:$S$1234,9,FALSE)</f>
        <v>Missense/nonsense</v>
      </c>
      <c r="E247" s="5" t="str">
        <f>VLOOKUP(B247,lookup_S2!$A$1:$S$1234,11,FALSE)</f>
        <v>Arg-His</v>
      </c>
      <c r="F247" s="5" t="str">
        <f t="shared" si="16"/>
        <v>Arg</v>
      </c>
      <c r="G247" s="5" t="str">
        <f>VLOOKUP(F247,amino_acids!$C$1:$D$68,2,FALSE)</f>
        <v>R</v>
      </c>
      <c r="H247" s="5" t="str">
        <f t="shared" si="17"/>
        <v>His</v>
      </c>
      <c r="I247" s="5" t="str">
        <f>VLOOKUP(H247,amino_acids!$C$1:$D$68,2,FALSE)</f>
        <v>H</v>
      </c>
      <c r="J247" s="5">
        <f>VLOOKUP(B247,lookup_S2!$A$1:$S$1234,12,FALSE)</f>
        <v>767</v>
      </c>
      <c r="K247" s="7">
        <f t="shared" si="18"/>
        <v>767</v>
      </c>
      <c r="L247" s="5" t="str">
        <f>VLOOKUP(B247,lookup_S2!$A$1:$S$1234,2,FALSE)</f>
        <v>12:40677735</v>
      </c>
      <c r="M247" s="5" t="s">
        <v>1607</v>
      </c>
      <c r="N247" s="5" t="str">
        <f t="shared" si="19"/>
        <v>LRRK2_R767H</v>
      </c>
      <c r="O247" s="5" t="s">
        <v>6616</v>
      </c>
    </row>
    <row r="248" spans="1:15" x14ac:dyDescent="0.35">
      <c r="A248" s="4" t="s">
        <v>6118</v>
      </c>
      <c r="B248" s="6" t="str">
        <f t="shared" si="15"/>
        <v>seq-prion1995</v>
      </c>
      <c r="C248" s="5" t="str">
        <f>VLOOKUP(B248,lookup_S2!$A$1:$S$1234,14,FALSE)</f>
        <v>LRRK2</v>
      </c>
      <c r="D248" s="5" t="str">
        <f>VLOOKUP(B248,lookup_S2!$A$1:$S$1234,9,FALSE)</f>
        <v>Missense/nonsense</v>
      </c>
      <c r="E248" s="5" t="str">
        <f>VLOOKUP(B248,lookup_S2!$A$1:$S$1234,11,FALSE)</f>
        <v>Ser-Arg</v>
      </c>
      <c r="F248" s="5" t="str">
        <f t="shared" si="16"/>
        <v>Ser</v>
      </c>
      <c r="G248" s="5" t="str">
        <f>VLOOKUP(F248,amino_acids!$C$1:$D$68,2,FALSE)</f>
        <v>S</v>
      </c>
      <c r="H248" s="5" t="str">
        <f t="shared" si="17"/>
        <v>Arg</v>
      </c>
      <c r="I248" s="5" t="str">
        <f>VLOOKUP(H248,amino_acids!$C$1:$D$68,2,FALSE)</f>
        <v>R</v>
      </c>
      <c r="J248" s="5">
        <f>VLOOKUP(B248,lookup_S2!$A$1:$S$1234,12,FALSE)</f>
        <v>784</v>
      </c>
      <c r="K248" s="7">
        <f t="shared" si="18"/>
        <v>784</v>
      </c>
      <c r="L248" s="5" t="str">
        <f>VLOOKUP(B248,lookup_S2!$A$1:$S$1234,2,FALSE)</f>
        <v>12:40677787</v>
      </c>
      <c r="M248" s="5" t="s">
        <v>1612</v>
      </c>
      <c r="N248" s="5" t="str">
        <f t="shared" si="19"/>
        <v>LRRK2_S784R</v>
      </c>
      <c r="O248" s="5" t="s">
        <v>6617</v>
      </c>
    </row>
    <row r="249" spans="1:15" x14ac:dyDescent="0.35">
      <c r="A249" s="4" t="s">
        <v>6119</v>
      </c>
      <c r="B249" s="6" t="str">
        <f t="shared" si="15"/>
        <v>seq-prion1997</v>
      </c>
      <c r="C249" s="5" t="str">
        <f>VLOOKUP(B249,lookup_S2!$A$1:$S$1234,14,FALSE)</f>
        <v>LRRK2</v>
      </c>
      <c r="D249" s="5" t="str">
        <f>VLOOKUP(B249,lookup_S2!$A$1:$S$1234,9,FALSE)</f>
        <v>Missense/nonsense</v>
      </c>
      <c r="E249" s="5" t="str">
        <f>VLOOKUP(B249,lookup_S2!$A$1:$S$1234,11,FALSE)</f>
        <v>Ile-Phe</v>
      </c>
      <c r="F249" s="5" t="str">
        <f t="shared" si="16"/>
        <v>Ile</v>
      </c>
      <c r="G249" s="5" t="str">
        <f>VLOOKUP(F249,amino_acids!$C$1:$D$68,2,FALSE)</f>
        <v>I</v>
      </c>
      <c r="H249" s="5" t="str">
        <f t="shared" si="17"/>
        <v>Phe</v>
      </c>
      <c r="I249" s="5" t="str">
        <f>VLOOKUP(H249,amino_acids!$C$1:$D$68,2,FALSE)</f>
        <v>F</v>
      </c>
      <c r="J249" s="5">
        <f>VLOOKUP(B249,lookup_S2!$A$1:$S$1234,12,FALSE)</f>
        <v>786</v>
      </c>
      <c r="K249" s="7">
        <f t="shared" si="18"/>
        <v>786</v>
      </c>
      <c r="L249" s="5" t="str">
        <f>VLOOKUP(B249,lookup_S2!$A$1:$S$1234,2,FALSE)</f>
        <v>12:40677791</v>
      </c>
      <c r="M249" s="5" t="s">
        <v>1618</v>
      </c>
      <c r="N249" s="5" t="str">
        <f t="shared" si="19"/>
        <v>LRRK2_I786F</v>
      </c>
      <c r="O249" s="5" t="s">
        <v>6618</v>
      </c>
    </row>
    <row r="250" spans="1:15" x14ac:dyDescent="0.35">
      <c r="A250" s="4" t="s">
        <v>6120</v>
      </c>
      <c r="B250" s="6" t="str">
        <f t="shared" si="15"/>
        <v>rs35173587</v>
      </c>
      <c r="C250" s="5" t="str">
        <f>VLOOKUP(B250,lookup_S2!$A$1:$S$1234,14,FALSE)</f>
        <v>LRRK2</v>
      </c>
      <c r="D250" s="5" t="str">
        <f>VLOOKUP(B250,lookup_S2!$A$1:$S$1234,9,FALSE)</f>
        <v>Missense/nonsense</v>
      </c>
      <c r="E250" s="5" t="str">
        <f>VLOOKUP(B250,lookup_S2!$A$1:$S$1234,11,FALSE)</f>
        <v>Arg-Met</v>
      </c>
      <c r="F250" s="5" t="str">
        <f t="shared" si="16"/>
        <v>Arg</v>
      </c>
      <c r="G250" s="5" t="str">
        <f>VLOOKUP(F250,amino_acids!$C$1:$D$68,2,FALSE)</f>
        <v>R</v>
      </c>
      <c r="H250" s="5" t="str">
        <f t="shared" si="17"/>
        <v>Met</v>
      </c>
      <c r="I250" s="5" t="str">
        <f>VLOOKUP(H250,amino_acids!$C$1:$D$68,2,FALSE)</f>
        <v>M</v>
      </c>
      <c r="J250" s="5">
        <f>VLOOKUP(B250,lookup_S2!$A$1:$S$1234,12,FALSE)</f>
        <v>793</v>
      </c>
      <c r="K250" s="7">
        <f t="shared" si="18"/>
        <v>793</v>
      </c>
      <c r="L250" s="5" t="str">
        <f>VLOOKUP(B250,lookup_S2!$A$1:$S$1234,2,FALSE)</f>
        <v>12:40677813</v>
      </c>
      <c r="M250" s="5" t="s">
        <v>1622</v>
      </c>
      <c r="N250" s="5" t="str">
        <f t="shared" si="19"/>
        <v>LRRK2_R793M</v>
      </c>
      <c r="O250" s="5" t="s">
        <v>6619</v>
      </c>
    </row>
    <row r="251" spans="1:15" x14ac:dyDescent="0.35">
      <c r="A251" s="4" t="s">
        <v>6121</v>
      </c>
      <c r="B251" s="6" t="str">
        <f t="shared" si="15"/>
        <v>rs72546337</v>
      </c>
      <c r="C251" s="5" t="str">
        <f>VLOOKUP(B251,lookup_S2!$A$1:$S$1234,14,FALSE)</f>
        <v>LRRK2</v>
      </c>
      <c r="D251" s="5" t="str">
        <f>VLOOKUP(B251,lookup_S2!$A$1:$S$1234,9,FALSE)</f>
        <v>Missense/nonsense</v>
      </c>
      <c r="E251" s="5" t="str">
        <f>VLOOKUP(B251,lookup_S2!$A$1:$S$1234,11,FALSE)</f>
        <v>Ile-Val</v>
      </c>
      <c r="F251" s="5" t="str">
        <f t="shared" si="16"/>
        <v>Ile</v>
      </c>
      <c r="G251" s="5" t="str">
        <f>VLOOKUP(F251,amino_acids!$C$1:$D$68,2,FALSE)</f>
        <v>I</v>
      </c>
      <c r="H251" s="5" t="str">
        <f t="shared" si="17"/>
        <v>Val</v>
      </c>
      <c r="I251" s="5" t="str">
        <f>VLOOKUP(H251,amino_acids!$C$1:$D$68,2,FALSE)</f>
        <v>V</v>
      </c>
      <c r="J251" s="5">
        <f>VLOOKUP(B251,lookup_S2!$A$1:$S$1234,12,FALSE)</f>
        <v>810</v>
      </c>
      <c r="K251" s="7">
        <f t="shared" si="18"/>
        <v>810</v>
      </c>
      <c r="L251" s="5" t="str">
        <f>VLOOKUP(B251,lookup_S2!$A$1:$S$1234,2,FALSE)</f>
        <v>12:40677863</v>
      </c>
      <c r="M251" s="5" t="s">
        <v>1627</v>
      </c>
      <c r="N251" s="5" t="str">
        <f t="shared" si="19"/>
        <v>LRRK2_I810V</v>
      </c>
      <c r="O251" s="5" t="s">
        <v>6620</v>
      </c>
    </row>
    <row r="252" spans="1:15" x14ac:dyDescent="0.35">
      <c r="A252" s="4" t="s">
        <v>6122</v>
      </c>
      <c r="B252" s="6" t="str">
        <f t="shared" si="15"/>
        <v>seq-prion2029</v>
      </c>
      <c r="C252" s="5" t="str">
        <f>VLOOKUP(B252,lookup_S2!$A$1:$S$1234,14,FALSE)</f>
        <v>LRRK2</v>
      </c>
      <c r="D252" s="5" t="str">
        <f>VLOOKUP(B252,lookup_S2!$A$1:$S$1234,9,FALSE)</f>
        <v>Missense/nonsense</v>
      </c>
      <c r="E252" s="5" t="str">
        <f>VLOOKUP(B252,lookup_S2!$A$1:$S$1234,11,FALSE)</f>
        <v>Ser-Asn</v>
      </c>
      <c r="F252" s="5" t="str">
        <f t="shared" si="16"/>
        <v>Ser</v>
      </c>
      <c r="G252" s="5" t="str">
        <f>VLOOKUP(F252,amino_acids!$C$1:$D$68,2,FALSE)</f>
        <v>S</v>
      </c>
      <c r="H252" s="5" t="str">
        <f t="shared" si="17"/>
        <v>Asn</v>
      </c>
      <c r="I252" s="5" t="str">
        <f>VLOOKUP(H252,amino_acids!$C$1:$D$68,2,FALSE)</f>
        <v>N</v>
      </c>
      <c r="J252" s="5">
        <f>VLOOKUP(B252,lookup_S2!$A$1:$S$1234,12,FALSE)</f>
        <v>885</v>
      </c>
      <c r="K252" s="7">
        <f t="shared" si="18"/>
        <v>885</v>
      </c>
      <c r="L252" s="5" t="str">
        <f>VLOOKUP(B252,lookup_S2!$A$1:$S$1234,2,FALSE)</f>
        <v>12:40681306</v>
      </c>
      <c r="M252" s="5" t="s">
        <v>1631</v>
      </c>
      <c r="N252" s="5" t="str">
        <f t="shared" si="19"/>
        <v>LRRK2_S885N</v>
      </c>
      <c r="O252" s="5" t="s">
        <v>6621</v>
      </c>
    </row>
    <row r="253" spans="1:15" x14ac:dyDescent="0.35">
      <c r="A253" s="4" t="s">
        <v>6123</v>
      </c>
      <c r="B253" s="6" t="str">
        <f t="shared" si="15"/>
        <v>rs148113070</v>
      </c>
      <c r="C253" s="5" t="str">
        <f>VLOOKUP(B253,lookup_S2!$A$1:$S$1234,14,FALSE)</f>
        <v>LRRK2</v>
      </c>
      <c r="D253" s="5" t="str">
        <f>VLOOKUP(B253,lookup_S2!$A$1:$S$1234,9,FALSE)</f>
        <v>Missense/nonsense</v>
      </c>
      <c r="E253" s="5" t="str">
        <f>VLOOKUP(B253,lookup_S2!$A$1:$S$1234,11,FALSE)</f>
        <v>Glu-Asp</v>
      </c>
      <c r="F253" s="5" t="str">
        <f t="shared" si="16"/>
        <v>Glu</v>
      </c>
      <c r="G253" s="5" t="str">
        <f>VLOOKUP(F253,amino_acids!$C$1:$D$68,2,FALSE)</f>
        <v>E</v>
      </c>
      <c r="H253" s="5" t="str">
        <f t="shared" si="17"/>
        <v>Asp</v>
      </c>
      <c r="I253" s="5" t="str">
        <f>VLOOKUP(H253,amino_acids!$C$1:$D$68,2,FALSE)</f>
        <v>D</v>
      </c>
      <c r="J253" s="5">
        <f>VLOOKUP(B253,lookup_S2!$A$1:$S$1234,12,FALSE)</f>
        <v>899</v>
      </c>
      <c r="K253" s="7">
        <f t="shared" si="18"/>
        <v>899</v>
      </c>
      <c r="L253" s="5" t="str">
        <f>VLOOKUP(B253,lookup_S2!$A$1:$S$1234,2,FALSE)</f>
        <v>12:40687354</v>
      </c>
      <c r="M253" s="5" t="s">
        <v>1635</v>
      </c>
      <c r="N253" s="5" t="str">
        <f t="shared" si="19"/>
        <v>LRRK2_E899D</v>
      </c>
      <c r="O253" s="5" t="s">
        <v>6622</v>
      </c>
    </row>
    <row r="254" spans="1:15" x14ac:dyDescent="0.35">
      <c r="A254" s="4" t="s">
        <v>6124</v>
      </c>
      <c r="B254" s="6" t="str">
        <f t="shared" si="15"/>
        <v>rs58559150</v>
      </c>
      <c r="C254" s="5" t="str">
        <f>VLOOKUP(B254,lookup_S2!$A$1:$S$1234,14,FALSE)</f>
        <v>LRRK2</v>
      </c>
      <c r="D254" s="5" t="str">
        <f>VLOOKUP(B254,lookup_S2!$A$1:$S$1234,9,FALSE)</f>
        <v>Missense/nonsense</v>
      </c>
      <c r="E254" s="5" t="str">
        <f>VLOOKUP(B254,lookup_S2!$A$1:$S$1234,11,FALSE)</f>
        <v>Gln-His</v>
      </c>
      <c r="F254" s="5" t="str">
        <f t="shared" si="16"/>
        <v>Gln</v>
      </c>
      <c r="G254" s="5" t="str">
        <f>VLOOKUP(F254,amino_acids!$C$1:$D$68,2,FALSE)</f>
        <v>Q</v>
      </c>
      <c r="H254" s="5" t="str">
        <f t="shared" si="17"/>
        <v>His</v>
      </c>
      <c r="I254" s="5" t="str">
        <f>VLOOKUP(H254,amino_acids!$C$1:$D$68,2,FALSE)</f>
        <v>H</v>
      </c>
      <c r="J254" s="5">
        <f>VLOOKUP(B254,lookup_S2!$A$1:$S$1234,12,FALSE)</f>
        <v>923</v>
      </c>
      <c r="K254" s="7">
        <f t="shared" si="18"/>
        <v>923</v>
      </c>
      <c r="L254" s="5" t="str">
        <f>VLOOKUP(B254,lookup_S2!$A$1:$S$1234,2,FALSE)</f>
        <v>12:40687426</v>
      </c>
      <c r="M254" s="5" t="s">
        <v>1639</v>
      </c>
      <c r="N254" s="5" t="str">
        <f t="shared" si="19"/>
        <v>LRRK2_Q923H</v>
      </c>
      <c r="O254" s="5" t="s">
        <v>6623</v>
      </c>
    </row>
    <row r="255" spans="1:15" x14ac:dyDescent="0.35">
      <c r="A255" s="4" t="s">
        <v>6125</v>
      </c>
      <c r="B255" s="6" t="str">
        <f t="shared" si="15"/>
        <v>LRRK2:NM_198578.3:c.2789A&gt;G:p.(Gln930Arg)</v>
      </c>
      <c r="C255" s="5" t="str">
        <f>VLOOKUP(B255,lookup_S2!$A$1:$S$1234,14,FALSE)</f>
        <v>LRRK2</v>
      </c>
      <c r="D255" s="5" t="str">
        <f>VLOOKUP(B255,lookup_S2!$A$1:$S$1234,9,FALSE)</f>
        <v>Missense/nonsense</v>
      </c>
      <c r="E255" s="5" t="str">
        <f>VLOOKUP(B255,lookup_S2!$A$1:$S$1234,11,FALSE)</f>
        <v>Gln-Arg</v>
      </c>
      <c r="F255" s="5" t="str">
        <f t="shared" si="16"/>
        <v>Gln</v>
      </c>
      <c r="G255" s="5" t="str">
        <f>VLOOKUP(F255,amino_acids!$C$1:$D$68,2,FALSE)</f>
        <v>Q</v>
      </c>
      <c r="H255" s="5" t="str">
        <f t="shared" si="17"/>
        <v>Arg</v>
      </c>
      <c r="I255" s="5" t="str">
        <f>VLOOKUP(H255,amino_acids!$C$1:$D$68,2,FALSE)</f>
        <v>R</v>
      </c>
      <c r="J255" s="5">
        <f>VLOOKUP(B255,lookup_S2!$A$1:$S$1234,12,FALSE)</f>
        <v>930</v>
      </c>
      <c r="K255" s="7">
        <f t="shared" si="18"/>
        <v>930</v>
      </c>
      <c r="L255" s="5" t="str">
        <f>VLOOKUP(B255,lookup_S2!$A$1:$S$1234,2,FALSE)</f>
        <v>12:40687446</v>
      </c>
      <c r="M255" s="5" t="s">
        <v>1643</v>
      </c>
      <c r="N255" s="5" t="str">
        <f t="shared" si="19"/>
        <v>LRRK2_Q930R</v>
      </c>
      <c r="O255" s="5" t="s">
        <v>6624</v>
      </c>
    </row>
    <row r="256" spans="1:15" x14ac:dyDescent="0.35">
      <c r="A256" s="4" t="s">
        <v>6126</v>
      </c>
      <c r="B256" s="6" t="str">
        <f t="shared" si="15"/>
        <v>seq-prion2044</v>
      </c>
      <c r="C256" s="5" t="str">
        <f>VLOOKUP(B256,lookup_S2!$A$1:$S$1234,14,FALSE)</f>
        <v>LRRK2</v>
      </c>
      <c r="D256" s="5" t="str">
        <f>VLOOKUP(B256,lookup_S2!$A$1:$S$1234,9,FALSE)</f>
        <v>Missense/nonsense</v>
      </c>
      <c r="E256" s="5" t="str">
        <f>VLOOKUP(B256,lookup_S2!$A$1:$S$1234,11,FALSE)</f>
        <v>Arg-Gln</v>
      </c>
      <c r="F256" s="5" t="str">
        <f t="shared" si="16"/>
        <v>Arg</v>
      </c>
      <c r="G256" s="5" t="str">
        <f>VLOOKUP(F256,amino_acids!$C$1:$D$68,2,FALSE)</f>
        <v>R</v>
      </c>
      <c r="H256" s="5" t="str">
        <f t="shared" si="17"/>
        <v>Gln</v>
      </c>
      <c r="I256" s="5" t="str">
        <f>VLOOKUP(H256,amino_acids!$C$1:$D$68,2,FALSE)</f>
        <v>Q</v>
      </c>
      <c r="J256" s="5">
        <f>VLOOKUP(B256,lookup_S2!$A$1:$S$1234,12,FALSE)</f>
        <v>948</v>
      </c>
      <c r="K256" s="7">
        <f t="shared" si="18"/>
        <v>948</v>
      </c>
      <c r="L256" s="5" t="str">
        <f>VLOOKUP(B256,lookup_S2!$A$1:$S$1234,2,FALSE)</f>
        <v>12:40688681</v>
      </c>
      <c r="M256" s="5" t="s">
        <v>1648</v>
      </c>
      <c r="N256" s="5" t="str">
        <f t="shared" si="19"/>
        <v>LRRK2_R948Q</v>
      </c>
      <c r="O256" s="5" t="s">
        <v>6625</v>
      </c>
    </row>
    <row r="257" spans="1:16" x14ac:dyDescent="0.35">
      <c r="A257" s="4" t="s">
        <v>6127</v>
      </c>
      <c r="B257" s="6" t="str">
        <f t="shared" si="15"/>
        <v>LRRK2:NM_198578.3:c.2918G&gt;A:p.(Ser973Asn)</v>
      </c>
      <c r="C257" s="5" t="str">
        <f>VLOOKUP(B257,lookup_S2!$A$1:$S$1234,14,FALSE)</f>
        <v>LRRK2</v>
      </c>
      <c r="D257" s="5" t="str">
        <f>VLOOKUP(B257,lookup_S2!$A$1:$S$1234,9,FALSE)</f>
        <v>Missense/nonsense</v>
      </c>
      <c r="E257" s="5" t="str">
        <f>VLOOKUP(B257,lookup_S2!$A$1:$S$1234,11,FALSE)</f>
        <v>Ser-Asn</v>
      </c>
      <c r="F257" s="5" t="str">
        <f t="shared" si="16"/>
        <v>Ser</v>
      </c>
      <c r="G257" s="5" t="str">
        <f>VLOOKUP(F257,amino_acids!$C$1:$D$68,2,FALSE)</f>
        <v>S</v>
      </c>
      <c r="H257" s="5" t="str">
        <f t="shared" si="17"/>
        <v>Asn</v>
      </c>
      <c r="I257" s="5" t="str">
        <f>VLOOKUP(H257,amino_acids!$C$1:$D$68,2,FALSE)</f>
        <v>N</v>
      </c>
      <c r="J257" s="5">
        <f>VLOOKUP(B257,lookup_S2!$A$1:$S$1234,12,FALSE)</f>
        <v>973</v>
      </c>
      <c r="K257" s="7">
        <f t="shared" si="18"/>
        <v>973</v>
      </c>
      <c r="L257" s="5" t="str">
        <f>VLOOKUP(B257,lookup_S2!$A$1:$S$1234,2,FALSE)</f>
        <v>12:40689268</v>
      </c>
      <c r="M257" s="5" t="s">
        <v>1652</v>
      </c>
      <c r="N257" s="5" t="str">
        <f t="shared" si="19"/>
        <v>LRRK2_S973N</v>
      </c>
      <c r="O257" s="5" t="s">
        <v>6626</v>
      </c>
    </row>
    <row r="258" spans="1:16" x14ac:dyDescent="0.35">
      <c r="A258" s="4" t="s">
        <v>6128</v>
      </c>
      <c r="B258" s="6" t="str">
        <f t="shared" si="15"/>
        <v>LRRK2:NM_198578.3:c.3333G&gt;T:p.(Gln1111His)</v>
      </c>
      <c r="C258" s="5" t="str">
        <f>VLOOKUP(B258,lookup_S2!$A$1:$S$1234,14,FALSE)</f>
        <v>LRRK2</v>
      </c>
      <c r="D258" s="5" t="str">
        <f>VLOOKUP(B258,lookup_S2!$A$1:$S$1234,9,FALSE)</f>
        <v>Missense/nonsense</v>
      </c>
      <c r="E258" s="5" t="str">
        <f>VLOOKUP(B258,lookup_S2!$A$1:$S$1234,11,FALSE)</f>
        <v>Gln-His</v>
      </c>
      <c r="F258" s="5" t="str">
        <f t="shared" si="16"/>
        <v>Gln</v>
      </c>
      <c r="G258" s="5" t="str">
        <f>VLOOKUP(F258,amino_acids!$C$1:$D$68,2,FALSE)</f>
        <v>Q</v>
      </c>
      <c r="H258" s="5" t="str">
        <f t="shared" si="17"/>
        <v>His</v>
      </c>
      <c r="I258" s="5" t="str">
        <f>VLOOKUP(H258,amino_acids!$C$1:$D$68,2,FALSE)</f>
        <v>H</v>
      </c>
      <c r="J258" s="5">
        <f>VLOOKUP(B258,lookup_S2!$A$1:$S$1234,12,FALSE)</f>
        <v>1111</v>
      </c>
      <c r="K258" s="7">
        <f t="shared" si="18"/>
        <v>1111</v>
      </c>
      <c r="L258" s="5" t="str">
        <f>VLOOKUP(B258,lookup_S2!$A$1:$S$1234,2,FALSE)</f>
        <v>12:40692281</v>
      </c>
      <c r="M258" s="5" t="s">
        <v>1656</v>
      </c>
      <c r="N258" s="5" t="str">
        <f t="shared" si="19"/>
        <v>LRRK2_Q1111H</v>
      </c>
      <c r="O258" s="5" t="s">
        <v>6627</v>
      </c>
    </row>
    <row r="259" spans="1:16" x14ac:dyDescent="0.35">
      <c r="A259" s="4" t="s">
        <v>6129</v>
      </c>
      <c r="B259" s="6" t="str">
        <f t="shared" ref="B259:B322" si="20">LEFT(A259,FIND("^^",SUBSTITUTE(A259,"_","^^",LEN(A259)-LEN(SUBSTITUTE(A259,"_",""))))-1)</f>
        <v>newrs35808389</v>
      </c>
      <c r="C259" s="5" t="str">
        <f>VLOOKUP(B259,lookup_S2!$A$1:$S$1234,14,FALSE)</f>
        <v>LRRK2</v>
      </c>
      <c r="D259" s="5" t="str">
        <f>VLOOKUP(B259,lookup_S2!$A$1:$S$1234,9,FALSE)</f>
        <v>Splicing_substitutions</v>
      </c>
      <c r="E259" s="5" t="str">
        <f>VLOOKUP(B259,lookup_S2!$A$1:$S$1234,11,FALSE)</f>
        <v>.</v>
      </c>
      <c r="F259" s="5" t="e">
        <f t="shared" ref="F259:F322" si="21">LEFT(E259,FIND("-",E259)-1)</f>
        <v>#VALUE!</v>
      </c>
      <c r="G259" s="5" t="e">
        <f>VLOOKUP(F259,amino_acids!$C$1:$D$68,2,FALSE)</f>
        <v>#VALUE!</v>
      </c>
      <c r="H259" s="5" t="e">
        <f t="shared" ref="H259:H322" si="22">RIGHT(E259,LEN(E259)-FIND("-",E259))</f>
        <v>#VALUE!</v>
      </c>
      <c r="I259" s="5" t="e">
        <f>VLOOKUP(H259,amino_acids!$C$1:$D$68,2,FALSE)</f>
        <v>#VALUE!</v>
      </c>
      <c r="J259" s="5" t="str">
        <f>VLOOKUP(B259,lookup_S2!$A$1:$S$1234,12,FALSE)</f>
        <v>.</v>
      </c>
      <c r="K259" s="7" t="e">
        <f t="shared" ref="K259:K322" si="23">IF(ISNUMBER(J259),J259,LEFT(J259,FIND("_",J259)-1))</f>
        <v>#VALUE!</v>
      </c>
      <c r="L259" s="5" t="str">
        <f>VLOOKUP(B259,lookup_S2!$A$1:$S$1234,2,FALSE)</f>
        <v>12:40692290</v>
      </c>
      <c r="M259" s="5" t="s">
        <v>1661</v>
      </c>
      <c r="N259" s="5" t="e">
        <f t="shared" ref="N259:N322" si="24">CONCATENATE(C259,"_",G259,K259,I259)</f>
        <v>#VALUE!</v>
      </c>
      <c r="O259" s="5" t="e">
        <v>#VALUE!</v>
      </c>
    </row>
    <row r="260" spans="1:16" x14ac:dyDescent="0.35">
      <c r="A260" s="4" t="s">
        <v>6130</v>
      </c>
      <c r="B260" s="6" t="str">
        <f t="shared" si="20"/>
        <v>rs34805604</v>
      </c>
      <c r="C260" s="5" t="str">
        <f>VLOOKUP(B260,lookup_S2!$A$1:$S$1234,14,FALSE)</f>
        <v>LRRK2</v>
      </c>
      <c r="D260" s="5" t="str">
        <f>VLOOKUP(B260,lookup_S2!$A$1:$S$1234,9,FALSE)</f>
        <v>Missense/nonsense</v>
      </c>
      <c r="E260" s="5" t="str">
        <f>VLOOKUP(B260,lookup_S2!$A$1:$S$1234,11,FALSE)</f>
        <v>Ile-Val</v>
      </c>
      <c r="F260" s="5" t="str">
        <f t="shared" si="21"/>
        <v>Ile</v>
      </c>
      <c r="G260" s="5" t="str">
        <f>VLOOKUP(F260,amino_acids!$C$1:$D$68,2,FALSE)</f>
        <v>I</v>
      </c>
      <c r="H260" s="5" t="str">
        <f t="shared" si="22"/>
        <v>Val</v>
      </c>
      <c r="I260" s="5" t="str">
        <f>VLOOKUP(H260,amino_acids!$C$1:$D$68,2,FALSE)</f>
        <v>V</v>
      </c>
      <c r="J260" s="5">
        <f>VLOOKUP(B260,lookup_S2!$A$1:$S$1234,12,FALSE)</f>
        <v>1122</v>
      </c>
      <c r="K260" s="7">
        <f t="shared" si="23"/>
        <v>1122</v>
      </c>
      <c r="L260" s="5" t="str">
        <f>VLOOKUP(B260,lookup_S2!$A$1:$S$1234,2,FALSE)</f>
        <v>12:40692927</v>
      </c>
      <c r="M260" s="5" t="s">
        <v>1665</v>
      </c>
      <c r="N260" s="5" t="str">
        <f t="shared" si="24"/>
        <v>LRRK2_I1122V</v>
      </c>
      <c r="O260" s="5" t="s">
        <v>6628</v>
      </c>
    </row>
    <row r="261" spans="1:16" x14ac:dyDescent="0.35">
      <c r="A261" s="4" t="s">
        <v>6131</v>
      </c>
      <c r="B261" s="6" t="str">
        <f t="shared" si="20"/>
        <v>rs74985840</v>
      </c>
      <c r="C261" s="5" t="str">
        <f>VLOOKUP(B261,lookup_S2!$A$1:$S$1234,14,FALSE)</f>
        <v>LRRK2</v>
      </c>
      <c r="D261" s="5" t="str">
        <f>VLOOKUP(B261,lookup_S2!$A$1:$S$1234,9,FALSE)</f>
        <v>Missense/nonsense</v>
      </c>
      <c r="E261" s="5" t="str">
        <f>VLOOKUP(B261,lookup_S2!$A$1:$S$1234,11,FALSE)</f>
        <v>Ala-Thr</v>
      </c>
      <c r="F261" s="5" t="str">
        <f t="shared" si="21"/>
        <v>Ala</v>
      </c>
      <c r="G261" s="5" t="str">
        <f>VLOOKUP(F261,amino_acids!$C$1:$D$68,2,FALSE)</f>
        <v>A</v>
      </c>
      <c r="H261" s="5" t="str">
        <f t="shared" si="22"/>
        <v>Thr</v>
      </c>
      <c r="I261" s="5" t="str">
        <f>VLOOKUP(H261,amino_acids!$C$1:$D$68,2,FALSE)</f>
        <v>T</v>
      </c>
      <c r="J261" s="5">
        <f>VLOOKUP(B261,lookup_S2!$A$1:$S$1234,12,FALSE)</f>
        <v>1151</v>
      </c>
      <c r="K261" s="7">
        <f t="shared" si="23"/>
        <v>1151</v>
      </c>
      <c r="L261" s="5" t="str">
        <f>VLOOKUP(B261,lookup_S2!$A$1:$S$1234,2,FALSE)</f>
        <v>12:40693014</v>
      </c>
      <c r="M261" s="5" t="s">
        <v>1668</v>
      </c>
      <c r="N261" s="5" t="str">
        <f t="shared" si="24"/>
        <v>LRRK2_A1151T</v>
      </c>
      <c r="O261" s="5" t="s">
        <v>6629</v>
      </c>
    </row>
    <row r="262" spans="1:16" x14ac:dyDescent="0.35">
      <c r="A262" s="4" t="s">
        <v>6132</v>
      </c>
      <c r="B262" s="6" t="str">
        <f t="shared" si="20"/>
        <v>LRRK2:NM_198578.3:c.3494T&gt;C:p.(Leu1165Pro)</v>
      </c>
      <c r="C262" s="5" t="str">
        <f>VLOOKUP(B262,lookup_S2!$A$1:$S$1234,14,FALSE)</f>
        <v>LRRK2</v>
      </c>
      <c r="D262" s="5" t="str">
        <f>VLOOKUP(B262,lookup_S2!$A$1:$S$1234,9,FALSE)</f>
        <v>Missense/nonsense</v>
      </c>
      <c r="E262" s="5" t="str">
        <f>VLOOKUP(B262,lookup_S2!$A$1:$S$1234,11,FALSE)</f>
        <v>Leu-Pro</v>
      </c>
      <c r="F262" s="5" t="str">
        <f t="shared" si="21"/>
        <v>Leu</v>
      </c>
      <c r="G262" s="5" t="str">
        <f>VLOOKUP(F262,amino_acids!$C$1:$D$68,2,FALSE)</f>
        <v>L</v>
      </c>
      <c r="H262" s="5" t="str">
        <f t="shared" si="22"/>
        <v>Pro</v>
      </c>
      <c r="I262" s="5" t="str">
        <f>VLOOKUP(H262,amino_acids!$C$1:$D$68,2,FALSE)</f>
        <v>P</v>
      </c>
      <c r="J262" s="5">
        <f>VLOOKUP(B262,lookup_S2!$A$1:$S$1234,12,FALSE)</f>
        <v>1165</v>
      </c>
      <c r="K262" s="7">
        <f t="shared" si="23"/>
        <v>1165</v>
      </c>
      <c r="L262" s="5" t="str">
        <f>VLOOKUP(B262,lookup_S2!$A$1:$S$1234,2,FALSE)</f>
        <v>12:40693057</v>
      </c>
      <c r="M262" s="5" t="s">
        <v>1672</v>
      </c>
      <c r="N262" s="5" t="str">
        <f t="shared" si="24"/>
        <v>LRRK2_L1165P</v>
      </c>
      <c r="O262" s="5" t="s">
        <v>6630</v>
      </c>
    </row>
    <row r="263" spans="1:16" x14ac:dyDescent="0.35">
      <c r="A263" s="4" t="s">
        <v>6133</v>
      </c>
      <c r="B263" s="6" t="str">
        <f t="shared" si="20"/>
        <v>seq-prion2116</v>
      </c>
      <c r="C263" s="5" t="str">
        <f>VLOOKUP(B263,lookup_S2!$A$1:$S$1234,14,FALSE)</f>
        <v>LRRK2</v>
      </c>
      <c r="D263" s="5" t="str">
        <f>VLOOKUP(B263,lookup_S2!$A$1:$S$1234,9,FALSE)</f>
        <v>Missense/nonsense</v>
      </c>
      <c r="E263" s="5" t="str">
        <f>VLOOKUP(B263,lookup_S2!$A$1:$S$1234,11,FALSE)</f>
        <v>Ile-Val</v>
      </c>
      <c r="F263" s="5" t="str">
        <f t="shared" si="21"/>
        <v>Ile</v>
      </c>
      <c r="G263" s="5" t="str">
        <f>VLOOKUP(F263,amino_acids!$C$1:$D$68,2,FALSE)</f>
        <v>I</v>
      </c>
      <c r="H263" s="5" t="str">
        <f t="shared" si="22"/>
        <v>Val</v>
      </c>
      <c r="I263" s="5" t="str">
        <f>VLOOKUP(H263,amino_acids!$C$1:$D$68,2,FALSE)</f>
        <v>V</v>
      </c>
      <c r="J263" s="5">
        <f>VLOOKUP(B263,lookup_S2!$A$1:$S$1234,12,FALSE)</f>
        <v>1192</v>
      </c>
      <c r="K263" s="7">
        <f t="shared" si="23"/>
        <v>1192</v>
      </c>
      <c r="L263" s="5" t="str">
        <f>VLOOKUP(B263,lookup_S2!$A$1:$S$1234,2,FALSE)</f>
        <v>12:40696668</v>
      </c>
      <c r="M263" s="5" t="s">
        <v>1676</v>
      </c>
      <c r="N263" s="5" t="str">
        <f t="shared" si="24"/>
        <v>LRRK2_I1192V</v>
      </c>
      <c r="O263" s="5" t="s">
        <v>6631</v>
      </c>
    </row>
    <row r="264" spans="1:16" x14ac:dyDescent="0.35">
      <c r="A264" s="4" t="s">
        <v>6134</v>
      </c>
      <c r="B264" s="6" t="str">
        <f t="shared" si="20"/>
        <v>LRRK2:NM_198578.3:c.3683G&gt;C:p.(Ser1228Thr)</v>
      </c>
      <c r="C264" s="5" t="str">
        <f>VLOOKUP(B264,lookup_S2!$A$1:$S$1234,14,FALSE)</f>
        <v>LRRK2</v>
      </c>
      <c r="D264" s="5" t="str">
        <f>VLOOKUP(B264,lookup_S2!$A$1:$S$1234,9,FALSE)</f>
        <v>Missense/nonsense</v>
      </c>
      <c r="E264" s="5" t="str">
        <f>VLOOKUP(B264,lookup_S2!$A$1:$S$1234,11,FALSE)</f>
        <v>Ser-Thr</v>
      </c>
      <c r="F264" s="5" t="str">
        <f t="shared" si="21"/>
        <v>Ser</v>
      </c>
      <c r="G264" s="5" t="str">
        <f>VLOOKUP(F264,amino_acids!$C$1:$D$68,2,FALSE)</f>
        <v>S</v>
      </c>
      <c r="H264" s="5" t="str">
        <f t="shared" si="22"/>
        <v>Thr</v>
      </c>
      <c r="I264" s="5" t="str">
        <f>VLOOKUP(H264,amino_acids!$C$1:$D$68,2,FALSE)</f>
        <v>T</v>
      </c>
      <c r="J264" s="5">
        <f>VLOOKUP(B264,lookup_S2!$A$1:$S$1234,12,FALSE)</f>
        <v>1228</v>
      </c>
      <c r="K264" s="7">
        <f t="shared" si="23"/>
        <v>1228</v>
      </c>
      <c r="L264" s="5" t="str">
        <f>VLOOKUP(B264,lookup_S2!$A$1:$S$1234,2,FALSE)</f>
        <v>12:40697842</v>
      </c>
      <c r="M264" s="5" t="s">
        <v>1680</v>
      </c>
      <c r="N264" s="5" t="str">
        <f t="shared" si="24"/>
        <v>LRRK2_S1228T</v>
      </c>
      <c r="O264" s="5" t="s">
        <v>6632</v>
      </c>
    </row>
    <row r="265" spans="1:16" x14ac:dyDescent="0.35">
      <c r="A265" s="4" t="s">
        <v>6135</v>
      </c>
      <c r="B265" s="6" t="str">
        <f t="shared" si="20"/>
        <v>rs72546338</v>
      </c>
      <c r="C265" s="5" t="str">
        <f>VLOOKUP(B265,lookup_S2!$A$1:$S$1234,14,FALSE)</f>
        <v>LRRK2</v>
      </c>
      <c r="D265" s="5" t="str">
        <f>VLOOKUP(B265,lookup_S2!$A$1:$S$1234,9,FALSE)</f>
        <v>Missense/nonsense</v>
      </c>
      <c r="E265" s="5" t="str">
        <f>VLOOKUP(B265,lookup_S2!$A$1:$S$1234,11,FALSE)</f>
        <v>Arg-Gln</v>
      </c>
      <c r="F265" s="5" t="str">
        <f t="shared" si="21"/>
        <v>Arg</v>
      </c>
      <c r="G265" s="5" t="str">
        <f>VLOOKUP(F265,amino_acids!$C$1:$D$68,2,FALSE)</f>
        <v>R</v>
      </c>
      <c r="H265" s="5" t="str">
        <f t="shared" si="22"/>
        <v>Gln</v>
      </c>
      <c r="I265" s="5" t="str">
        <f>VLOOKUP(H265,amino_acids!$C$1:$D$68,2,FALSE)</f>
        <v>Q</v>
      </c>
      <c r="J265" s="5">
        <f>VLOOKUP(B265,lookup_S2!$A$1:$S$1234,12,FALSE)</f>
        <v>1325</v>
      </c>
      <c r="K265" s="7">
        <f t="shared" si="23"/>
        <v>1325</v>
      </c>
      <c r="L265" s="5" t="str">
        <f>VLOOKUP(B265,lookup_S2!$A$1:$S$1234,2,FALSE)</f>
        <v>12:40702283</v>
      </c>
      <c r="M265" s="5" t="s">
        <v>1685</v>
      </c>
      <c r="N265" s="5" t="str">
        <f t="shared" si="24"/>
        <v>LRRK2_R1325Q</v>
      </c>
      <c r="O265" s="5" t="s">
        <v>6633</v>
      </c>
    </row>
    <row r="266" spans="1:16" x14ac:dyDescent="0.35">
      <c r="A266" s="4" t="s">
        <v>6136</v>
      </c>
      <c r="B266" s="6" t="str">
        <f t="shared" si="20"/>
        <v>rs17466213</v>
      </c>
      <c r="C266" s="5" t="str">
        <f>VLOOKUP(B266,lookup_S2!$A$1:$S$1234,14,FALSE)</f>
        <v>LRRK2</v>
      </c>
      <c r="D266" s="5" t="str">
        <f>VLOOKUP(B266,lookup_S2!$A$1:$S$1234,9,FALSE)</f>
        <v>Missense/nonsense</v>
      </c>
      <c r="E266" s="5" t="str">
        <f>VLOOKUP(B266,lookup_S2!$A$1:$S$1234,11,FALSE)</f>
        <v>Ile-Val</v>
      </c>
      <c r="F266" s="5" t="str">
        <f t="shared" si="21"/>
        <v>Ile</v>
      </c>
      <c r="G266" s="5" t="str">
        <f>VLOOKUP(F266,amino_acids!$C$1:$D$68,2,FALSE)</f>
        <v>I</v>
      </c>
      <c r="H266" s="5" t="str">
        <f t="shared" si="22"/>
        <v>Val</v>
      </c>
      <c r="I266" s="5" t="str">
        <f>VLOOKUP(H266,amino_acids!$C$1:$D$68,2,FALSE)</f>
        <v>V</v>
      </c>
      <c r="J266" s="5">
        <f>VLOOKUP(B266,lookup_S2!$A$1:$S$1234,12,FALSE)</f>
        <v>1371</v>
      </c>
      <c r="K266" s="7">
        <f t="shared" si="23"/>
        <v>1371</v>
      </c>
      <c r="L266" s="5" t="str">
        <f>VLOOKUP(B266,lookup_S2!$A$1:$S$1234,2,FALSE)</f>
        <v>12:40702420</v>
      </c>
      <c r="M266" s="5" t="s">
        <v>1689</v>
      </c>
      <c r="N266" s="5" t="str">
        <f t="shared" si="24"/>
        <v>LRRK2_I1371V</v>
      </c>
      <c r="O266" s="5" t="s">
        <v>6634</v>
      </c>
    </row>
    <row r="267" spans="1:16" x14ac:dyDescent="0.35">
      <c r="A267" s="4" t="s">
        <v>6137</v>
      </c>
      <c r="B267" s="6" t="str">
        <f t="shared" si="20"/>
        <v>seq-prion2169</v>
      </c>
      <c r="C267" s="5" t="str">
        <f>VLOOKUP(B267,lookup_S2!$A$1:$S$1234,14,FALSE)</f>
        <v>LRRK2</v>
      </c>
      <c r="D267" s="5" t="str">
        <f>VLOOKUP(B267,lookup_S2!$A$1:$S$1234,9,FALSE)</f>
        <v>Missense/nonsense</v>
      </c>
      <c r="E267" s="5" t="str">
        <f>VLOOKUP(B267,lookup_S2!$A$1:$S$1234,11,FALSE)</f>
        <v>Val-Met</v>
      </c>
      <c r="F267" s="5" t="str">
        <f t="shared" si="21"/>
        <v>Val</v>
      </c>
      <c r="G267" s="5" t="str">
        <f>VLOOKUP(F267,amino_acids!$C$1:$D$68,2,FALSE)</f>
        <v>V</v>
      </c>
      <c r="H267" s="5" t="str">
        <f t="shared" si="22"/>
        <v>Met</v>
      </c>
      <c r="I267" s="5" t="str">
        <f>VLOOKUP(H267,amino_acids!$C$1:$D$68,2,FALSE)</f>
        <v>M</v>
      </c>
      <c r="J267" s="5">
        <f>VLOOKUP(B267,lookup_S2!$A$1:$S$1234,12,FALSE)</f>
        <v>1373</v>
      </c>
      <c r="K267" s="7">
        <f t="shared" si="23"/>
        <v>1373</v>
      </c>
      <c r="L267" s="5" t="str">
        <f>VLOOKUP(B267,lookup_S2!$A$1:$S$1234,2,FALSE)</f>
        <v>12:40702426</v>
      </c>
      <c r="M267" s="5" t="s">
        <v>1692</v>
      </c>
      <c r="N267" s="5" t="str">
        <f t="shared" si="24"/>
        <v>LRRK2_V1373M</v>
      </c>
      <c r="O267" s="5" t="s">
        <v>6635</v>
      </c>
    </row>
    <row r="268" spans="1:16" x14ac:dyDescent="0.35">
      <c r="A268" s="4" t="s">
        <v>6138</v>
      </c>
      <c r="B268" s="6" t="str">
        <f t="shared" si="20"/>
        <v>rs72546327</v>
      </c>
      <c r="C268" s="5" t="str">
        <f>VLOOKUP(B268,lookup_S2!$A$1:$S$1234,14,FALSE)</f>
        <v>LRRK2</v>
      </c>
      <c r="D268" s="5" t="str">
        <f>VLOOKUP(B268,lookup_S2!$A$1:$S$1234,9,FALSE)</f>
        <v>Missense/nonsense</v>
      </c>
      <c r="E268" s="5" t="str">
        <f>VLOOKUP(B268,lookup_S2!$A$1:$S$1234,11,FALSE)</f>
        <v>Thr-Met</v>
      </c>
      <c r="F268" s="5" t="str">
        <f t="shared" si="21"/>
        <v>Thr</v>
      </c>
      <c r="G268" s="5" t="str">
        <f>VLOOKUP(F268,amino_acids!$C$1:$D$68,2,FALSE)</f>
        <v>T</v>
      </c>
      <c r="H268" s="5" t="str">
        <f t="shared" si="22"/>
        <v>Met</v>
      </c>
      <c r="I268" s="5" t="str">
        <f>VLOOKUP(H268,amino_acids!$C$1:$D$68,2,FALSE)</f>
        <v>M</v>
      </c>
      <c r="J268" s="5">
        <f>VLOOKUP(B268,lookup_S2!$A$1:$S$1234,12,FALSE)</f>
        <v>1410</v>
      </c>
      <c r="K268" s="7">
        <f t="shared" si="23"/>
        <v>1410</v>
      </c>
      <c r="L268" s="5" t="str">
        <f>VLOOKUP(B268,lookup_S2!$A$1:$S$1234,2,FALSE)</f>
        <v>12:40702947</v>
      </c>
      <c r="M268" s="5" t="s">
        <v>1695</v>
      </c>
      <c r="N268" s="5" t="str">
        <f t="shared" si="24"/>
        <v>LRRK2_T1410M</v>
      </c>
      <c r="O268" s="5" t="s">
        <v>6636</v>
      </c>
    </row>
    <row r="269" spans="1:16" x14ac:dyDescent="0.35">
      <c r="A269" s="4" t="s">
        <v>6139</v>
      </c>
      <c r="B269" s="6" t="str">
        <f t="shared" si="20"/>
        <v>var_12_40704236</v>
      </c>
      <c r="C269" s="5" t="str">
        <f>VLOOKUP(B269,lookup_S2!$A$1:$S$1234,14,FALSE)</f>
        <v>LRRK2</v>
      </c>
      <c r="D269" s="5" t="str">
        <f>VLOOKUP(B269,lookup_S2!$A$1:$S$1234,9,FALSE)</f>
        <v>Missense/nonsense</v>
      </c>
      <c r="E269" s="5" t="str">
        <f>VLOOKUP(B269,lookup_S2!$A$1:$S$1234,11,FALSE)</f>
        <v>Arg-Cys</v>
      </c>
      <c r="F269" s="5" t="str">
        <f t="shared" si="21"/>
        <v>Arg</v>
      </c>
      <c r="G269" s="5" t="str">
        <f>VLOOKUP(F269,amino_acids!$C$1:$D$68,2,FALSE)</f>
        <v>R</v>
      </c>
      <c r="H269" s="5" t="str">
        <f t="shared" si="22"/>
        <v>Cys</v>
      </c>
      <c r="I269" s="5" t="str">
        <f>VLOOKUP(H269,amino_acids!$C$1:$D$68,2,FALSE)</f>
        <v>C</v>
      </c>
      <c r="J269" s="5">
        <f>VLOOKUP(B269,lookup_S2!$A$1:$S$1234,12,FALSE)</f>
        <v>1441</v>
      </c>
      <c r="K269" s="7">
        <f t="shared" si="23"/>
        <v>1441</v>
      </c>
      <c r="L269" s="5" t="str">
        <f>VLOOKUP(B269,lookup_S2!$A$1:$S$1234,2,FALSE)</f>
        <v>12:40704236</v>
      </c>
      <c r="M269" s="5" t="s">
        <v>1698</v>
      </c>
      <c r="N269" s="5" t="str">
        <f t="shared" si="24"/>
        <v>LRRK2_R1441C</v>
      </c>
      <c r="O269" s="5" t="s">
        <v>6379</v>
      </c>
      <c r="P269" s="5" t="s">
        <v>6423</v>
      </c>
    </row>
    <row r="270" spans="1:16" x14ac:dyDescent="0.35">
      <c r="A270" s="4" t="s">
        <v>6140</v>
      </c>
      <c r="B270" s="6" t="str">
        <f t="shared" si="20"/>
        <v>LRRK2:NM_198578.3:c.4324G&gt;C:p.(Ala1442Pro)</v>
      </c>
      <c r="C270" s="5" t="str">
        <f>VLOOKUP(B270,lookup_S2!$A$1:$S$1234,14,FALSE)</f>
        <v>LRRK2</v>
      </c>
      <c r="D270" s="5" t="str">
        <f>VLOOKUP(B270,lookup_S2!$A$1:$S$1234,9,FALSE)</f>
        <v>Missense/nonsense</v>
      </c>
      <c r="E270" s="5" t="str">
        <f>VLOOKUP(B270,lookup_S2!$A$1:$S$1234,11,FALSE)</f>
        <v>Ala-Pro</v>
      </c>
      <c r="F270" s="5" t="str">
        <f t="shared" si="21"/>
        <v>Ala</v>
      </c>
      <c r="G270" s="5" t="str">
        <f>VLOOKUP(F270,amino_acids!$C$1:$D$68,2,FALSE)</f>
        <v>A</v>
      </c>
      <c r="H270" s="5" t="str">
        <f t="shared" si="22"/>
        <v>Pro</v>
      </c>
      <c r="I270" s="5" t="str">
        <f>VLOOKUP(H270,amino_acids!$C$1:$D$68,2,FALSE)</f>
        <v>P</v>
      </c>
      <c r="J270" s="5">
        <f>VLOOKUP(B270,lookup_S2!$A$1:$S$1234,12,FALSE)</f>
        <v>1442</v>
      </c>
      <c r="K270" s="7">
        <f t="shared" si="23"/>
        <v>1442</v>
      </c>
      <c r="L270" s="5" t="str">
        <f>VLOOKUP(B270,lookup_S2!$A$1:$S$1234,2,FALSE)</f>
        <v>12:40704239</v>
      </c>
      <c r="M270" s="5" t="s">
        <v>1702</v>
      </c>
      <c r="N270" s="5" t="str">
        <f t="shared" si="24"/>
        <v>LRRK2_A1442P</v>
      </c>
      <c r="O270" s="5" t="s">
        <v>6637</v>
      </c>
    </row>
    <row r="271" spans="1:16" x14ac:dyDescent="0.35">
      <c r="A271" s="4" t="s">
        <v>6141</v>
      </c>
      <c r="B271" s="6" t="str">
        <f t="shared" si="20"/>
        <v>LRRK2:NM_198578.3:c.4348G&gt;A:p.(Val1450Ile)</v>
      </c>
      <c r="C271" s="5" t="str">
        <f>VLOOKUP(B271,lookup_S2!$A$1:$S$1234,14,FALSE)</f>
        <v>LRRK2</v>
      </c>
      <c r="D271" s="5" t="str">
        <f>VLOOKUP(B271,lookup_S2!$A$1:$S$1234,9,FALSE)</f>
        <v>Missense/nonsense</v>
      </c>
      <c r="E271" s="5" t="str">
        <f>VLOOKUP(B271,lookup_S2!$A$1:$S$1234,11,FALSE)</f>
        <v>Val-Ile</v>
      </c>
      <c r="F271" s="5" t="str">
        <f t="shared" si="21"/>
        <v>Val</v>
      </c>
      <c r="G271" s="5" t="str">
        <f>VLOOKUP(F271,amino_acids!$C$1:$D$68,2,FALSE)</f>
        <v>V</v>
      </c>
      <c r="H271" s="5" t="str">
        <f t="shared" si="22"/>
        <v>Ile</v>
      </c>
      <c r="I271" s="5" t="str">
        <f>VLOOKUP(H271,amino_acids!$C$1:$D$68,2,FALSE)</f>
        <v>I</v>
      </c>
      <c r="J271" s="5">
        <f>VLOOKUP(B271,lookup_S2!$A$1:$S$1234,12,FALSE)</f>
        <v>1450</v>
      </c>
      <c r="K271" s="7">
        <f t="shared" si="23"/>
        <v>1450</v>
      </c>
      <c r="L271" s="5" t="str">
        <f>VLOOKUP(B271,lookup_S2!$A$1:$S$1234,2,FALSE)</f>
        <v>12:40704263</v>
      </c>
      <c r="M271" s="5" t="s">
        <v>1707</v>
      </c>
      <c r="N271" s="5" t="str">
        <f t="shared" si="24"/>
        <v>LRRK2_V1450I</v>
      </c>
      <c r="O271" s="5" t="s">
        <v>6638</v>
      </c>
    </row>
    <row r="272" spans="1:16" x14ac:dyDescent="0.35">
      <c r="A272" s="4" t="s">
        <v>6142</v>
      </c>
      <c r="B272" s="6" t="str">
        <f t="shared" si="20"/>
        <v>LRRK2:NM_198578.3:c.4402A&gt;G:p.(Lys1468Glu)</v>
      </c>
      <c r="C272" s="5" t="str">
        <f>VLOOKUP(B272,lookup_S2!$A$1:$S$1234,14,FALSE)</f>
        <v>LRRK2</v>
      </c>
      <c r="D272" s="5" t="str">
        <f>VLOOKUP(B272,lookup_S2!$A$1:$S$1234,9,FALSE)</f>
        <v>Missense/nonsense</v>
      </c>
      <c r="E272" s="5" t="str">
        <f>VLOOKUP(B272,lookup_S2!$A$1:$S$1234,11,FALSE)</f>
        <v>Lys-Glu</v>
      </c>
      <c r="F272" s="5" t="str">
        <f t="shared" si="21"/>
        <v>Lys</v>
      </c>
      <c r="G272" s="5" t="str">
        <f>VLOOKUP(F272,amino_acids!$C$1:$D$68,2,FALSE)</f>
        <v>K</v>
      </c>
      <c r="H272" s="5" t="str">
        <f t="shared" si="22"/>
        <v>Glu</v>
      </c>
      <c r="I272" s="5" t="str">
        <f>VLOOKUP(H272,amino_acids!$C$1:$D$68,2,FALSE)</f>
        <v>E</v>
      </c>
      <c r="J272" s="5">
        <f>VLOOKUP(B272,lookup_S2!$A$1:$S$1234,12,FALSE)</f>
        <v>1468</v>
      </c>
      <c r="K272" s="7">
        <f t="shared" si="23"/>
        <v>1468</v>
      </c>
      <c r="L272" s="5" t="str">
        <f>VLOOKUP(B272,lookup_S2!$A$1:$S$1234,2,FALSE)</f>
        <v>12:40704317</v>
      </c>
      <c r="M272" s="5" t="s">
        <v>1711</v>
      </c>
      <c r="N272" s="5" t="str">
        <f t="shared" si="24"/>
        <v>LRRK2_K1468E</v>
      </c>
      <c r="O272" s="5" t="s">
        <v>6639</v>
      </c>
    </row>
    <row r="273" spans="1:16" x14ac:dyDescent="0.35">
      <c r="A273" s="4" t="s">
        <v>6143</v>
      </c>
      <c r="B273" s="6" t="str">
        <f t="shared" si="20"/>
        <v>rs113431708</v>
      </c>
      <c r="C273" s="5" t="str">
        <f>VLOOKUP(B273,lookup_S2!$A$1:$S$1234,14,FALSE)</f>
        <v>LRRK2</v>
      </c>
      <c r="D273" s="5" t="str">
        <f>VLOOKUP(B273,lookup_S2!$A$1:$S$1234,9,FALSE)</f>
        <v>Missense/nonsense</v>
      </c>
      <c r="E273" s="5" t="str">
        <f>VLOOKUP(B273,lookup_S2!$A$1:$S$1234,11,FALSE)</f>
        <v>Arg-Gln</v>
      </c>
      <c r="F273" s="5" t="str">
        <f t="shared" si="21"/>
        <v>Arg</v>
      </c>
      <c r="G273" s="5" t="str">
        <f>VLOOKUP(F273,amino_acids!$C$1:$D$68,2,FALSE)</f>
        <v>R</v>
      </c>
      <c r="H273" s="5" t="str">
        <f t="shared" si="22"/>
        <v>Gln</v>
      </c>
      <c r="I273" s="5" t="str">
        <f>VLOOKUP(H273,amino_acids!$C$1:$D$68,2,FALSE)</f>
        <v>Q</v>
      </c>
      <c r="J273" s="5">
        <f>VLOOKUP(B273,lookup_S2!$A$1:$S$1234,12,FALSE)</f>
        <v>1483</v>
      </c>
      <c r="K273" s="7">
        <f t="shared" si="23"/>
        <v>1483</v>
      </c>
      <c r="L273" s="5" t="str">
        <f>VLOOKUP(B273,lookup_S2!$A$1:$S$1234,2,FALSE)</f>
        <v>12:40704363</v>
      </c>
      <c r="M273" s="5" t="s">
        <v>1715</v>
      </c>
      <c r="N273" s="5" t="str">
        <f t="shared" si="24"/>
        <v>LRRK2_R1483Q</v>
      </c>
      <c r="O273" s="5" t="s">
        <v>6640</v>
      </c>
    </row>
    <row r="274" spans="1:16" x14ac:dyDescent="0.35">
      <c r="A274" s="4" t="s">
        <v>6144</v>
      </c>
      <c r="B274" s="6" t="str">
        <f t="shared" si="20"/>
        <v>newrs41286476</v>
      </c>
      <c r="C274" s="5" t="str">
        <f>VLOOKUP(B274,lookup_S2!$A$1:$S$1234,14,FALSE)</f>
        <v>LRRK2</v>
      </c>
      <c r="D274" s="5" t="str">
        <f>VLOOKUP(B274,lookup_S2!$A$1:$S$1234,9,FALSE)</f>
        <v>Splicing_substitutions</v>
      </c>
      <c r="E274" s="5" t="str">
        <f>VLOOKUP(B274,lookup_S2!$A$1:$S$1234,11,FALSE)</f>
        <v>.</v>
      </c>
      <c r="F274" s="5" t="e">
        <f t="shared" si="21"/>
        <v>#VALUE!</v>
      </c>
      <c r="G274" s="5" t="e">
        <f>VLOOKUP(F274,amino_acids!$C$1:$D$68,2,FALSE)</f>
        <v>#VALUE!</v>
      </c>
      <c r="H274" s="5" t="e">
        <f t="shared" si="22"/>
        <v>#VALUE!</v>
      </c>
      <c r="I274" s="5" t="e">
        <f>VLOOKUP(H274,amino_acids!$C$1:$D$68,2,FALSE)</f>
        <v>#VALUE!</v>
      </c>
      <c r="J274" s="5" t="str">
        <f>VLOOKUP(B274,lookup_S2!$A$1:$S$1234,12,FALSE)</f>
        <v>.</v>
      </c>
      <c r="K274" s="7" t="e">
        <f t="shared" si="23"/>
        <v>#VALUE!</v>
      </c>
      <c r="L274" s="5" t="str">
        <f>VLOOKUP(B274,lookup_S2!$A$1:$S$1234,2,FALSE)</f>
        <v>12:40704454</v>
      </c>
      <c r="M274" s="5" t="s">
        <v>1719</v>
      </c>
      <c r="N274" s="5" t="e">
        <f t="shared" si="24"/>
        <v>#VALUE!</v>
      </c>
      <c r="O274" s="5" t="e">
        <v>#VALUE!</v>
      </c>
    </row>
    <row r="275" spans="1:16" x14ac:dyDescent="0.35">
      <c r="A275" s="4" t="s">
        <v>6145</v>
      </c>
      <c r="B275" s="6" t="str">
        <f t="shared" si="20"/>
        <v>rs35507033</v>
      </c>
      <c r="C275" s="5" t="str">
        <f>VLOOKUP(B275,lookup_S2!$A$1:$S$1234,14,FALSE)</f>
        <v>LRRK2</v>
      </c>
      <c r="D275" s="5" t="str">
        <f>VLOOKUP(B275,lookup_S2!$A$1:$S$1234,9,FALSE)</f>
        <v>Missense/nonsense</v>
      </c>
      <c r="E275" s="5" t="str">
        <f>VLOOKUP(B275,lookup_S2!$A$1:$S$1234,11,FALSE)</f>
        <v>Arg-Gln</v>
      </c>
      <c r="F275" s="5" t="str">
        <f t="shared" si="21"/>
        <v>Arg</v>
      </c>
      <c r="G275" s="5" t="str">
        <f>VLOOKUP(F275,amino_acids!$C$1:$D$68,2,FALSE)</f>
        <v>R</v>
      </c>
      <c r="H275" s="5" t="str">
        <f t="shared" si="22"/>
        <v>Gln</v>
      </c>
      <c r="I275" s="5" t="str">
        <f>VLOOKUP(H275,amino_acids!$C$1:$D$68,2,FALSE)</f>
        <v>Q</v>
      </c>
      <c r="J275" s="5">
        <f>VLOOKUP(B275,lookup_S2!$A$1:$S$1234,12,FALSE)</f>
        <v>1514</v>
      </c>
      <c r="K275" s="7">
        <f t="shared" si="23"/>
        <v>1514</v>
      </c>
      <c r="L275" s="5" t="str">
        <f>VLOOKUP(B275,lookup_S2!$A$1:$S$1234,2,FALSE)</f>
        <v>12:40707778</v>
      </c>
      <c r="M275" s="5" t="s">
        <v>1722</v>
      </c>
      <c r="N275" s="5" t="str">
        <f t="shared" si="24"/>
        <v>LRRK2_R1514Q</v>
      </c>
      <c r="O275" s="5" t="s">
        <v>6641</v>
      </c>
    </row>
    <row r="276" spans="1:16" x14ac:dyDescent="0.35">
      <c r="A276" s="4" t="s">
        <v>6146</v>
      </c>
      <c r="B276" s="6" t="str">
        <f t="shared" si="20"/>
        <v>seq-prion2208</v>
      </c>
      <c r="C276" s="5" t="str">
        <f>VLOOKUP(B276,lookup_S2!$A$1:$S$1234,14,FALSE)</f>
        <v>LRRK2</v>
      </c>
      <c r="D276" s="5" t="str">
        <f>VLOOKUP(B276,lookup_S2!$A$1:$S$1234,9,FALSE)</f>
        <v>Missense/nonsense</v>
      </c>
      <c r="E276" s="5" t="str">
        <f>VLOOKUP(B276,lookup_S2!$A$1:$S$1234,11,FALSE)</f>
        <v>Gly-Ala</v>
      </c>
      <c r="F276" s="5" t="str">
        <f t="shared" si="21"/>
        <v>Gly</v>
      </c>
      <c r="G276" s="5" t="str">
        <f>VLOOKUP(F276,amino_acids!$C$1:$D$68,2,FALSE)</f>
        <v>G</v>
      </c>
      <c r="H276" s="5" t="str">
        <f t="shared" si="22"/>
        <v>Ala</v>
      </c>
      <c r="I276" s="5" t="str">
        <f>VLOOKUP(H276,amino_acids!$C$1:$D$68,2,FALSE)</f>
        <v>A</v>
      </c>
      <c r="J276" s="5">
        <f>VLOOKUP(B276,lookup_S2!$A$1:$S$1234,12,FALSE)</f>
        <v>1520</v>
      </c>
      <c r="K276" s="7">
        <f t="shared" si="23"/>
        <v>1520</v>
      </c>
      <c r="L276" s="5" t="str">
        <f>VLOOKUP(B276,lookup_S2!$A$1:$S$1234,2,FALSE)</f>
        <v>12:40707796</v>
      </c>
      <c r="M276" s="5" t="s">
        <v>1725</v>
      </c>
      <c r="N276" s="5" t="str">
        <f t="shared" si="24"/>
        <v>LRRK2_G1520A</v>
      </c>
      <c r="O276" s="5" t="s">
        <v>6642</v>
      </c>
    </row>
    <row r="277" spans="1:16" x14ac:dyDescent="0.35">
      <c r="A277" s="4" t="s">
        <v>6147</v>
      </c>
      <c r="B277" s="6" t="str">
        <f t="shared" si="20"/>
        <v>LRRK2:NM_198578.3:c.4838T&gt;C:p.(Val1613Ala)</v>
      </c>
      <c r="C277" s="5" t="str">
        <f>VLOOKUP(B277,lookup_S2!$A$1:$S$1234,14,FALSE)</f>
        <v>LRRK2</v>
      </c>
      <c r="D277" s="5" t="str">
        <f>VLOOKUP(B277,lookup_S2!$A$1:$S$1234,9,FALSE)</f>
        <v>Missense/nonsense</v>
      </c>
      <c r="E277" s="5" t="str">
        <f>VLOOKUP(B277,lookup_S2!$A$1:$S$1234,11,FALSE)</f>
        <v>Val-Ala</v>
      </c>
      <c r="F277" s="5" t="str">
        <f t="shared" si="21"/>
        <v>Val</v>
      </c>
      <c r="G277" s="5" t="str">
        <f>VLOOKUP(F277,amino_acids!$C$1:$D$68,2,FALSE)</f>
        <v>V</v>
      </c>
      <c r="H277" s="5" t="str">
        <f t="shared" si="22"/>
        <v>Ala</v>
      </c>
      <c r="I277" s="5" t="str">
        <f>VLOOKUP(H277,amino_acids!$C$1:$D$68,2,FALSE)</f>
        <v>A</v>
      </c>
      <c r="J277" s="5">
        <f>VLOOKUP(B277,lookup_S2!$A$1:$S$1234,12,FALSE)</f>
        <v>1613</v>
      </c>
      <c r="K277" s="7">
        <f t="shared" si="23"/>
        <v>1613</v>
      </c>
      <c r="L277" s="5" t="str">
        <f>VLOOKUP(B277,lookup_S2!$A$1:$S$1234,2,FALSE)</f>
        <v>12:40713800</v>
      </c>
      <c r="M277" s="5" t="s">
        <v>1729</v>
      </c>
      <c r="N277" s="5" t="str">
        <f t="shared" si="24"/>
        <v>LRRK2_V1613A</v>
      </c>
      <c r="O277" s="5" t="s">
        <v>6643</v>
      </c>
    </row>
    <row r="278" spans="1:16" x14ac:dyDescent="0.35">
      <c r="A278" s="4" t="s">
        <v>6148</v>
      </c>
      <c r="B278" s="6" t="str">
        <f t="shared" si="20"/>
        <v>12:40713838</v>
      </c>
      <c r="C278" s="5" t="str">
        <f>VLOOKUP(B278,lookup_S2!$A$1:$S$1234,14,FALSE)</f>
        <v>LRRK2</v>
      </c>
      <c r="D278" s="5" t="str">
        <f>VLOOKUP(B278,lookup_S2!$A$1:$S$1234,9,FALSE)</f>
        <v>Missense/nonsense</v>
      </c>
      <c r="E278" s="5" t="str">
        <f>VLOOKUP(B278,lookup_S2!$A$1:$S$1234,11,FALSE)</f>
        <v>Ile-Val</v>
      </c>
      <c r="F278" s="5" t="str">
        <f t="shared" si="21"/>
        <v>Ile</v>
      </c>
      <c r="G278" s="5" t="str">
        <f>VLOOKUP(F278,amino_acids!$C$1:$D$68,2,FALSE)</f>
        <v>I</v>
      </c>
      <c r="H278" s="5" t="str">
        <f t="shared" si="22"/>
        <v>Val</v>
      </c>
      <c r="I278" s="5" t="str">
        <f>VLOOKUP(H278,amino_acids!$C$1:$D$68,2,FALSE)</f>
        <v>V</v>
      </c>
      <c r="J278" s="5">
        <f>VLOOKUP(B278,lookup_S2!$A$1:$S$1234,12,FALSE)</f>
        <v>1626</v>
      </c>
      <c r="K278" s="7">
        <f t="shared" si="23"/>
        <v>1626</v>
      </c>
      <c r="L278" s="5" t="str">
        <f>VLOOKUP(B278,lookup_S2!$A$1:$S$1234,2,FALSE)</f>
        <v>12:40713838</v>
      </c>
      <c r="M278" s="5" t="s">
        <v>175</v>
      </c>
      <c r="N278" s="5" t="str">
        <f t="shared" si="24"/>
        <v>LRRK2_I1626V</v>
      </c>
      <c r="O278" s="5" t="s">
        <v>6644</v>
      </c>
    </row>
    <row r="279" spans="1:16" x14ac:dyDescent="0.35">
      <c r="A279" s="4" t="s">
        <v>6149</v>
      </c>
      <c r="B279" s="6" t="str">
        <f t="shared" si="20"/>
        <v>LRRK2:NM_198578.3:c.4883G&gt;C:p.(Arg1628Pro)</v>
      </c>
      <c r="C279" s="5" t="str">
        <f>VLOOKUP(B279,lookup_S2!$A$1:$S$1234,14,FALSE)</f>
        <v>LRRK2</v>
      </c>
      <c r="D279" s="5" t="str">
        <f>VLOOKUP(B279,lookup_S2!$A$1:$S$1234,9,FALSE)</f>
        <v>Missense/nonsense</v>
      </c>
      <c r="E279" s="5" t="str">
        <f>VLOOKUP(B279,lookup_S2!$A$1:$S$1234,11,FALSE)</f>
        <v>Arg-Pro</v>
      </c>
      <c r="F279" s="5" t="str">
        <f t="shared" si="21"/>
        <v>Arg</v>
      </c>
      <c r="G279" s="5" t="str">
        <f>VLOOKUP(F279,amino_acids!$C$1:$D$68,2,FALSE)</f>
        <v>R</v>
      </c>
      <c r="H279" s="5" t="str">
        <f t="shared" si="22"/>
        <v>Pro</v>
      </c>
      <c r="I279" s="5" t="str">
        <f>VLOOKUP(H279,amino_acids!$C$1:$D$68,2,FALSE)</f>
        <v>P</v>
      </c>
      <c r="J279" s="5">
        <f>VLOOKUP(B279,lookup_S2!$A$1:$S$1234,12,FALSE)</f>
        <v>1628</v>
      </c>
      <c r="K279" s="7">
        <f t="shared" si="23"/>
        <v>1628</v>
      </c>
      <c r="L279" s="5" t="str">
        <f>VLOOKUP(B279,lookup_S2!$A$1:$S$1234,2,FALSE)</f>
        <v>12:40713845</v>
      </c>
      <c r="M279" s="5" t="s">
        <v>1736</v>
      </c>
      <c r="N279" s="5" t="str">
        <f t="shared" si="24"/>
        <v>LRRK2_R1628P</v>
      </c>
      <c r="O279" s="5" t="s">
        <v>6645</v>
      </c>
    </row>
    <row r="280" spans="1:16" x14ac:dyDescent="0.35">
      <c r="A280" s="4" t="s">
        <v>6150</v>
      </c>
      <c r="B280" s="6" t="str">
        <f t="shared" si="20"/>
        <v>LRRK2:NM_198578.3:c.4937T&gt;C:p.(Met1646Thr)</v>
      </c>
      <c r="C280" s="5" t="str">
        <f>VLOOKUP(B280,lookup_S2!$A$1:$S$1234,14,FALSE)</f>
        <v>LRRK2</v>
      </c>
      <c r="D280" s="5" t="str">
        <f>VLOOKUP(B280,lookup_S2!$A$1:$S$1234,9,FALSE)</f>
        <v>Missense/nonsense</v>
      </c>
      <c r="E280" s="5" t="str">
        <f>VLOOKUP(B280,lookup_S2!$A$1:$S$1234,11,FALSE)</f>
        <v>Met-Thr</v>
      </c>
      <c r="F280" s="5" t="str">
        <f t="shared" si="21"/>
        <v>Met</v>
      </c>
      <c r="G280" s="5" t="str">
        <f>VLOOKUP(F280,amino_acids!$C$1:$D$68,2,FALSE)</f>
        <v>M</v>
      </c>
      <c r="H280" s="5" t="str">
        <f t="shared" si="22"/>
        <v>Thr</v>
      </c>
      <c r="I280" s="5" t="str">
        <f>VLOOKUP(H280,amino_acids!$C$1:$D$68,2,FALSE)</f>
        <v>T</v>
      </c>
      <c r="J280" s="5">
        <f>VLOOKUP(B280,lookup_S2!$A$1:$S$1234,12,FALSE)</f>
        <v>1646</v>
      </c>
      <c r="K280" s="7">
        <f t="shared" si="23"/>
        <v>1646</v>
      </c>
      <c r="L280" s="5" t="str">
        <f>VLOOKUP(B280,lookup_S2!$A$1:$S$1234,2,FALSE)</f>
        <v>12:40713899</v>
      </c>
      <c r="M280" s="5" t="s">
        <v>1742</v>
      </c>
      <c r="N280" s="5" t="str">
        <f t="shared" si="24"/>
        <v>LRRK2_M1646T</v>
      </c>
      <c r="O280" s="5" t="s">
        <v>6646</v>
      </c>
    </row>
    <row r="281" spans="1:16" x14ac:dyDescent="0.35">
      <c r="A281" s="4" t="s">
        <v>6151</v>
      </c>
      <c r="B281" s="6" t="str">
        <f t="shared" si="20"/>
        <v>rs35801418</v>
      </c>
      <c r="C281" s="5" t="str">
        <f>VLOOKUP(B281,lookup_S2!$A$1:$S$1234,14,FALSE)</f>
        <v>LRRK2</v>
      </c>
      <c r="D281" s="5" t="str">
        <f>VLOOKUP(B281,lookup_S2!$A$1:$S$1234,9,FALSE)</f>
        <v>Missense/nonsense</v>
      </c>
      <c r="E281" s="5" t="str">
        <f>VLOOKUP(B281,lookup_S2!$A$1:$S$1234,11,FALSE)</f>
        <v>Tyr-Cys</v>
      </c>
      <c r="F281" s="5" t="str">
        <f t="shared" si="21"/>
        <v>Tyr</v>
      </c>
      <c r="G281" s="5" t="str">
        <f>VLOOKUP(F281,amino_acids!$C$1:$D$68,2,FALSE)</f>
        <v>Y</v>
      </c>
      <c r="H281" s="5" t="str">
        <f t="shared" si="22"/>
        <v>Cys</v>
      </c>
      <c r="I281" s="5" t="str">
        <f>VLOOKUP(H281,amino_acids!$C$1:$D$68,2,FALSE)</f>
        <v>C</v>
      </c>
      <c r="J281" s="5">
        <f>VLOOKUP(B281,lookup_S2!$A$1:$S$1234,12,FALSE)</f>
        <v>1699</v>
      </c>
      <c r="K281" s="7">
        <f t="shared" si="23"/>
        <v>1699</v>
      </c>
      <c r="L281" s="5" t="str">
        <f>VLOOKUP(B281,lookup_S2!$A$1:$S$1234,2,FALSE)</f>
        <v>12:40714916</v>
      </c>
      <c r="M281" s="5" t="s">
        <v>1752</v>
      </c>
      <c r="N281" s="5" t="str">
        <f t="shared" si="24"/>
        <v>LRRK2_Y1699C</v>
      </c>
      <c r="O281" s="5" t="s">
        <v>6380</v>
      </c>
      <c r="P281" s="5" t="s">
        <v>6423</v>
      </c>
    </row>
    <row r="282" spans="1:16" x14ac:dyDescent="0.35">
      <c r="A282" s="4" t="s">
        <v>6152</v>
      </c>
      <c r="B282" s="6" t="str">
        <f t="shared" si="20"/>
        <v>LRRK2:NM_198578.3:c.5174G&gt;A:p.(Arg1725Gln)</v>
      </c>
      <c r="C282" s="5" t="str">
        <f>VLOOKUP(B282,lookup_S2!$A$1:$S$1234,14,FALSE)</f>
        <v>LRRK2</v>
      </c>
      <c r="D282" s="5" t="str">
        <f>VLOOKUP(B282,lookup_S2!$A$1:$S$1234,9,FALSE)</f>
        <v>Missense/nonsense</v>
      </c>
      <c r="E282" s="5" t="str">
        <f>VLOOKUP(B282,lookup_S2!$A$1:$S$1234,11,FALSE)</f>
        <v>Arg-Gln</v>
      </c>
      <c r="F282" s="5" t="str">
        <f t="shared" si="21"/>
        <v>Arg</v>
      </c>
      <c r="G282" s="5" t="str">
        <f>VLOOKUP(F282,amino_acids!$C$1:$D$68,2,FALSE)</f>
        <v>R</v>
      </c>
      <c r="H282" s="5" t="str">
        <f t="shared" si="22"/>
        <v>Gln</v>
      </c>
      <c r="I282" s="5" t="str">
        <f>VLOOKUP(H282,amino_acids!$C$1:$D$68,2,FALSE)</f>
        <v>Q</v>
      </c>
      <c r="J282" s="5">
        <f>VLOOKUP(B282,lookup_S2!$A$1:$S$1234,12,FALSE)</f>
        <v>1725</v>
      </c>
      <c r="K282" s="7">
        <f t="shared" si="23"/>
        <v>1725</v>
      </c>
      <c r="L282" s="5" t="str">
        <f>VLOOKUP(B282,lookup_S2!$A$1:$S$1234,2,FALSE)</f>
        <v>12:40715840</v>
      </c>
      <c r="M282" s="5" t="s">
        <v>1757</v>
      </c>
      <c r="N282" s="5" t="str">
        <f t="shared" si="24"/>
        <v>LRRK2_R1725Q</v>
      </c>
      <c r="O282" s="5" t="s">
        <v>6647</v>
      </c>
    </row>
    <row r="283" spans="1:16" x14ac:dyDescent="0.35">
      <c r="A283" s="4" t="s">
        <v>6153</v>
      </c>
      <c r="B283" s="6" t="str">
        <f t="shared" si="20"/>
        <v>newrs145364431</v>
      </c>
      <c r="C283" s="5" t="str">
        <f>VLOOKUP(B283,lookup_S2!$A$1:$S$1234,14,FALSE)</f>
        <v>LRRK2</v>
      </c>
      <c r="D283" s="5" t="str">
        <f>VLOOKUP(B283,lookup_S2!$A$1:$S$1234,9,FALSE)</f>
        <v>Missense/nonsense</v>
      </c>
      <c r="E283" s="5" t="str">
        <f>VLOOKUP(B283,lookup_S2!$A$1:$S$1234,11,FALSE)</f>
        <v>Arg-Leu</v>
      </c>
      <c r="F283" s="5" t="str">
        <f t="shared" si="21"/>
        <v>Arg</v>
      </c>
      <c r="G283" s="5" t="str">
        <f>VLOOKUP(F283,amino_acids!$C$1:$D$68,2,FALSE)</f>
        <v>R</v>
      </c>
      <c r="H283" s="5" t="str">
        <f t="shared" si="22"/>
        <v>Leu</v>
      </c>
      <c r="I283" s="5" t="str">
        <f>VLOOKUP(H283,amino_acids!$C$1:$D$68,2,FALSE)</f>
        <v>L</v>
      </c>
      <c r="J283" s="5">
        <f>VLOOKUP(B283,lookup_S2!$A$1:$S$1234,12,FALSE)</f>
        <v>1728</v>
      </c>
      <c r="K283" s="7">
        <f t="shared" si="23"/>
        <v>1728</v>
      </c>
      <c r="L283" s="5" t="str">
        <f>VLOOKUP(B283,lookup_S2!$A$1:$S$1234,2,FALSE)</f>
        <v>12:40715849</v>
      </c>
      <c r="M283" s="5" t="s">
        <v>1761</v>
      </c>
      <c r="N283" s="5" t="str">
        <f t="shared" si="24"/>
        <v>LRRK2_R1728L</v>
      </c>
      <c r="O283" s="5" t="s">
        <v>6648</v>
      </c>
    </row>
    <row r="284" spans="1:16" x14ac:dyDescent="0.35">
      <c r="A284" s="4" t="s">
        <v>6154</v>
      </c>
      <c r="B284" s="6" t="str">
        <f t="shared" si="20"/>
        <v>seq-prion2280</v>
      </c>
      <c r="C284" s="5" t="str">
        <f>VLOOKUP(B284,lookup_S2!$A$1:$S$1234,14,FALSE)</f>
        <v>LRRK2</v>
      </c>
      <c r="D284" s="5" t="str">
        <f>VLOOKUP(B284,lookup_S2!$A$1:$S$1234,9,FALSE)</f>
        <v>Missense/nonsense</v>
      </c>
      <c r="E284" s="5" t="str">
        <f>VLOOKUP(B284,lookup_S2!$A$1:$S$1234,11,FALSE)</f>
        <v>Asp-Tyr</v>
      </c>
      <c r="F284" s="5" t="str">
        <f t="shared" si="21"/>
        <v>Asp</v>
      </c>
      <c r="G284" s="5" t="str">
        <f>VLOOKUP(F284,amino_acids!$C$1:$D$68,2,FALSE)</f>
        <v>D</v>
      </c>
      <c r="H284" s="5" t="str">
        <f t="shared" si="22"/>
        <v>Tyr</v>
      </c>
      <c r="I284" s="5" t="str">
        <f>VLOOKUP(H284,amino_acids!$C$1:$D$68,2,FALSE)</f>
        <v>Y</v>
      </c>
      <c r="J284" s="5">
        <f>VLOOKUP(B284,lookup_S2!$A$1:$S$1234,12,FALSE)</f>
        <v>1756</v>
      </c>
      <c r="K284" s="7">
        <f t="shared" si="23"/>
        <v>1756</v>
      </c>
      <c r="L284" s="5" t="str">
        <f>VLOOKUP(B284,lookup_S2!$A$1:$S$1234,2,FALSE)</f>
        <v>12:40715932</v>
      </c>
      <c r="M284" s="5" t="s">
        <v>1767</v>
      </c>
      <c r="N284" s="5" t="str">
        <f t="shared" si="24"/>
        <v>LRRK2_D1756Y</v>
      </c>
      <c r="O284" s="5" t="s">
        <v>6649</v>
      </c>
    </row>
    <row r="285" spans="1:16" x14ac:dyDescent="0.35">
      <c r="A285" s="4" t="s">
        <v>6155</v>
      </c>
      <c r="B285" s="6" t="str">
        <f t="shared" si="20"/>
        <v>12:40715947</v>
      </c>
      <c r="C285" s="5" t="str">
        <f>VLOOKUP(B285,lookup_S2!$A$1:$S$1234,14,FALSE)</f>
        <v>LRRK2</v>
      </c>
      <c r="D285" s="5" t="str">
        <f>VLOOKUP(B285,lookup_S2!$A$1:$S$1234,9,FALSE)</f>
        <v>Missense/nonsense</v>
      </c>
      <c r="E285" s="5" t="str">
        <f>VLOOKUP(B285,lookup_S2!$A$1:$S$1234,11,FALSE)</f>
        <v>Ser-Arg</v>
      </c>
      <c r="F285" s="5" t="str">
        <f t="shared" si="21"/>
        <v>Ser</v>
      </c>
      <c r="G285" s="5" t="str">
        <f>VLOOKUP(F285,amino_acids!$C$1:$D$68,2,FALSE)</f>
        <v>S</v>
      </c>
      <c r="H285" s="5" t="str">
        <f t="shared" si="22"/>
        <v>Arg</v>
      </c>
      <c r="I285" s="5" t="str">
        <f>VLOOKUP(H285,amino_acids!$C$1:$D$68,2,FALSE)</f>
        <v>R</v>
      </c>
      <c r="J285" s="5">
        <f>VLOOKUP(B285,lookup_S2!$A$1:$S$1234,12,FALSE)</f>
        <v>1761</v>
      </c>
      <c r="K285" s="7">
        <f t="shared" si="23"/>
        <v>1761</v>
      </c>
      <c r="L285" s="5" t="str">
        <f>VLOOKUP(B285,lookup_S2!$A$1:$S$1234,2,FALSE)</f>
        <v>12:40715947</v>
      </c>
      <c r="M285" s="5" t="s">
        <v>183</v>
      </c>
      <c r="N285" s="5" t="str">
        <f t="shared" si="24"/>
        <v>LRRK2_S1761R</v>
      </c>
      <c r="O285" s="5" t="s">
        <v>6650</v>
      </c>
    </row>
    <row r="286" spans="1:16" x14ac:dyDescent="0.35">
      <c r="A286" s="4" t="s">
        <v>6156</v>
      </c>
      <c r="B286" s="6" t="str">
        <f t="shared" si="20"/>
        <v>seq-prion2284</v>
      </c>
      <c r="C286" s="5" t="str">
        <f>VLOOKUP(B286,lookup_S2!$A$1:$S$1234,14,FALSE)</f>
        <v>LRRK2</v>
      </c>
      <c r="D286" s="5" t="str">
        <f>VLOOKUP(B286,lookup_S2!$A$1:$S$1234,9,FALSE)</f>
        <v>Missense/nonsense</v>
      </c>
      <c r="E286" s="5" t="str">
        <f>VLOOKUP(B286,lookup_S2!$A$1:$S$1234,11,FALSE)</f>
        <v>Cys-Tyr</v>
      </c>
      <c r="F286" s="5" t="str">
        <f t="shared" si="21"/>
        <v>Cys</v>
      </c>
      <c r="G286" s="5" t="str">
        <f>VLOOKUP(F286,amino_acids!$C$1:$D$68,2,FALSE)</f>
        <v>C</v>
      </c>
      <c r="H286" s="5" t="str">
        <f t="shared" si="22"/>
        <v>Tyr</v>
      </c>
      <c r="I286" s="5" t="str">
        <f>VLOOKUP(H286,amino_acids!$C$1:$D$68,2,FALSE)</f>
        <v>Y</v>
      </c>
      <c r="J286" s="5">
        <f>VLOOKUP(B286,lookup_S2!$A$1:$S$1234,12,FALSE)</f>
        <v>1774</v>
      </c>
      <c r="K286" s="7">
        <f t="shared" si="23"/>
        <v>1774</v>
      </c>
      <c r="L286" s="5" t="str">
        <f>VLOOKUP(B286,lookup_S2!$A$1:$S$1234,2,FALSE)</f>
        <v>12:40716124</v>
      </c>
      <c r="M286" s="5" t="s">
        <v>1776</v>
      </c>
      <c r="N286" s="5" t="str">
        <f t="shared" si="24"/>
        <v>LRRK2_C1774Y</v>
      </c>
      <c r="O286" s="5" t="s">
        <v>6651</v>
      </c>
    </row>
    <row r="287" spans="1:16" x14ac:dyDescent="0.35">
      <c r="A287" s="4" t="s">
        <v>6157</v>
      </c>
      <c r="B287" s="6" t="str">
        <f t="shared" si="20"/>
        <v>LRRK2:NM_198578.3:c.5385G&gt;T:p.(Leu1795Phe)</v>
      </c>
      <c r="C287" s="5" t="str">
        <f>VLOOKUP(B287,lookup_S2!$A$1:$S$1234,14,FALSE)</f>
        <v>LRRK2</v>
      </c>
      <c r="D287" s="5" t="str">
        <f>VLOOKUP(B287,lookup_S2!$A$1:$S$1234,9,FALSE)</f>
        <v>Missense/nonsense</v>
      </c>
      <c r="E287" s="5" t="str">
        <f>VLOOKUP(B287,lookup_S2!$A$1:$S$1234,11,FALSE)</f>
        <v>Leu-Phe</v>
      </c>
      <c r="F287" s="5" t="str">
        <f t="shared" si="21"/>
        <v>Leu</v>
      </c>
      <c r="G287" s="5" t="str">
        <f>VLOOKUP(F287,amino_acids!$C$1:$D$68,2,FALSE)</f>
        <v>L</v>
      </c>
      <c r="H287" s="5" t="str">
        <f t="shared" si="22"/>
        <v>Phe</v>
      </c>
      <c r="I287" s="5" t="str">
        <f>VLOOKUP(H287,amino_acids!$C$1:$D$68,2,FALSE)</f>
        <v>F</v>
      </c>
      <c r="J287" s="5">
        <f>VLOOKUP(B287,lookup_S2!$A$1:$S$1234,12,FALSE)</f>
        <v>1795</v>
      </c>
      <c r="K287" s="7">
        <f t="shared" si="23"/>
        <v>1795</v>
      </c>
      <c r="L287" s="5" t="str">
        <f>VLOOKUP(B287,lookup_S2!$A$1:$S$1234,2,FALSE)</f>
        <v>12:40716188</v>
      </c>
      <c r="M287" s="5" t="s">
        <v>1781</v>
      </c>
      <c r="N287" s="5" t="str">
        <f t="shared" si="24"/>
        <v>LRRK2_L1795F</v>
      </c>
      <c r="O287" s="5" t="s">
        <v>6652</v>
      </c>
    </row>
    <row r="288" spans="1:16" x14ac:dyDescent="0.35">
      <c r="A288" s="4" t="s">
        <v>6158</v>
      </c>
      <c r="B288" s="6" t="str">
        <f t="shared" si="20"/>
        <v>rs72547980</v>
      </c>
      <c r="C288" s="5" t="str">
        <f>VLOOKUP(B288,lookup_S2!$A$1:$S$1234,14,FALSE)</f>
        <v>LRRK2</v>
      </c>
      <c r="D288" s="5" t="str">
        <f>VLOOKUP(B288,lookup_S2!$A$1:$S$1234,9,FALSE)</f>
        <v>Missense/nonsense</v>
      </c>
      <c r="E288" s="5" t="str">
        <f>VLOOKUP(B288,lookup_S2!$A$1:$S$1234,11,FALSE)</f>
        <v>Gln-Lys</v>
      </c>
      <c r="F288" s="5" t="str">
        <f t="shared" si="21"/>
        <v>Gln</v>
      </c>
      <c r="G288" s="5" t="str">
        <f>VLOOKUP(F288,amino_acids!$C$1:$D$68,2,FALSE)</f>
        <v>Q</v>
      </c>
      <c r="H288" s="5" t="str">
        <f t="shared" si="22"/>
        <v>Lys</v>
      </c>
      <c r="I288" s="5" t="str">
        <f>VLOOKUP(H288,amino_acids!$C$1:$D$68,2,FALSE)</f>
        <v>K</v>
      </c>
      <c r="J288" s="5">
        <f>VLOOKUP(B288,lookup_S2!$A$1:$S$1234,12,FALSE)</f>
        <v>1823</v>
      </c>
      <c r="K288" s="7">
        <f t="shared" si="23"/>
        <v>1823</v>
      </c>
      <c r="L288" s="5" t="str">
        <f>VLOOKUP(B288,lookup_S2!$A$1:$S$1234,2,FALSE)</f>
        <v>12:40716270</v>
      </c>
      <c r="M288" s="5" t="s">
        <v>1786</v>
      </c>
      <c r="N288" s="5" t="str">
        <f t="shared" si="24"/>
        <v>LRRK2_Q1823K</v>
      </c>
      <c r="O288" s="5" t="s">
        <v>6653</v>
      </c>
    </row>
    <row r="289" spans="1:16" x14ac:dyDescent="0.35">
      <c r="A289" s="4" t="s">
        <v>6159</v>
      </c>
      <c r="B289" s="6" t="str">
        <f t="shared" si="20"/>
        <v>LRRK2:NM_198578.3:c.5605A&gt;G:p.(Met1869Val)</v>
      </c>
      <c r="C289" s="5" t="str">
        <f>VLOOKUP(B289,lookup_S2!$A$1:$S$1234,14,FALSE)</f>
        <v>LRRK2</v>
      </c>
      <c r="D289" s="5" t="str">
        <f>VLOOKUP(B289,lookup_S2!$A$1:$S$1234,9,FALSE)</f>
        <v>Missense/nonsense</v>
      </c>
      <c r="E289" s="5" t="str">
        <f>VLOOKUP(B289,lookup_S2!$A$1:$S$1234,11,FALSE)</f>
        <v>Met-Val</v>
      </c>
      <c r="F289" s="5" t="str">
        <f t="shared" si="21"/>
        <v>Met</v>
      </c>
      <c r="G289" s="5" t="str">
        <f>VLOOKUP(F289,amino_acids!$C$1:$D$68,2,FALSE)</f>
        <v>M</v>
      </c>
      <c r="H289" s="5" t="str">
        <f t="shared" si="22"/>
        <v>Val</v>
      </c>
      <c r="I289" s="5" t="str">
        <f>VLOOKUP(H289,amino_acids!$C$1:$D$68,2,FALSE)</f>
        <v>V</v>
      </c>
      <c r="J289" s="5">
        <f>VLOOKUP(B289,lookup_S2!$A$1:$S$1234,12,FALSE)</f>
        <v>1869</v>
      </c>
      <c r="K289" s="7">
        <f t="shared" si="23"/>
        <v>1869</v>
      </c>
      <c r="L289" s="5" t="str">
        <f>VLOOKUP(B289,lookup_S2!$A$1:$S$1234,2,FALSE)</f>
        <v>12:40717057</v>
      </c>
      <c r="M289" s="5" t="s">
        <v>1790</v>
      </c>
      <c r="N289" s="5" t="str">
        <f t="shared" si="24"/>
        <v>LRRK2_M1869V</v>
      </c>
      <c r="O289" s="5" t="s">
        <v>6654</v>
      </c>
    </row>
    <row r="290" spans="1:16" x14ac:dyDescent="0.35">
      <c r="A290" s="4" t="s">
        <v>6160</v>
      </c>
      <c r="B290" s="6" t="str">
        <f t="shared" si="20"/>
        <v>LRRK2:NM_198578.3:c.5606T&gt;C:p.(Met1869Thr)</v>
      </c>
      <c r="C290" s="5" t="str">
        <f>VLOOKUP(B290,lookup_S2!$A$1:$S$1234,14,FALSE)</f>
        <v>LRRK2</v>
      </c>
      <c r="D290" s="5" t="str">
        <f>VLOOKUP(B290,lookup_S2!$A$1:$S$1234,9,FALSE)</f>
        <v>Missense/nonsense</v>
      </c>
      <c r="E290" s="5" t="str">
        <f>VLOOKUP(B290,lookup_S2!$A$1:$S$1234,11,FALSE)</f>
        <v>Met-Thr</v>
      </c>
      <c r="F290" s="5" t="str">
        <f t="shared" si="21"/>
        <v>Met</v>
      </c>
      <c r="G290" s="5" t="str">
        <f>VLOOKUP(F290,amino_acids!$C$1:$D$68,2,FALSE)</f>
        <v>M</v>
      </c>
      <c r="H290" s="5" t="str">
        <f t="shared" si="22"/>
        <v>Thr</v>
      </c>
      <c r="I290" s="5" t="str">
        <f>VLOOKUP(H290,amino_acids!$C$1:$D$68,2,FALSE)</f>
        <v>T</v>
      </c>
      <c r="J290" s="5">
        <f>VLOOKUP(B290,lookup_S2!$A$1:$S$1234,12,FALSE)</f>
        <v>1869</v>
      </c>
      <c r="K290" s="7">
        <f t="shared" si="23"/>
        <v>1869</v>
      </c>
      <c r="L290" s="5" t="str">
        <f>VLOOKUP(B290,lookup_S2!$A$1:$S$1234,2,FALSE)</f>
        <v>12:40717058</v>
      </c>
      <c r="M290" s="5" t="s">
        <v>1794</v>
      </c>
      <c r="N290" s="5" t="str">
        <f t="shared" si="24"/>
        <v>LRRK2_M1869T</v>
      </c>
      <c r="O290" s="5" t="s">
        <v>6655</v>
      </c>
    </row>
    <row r="291" spans="1:16" x14ac:dyDescent="0.35">
      <c r="A291" s="4" t="s">
        <v>6161</v>
      </c>
      <c r="B291" s="6" t="str">
        <f t="shared" si="20"/>
        <v>seq-prion2308</v>
      </c>
      <c r="C291" s="5" t="str">
        <f>VLOOKUP(B291,lookup_S2!$A$1:$S$1234,14,FALSE)</f>
        <v>LRRK2</v>
      </c>
      <c r="D291" s="5" t="str">
        <f>VLOOKUP(B291,lookup_S2!$A$1:$S$1234,9,FALSE)</f>
        <v>Missense/nonsense</v>
      </c>
      <c r="E291" s="5" t="str">
        <f>VLOOKUP(B291,lookup_S2!$A$1:$S$1234,11,FALSE)</f>
        <v>Glu-Term</v>
      </c>
      <c r="F291" s="5" t="str">
        <f t="shared" si="21"/>
        <v>Glu</v>
      </c>
      <c r="G291" s="5" t="str">
        <f>VLOOKUP(F291,amino_acids!$C$1:$D$68,2,FALSE)</f>
        <v>E</v>
      </c>
      <c r="H291" s="5" t="str">
        <f t="shared" si="22"/>
        <v>Term</v>
      </c>
      <c r="I291" s="5" t="str">
        <f>VLOOKUP(H291,amino_acids!$C$1:$D$68,2,FALSE)</f>
        <v>X</v>
      </c>
      <c r="J291" s="5">
        <f>VLOOKUP(B291,lookup_S2!$A$1:$S$1234,12,FALSE)</f>
        <v>1874</v>
      </c>
      <c r="K291" s="7">
        <f t="shared" si="23"/>
        <v>1874</v>
      </c>
      <c r="L291" s="5" t="str">
        <f>VLOOKUP(B291,lookup_S2!$A$1:$S$1234,2,FALSE)</f>
        <v>12:40717072</v>
      </c>
      <c r="M291" s="5" t="s">
        <v>1798</v>
      </c>
      <c r="N291" s="5" t="str">
        <f t="shared" si="24"/>
        <v>LRRK2_E1874X</v>
      </c>
      <c r="O291" s="5" t="s">
        <v>6656</v>
      </c>
    </row>
    <row r="292" spans="1:16" x14ac:dyDescent="0.35">
      <c r="A292" s="4" t="s">
        <v>6162</v>
      </c>
      <c r="B292" s="6" t="str">
        <f t="shared" si="20"/>
        <v>rs77428810</v>
      </c>
      <c r="C292" s="5" t="str">
        <f>VLOOKUP(B292,lookup_S2!$A$1:$S$1234,14,FALSE)</f>
        <v>LRRK2</v>
      </c>
      <c r="D292" s="5" t="str">
        <f>VLOOKUP(B292,lookup_S2!$A$1:$S$1234,9,FALSE)</f>
        <v>Missense/nonsense</v>
      </c>
      <c r="E292" s="5" t="str">
        <f>VLOOKUP(B292,lookup_S2!$A$1:$S$1234,11,FALSE)</f>
        <v>Arg-His</v>
      </c>
      <c r="F292" s="5" t="str">
        <f t="shared" si="21"/>
        <v>Arg</v>
      </c>
      <c r="G292" s="5" t="str">
        <f>VLOOKUP(F292,amino_acids!$C$1:$D$68,2,FALSE)</f>
        <v>R</v>
      </c>
      <c r="H292" s="5" t="str">
        <f t="shared" si="22"/>
        <v>His</v>
      </c>
      <c r="I292" s="5" t="str">
        <f>VLOOKUP(H292,amino_acids!$C$1:$D$68,2,FALSE)</f>
        <v>H</v>
      </c>
      <c r="J292" s="5">
        <f>VLOOKUP(B292,lookup_S2!$A$1:$S$1234,12,FALSE)</f>
        <v>1941</v>
      </c>
      <c r="K292" s="7">
        <f t="shared" si="23"/>
        <v>1941</v>
      </c>
      <c r="L292" s="5" t="str">
        <f>VLOOKUP(B292,lookup_S2!$A$1:$S$1234,2,FALSE)</f>
        <v>12:40728833</v>
      </c>
      <c r="M292" s="5" t="s">
        <v>1804</v>
      </c>
      <c r="N292" s="5" t="str">
        <f t="shared" si="24"/>
        <v>LRRK2_R1941H</v>
      </c>
      <c r="O292" s="5" t="s">
        <v>6657</v>
      </c>
    </row>
    <row r="293" spans="1:16" x14ac:dyDescent="0.35">
      <c r="A293" s="4" t="s">
        <v>6163</v>
      </c>
      <c r="B293" s="6" t="str">
        <f t="shared" si="20"/>
        <v>seq-prion2328</v>
      </c>
      <c r="C293" s="5" t="str">
        <f>VLOOKUP(B293,lookup_S2!$A$1:$S$1234,14,FALSE)</f>
        <v>LRRK2</v>
      </c>
      <c r="D293" s="5" t="str">
        <f>VLOOKUP(B293,lookup_S2!$A$1:$S$1234,9,FALSE)</f>
        <v>Missense/nonsense</v>
      </c>
      <c r="E293" s="5" t="str">
        <f>VLOOKUP(B293,lookup_S2!$A$1:$S$1234,11,FALSE)</f>
        <v>Gln-Arg</v>
      </c>
      <c r="F293" s="5" t="str">
        <f t="shared" si="21"/>
        <v>Gln</v>
      </c>
      <c r="G293" s="5" t="str">
        <f>VLOOKUP(F293,amino_acids!$C$1:$D$68,2,FALSE)</f>
        <v>Q</v>
      </c>
      <c r="H293" s="5" t="str">
        <f t="shared" si="22"/>
        <v>Arg</v>
      </c>
      <c r="I293" s="5" t="str">
        <f>VLOOKUP(H293,amino_acids!$C$1:$D$68,2,FALSE)</f>
        <v>R</v>
      </c>
      <c r="J293" s="5">
        <f>VLOOKUP(B293,lookup_S2!$A$1:$S$1234,12,FALSE)</f>
        <v>1961</v>
      </c>
      <c r="K293" s="7">
        <f t="shared" si="23"/>
        <v>1961</v>
      </c>
      <c r="L293" s="5" t="str">
        <f>VLOOKUP(B293,lookup_S2!$A$1:$S$1234,2,FALSE)</f>
        <v>12:40728893</v>
      </c>
      <c r="M293" s="5" t="s">
        <v>1807</v>
      </c>
      <c r="N293" s="5" t="str">
        <f t="shared" si="24"/>
        <v>LRRK2_Q1961R</v>
      </c>
      <c r="O293" s="5" t="s">
        <v>6658</v>
      </c>
    </row>
    <row r="294" spans="1:16" x14ac:dyDescent="0.35">
      <c r="A294" s="4" t="s">
        <v>6164</v>
      </c>
      <c r="B294" s="6" t="str">
        <f t="shared" si="20"/>
        <v>LRRK2:NM_198578.3:c.6016T&gt;C:p.(Tyr2006His)</v>
      </c>
      <c r="C294" s="5" t="str">
        <f>VLOOKUP(B294,lookup_S2!$A$1:$S$1234,14,FALSE)</f>
        <v>LRRK2</v>
      </c>
      <c r="D294" s="5" t="str">
        <f>VLOOKUP(B294,lookup_S2!$A$1:$S$1234,9,FALSE)</f>
        <v>Missense/nonsense</v>
      </c>
      <c r="E294" s="5" t="str">
        <f>VLOOKUP(B294,lookup_S2!$A$1:$S$1234,11,FALSE)</f>
        <v>Tyr-His</v>
      </c>
      <c r="F294" s="5" t="str">
        <f t="shared" si="21"/>
        <v>Tyr</v>
      </c>
      <c r="G294" s="5" t="str">
        <f>VLOOKUP(F294,amino_acids!$C$1:$D$68,2,FALSE)</f>
        <v>Y</v>
      </c>
      <c r="H294" s="5" t="str">
        <f t="shared" si="22"/>
        <v>His</v>
      </c>
      <c r="I294" s="5" t="str">
        <f>VLOOKUP(H294,amino_acids!$C$1:$D$68,2,FALSE)</f>
        <v>H</v>
      </c>
      <c r="J294" s="5">
        <f>VLOOKUP(B294,lookup_S2!$A$1:$S$1234,12,FALSE)</f>
        <v>2006</v>
      </c>
      <c r="K294" s="7">
        <f t="shared" si="23"/>
        <v>2006</v>
      </c>
      <c r="L294" s="5" t="str">
        <f>VLOOKUP(B294,lookup_S2!$A$1:$S$1234,2,FALSE)</f>
        <v>12:40734163</v>
      </c>
      <c r="M294" s="5" t="s">
        <v>1810</v>
      </c>
      <c r="N294" s="5" t="str">
        <f t="shared" si="24"/>
        <v>LRRK2_Y2006H</v>
      </c>
      <c r="O294" s="5" t="s">
        <v>6659</v>
      </c>
    </row>
    <row r="295" spans="1:16" x14ac:dyDescent="0.35">
      <c r="A295" s="4" t="s">
        <v>6165</v>
      </c>
      <c r="B295" s="6" t="str">
        <f t="shared" si="20"/>
        <v>newrs34015634</v>
      </c>
      <c r="C295" s="5" t="str">
        <f>VLOOKUP(B295,lookup_S2!$A$1:$S$1234,14,FALSE)</f>
        <v>LRRK2</v>
      </c>
      <c r="D295" s="5" t="str">
        <f>VLOOKUP(B295,lookup_S2!$A$1:$S$1234,9,FALSE)</f>
        <v>Missense/nonsense</v>
      </c>
      <c r="E295" s="5" t="str">
        <f>VLOOKUP(B295,lookup_S2!$A$1:$S$1234,11,FALSE)</f>
        <v>Ile-Thr</v>
      </c>
      <c r="F295" s="5" t="str">
        <f t="shared" si="21"/>
        <v>Ile</v>
      </c>
      <c r="G295" s="5" t="str">
        <f>VLOOKUP(F295,amino_acids!$C$1:$D$68,2,FALSE)</f>
        <v>I</v>
      </c>
      <c r="H295" s="5" t="str">
        <f t="shared" si="22"/>
        <v>Thr</v>
      </c>
      <c r="I295" s="5" t="str">
        <f>VLOOKUP(H295,amino_acids!$C$1:$D$68,2,FALSE)</f>
        <v>T</v>
      </c>
      <c r="J295" s="5">
        <f>VLOOKUP(B295,lookup_S2!$A$1:$S$1234,12,FALSE)</f>
        <v>2012</v>
      </c>
      <c r="K295" s="7">
        <f t="shared" si="23"/>
        <v>2012</v>
      </c>
      <c r="L295" s="5" t="str">
        <f>VLOOKUP(B295,lookup_S2!$A$1:$S$1234,2,FALSE)</f>
        <v>12:40734182</v>
      </c>
      <c r="M295" s="5" t="s">
        <v>1815</v>
      </c>
      <c r="N295" s="5" t="str">
        <f t="shared" si="24"/>
        <v>LRRK2_I2012T</v>
      </c>
      <c r="O295" s="5" t="s">
        <v>6660</v>
      </c>
    </row>
    <row r="296" spans="1:16" x14ac:dyDescent="0.35">
      <c r="A296" s="4" t="s">
        <v>6166</v>
      </c>
      <c r="B296" s="6" t="str">
        <f t="shared" si="20"/>
        <v>LRRK2:NM_198578.3:c.6055G&gt;A:p.(Gly2019Ser)</v>
      </c>
      <c r="C296" s="5" t="str">
        <f>VLOOKUP(B296,lookup_S2!$A$1:$S$1234,14,FALSE)</f>
        <v>LRRK2</v>
      </c>
      <c r="D296" s="5" t="str">
        <f>VLOOKUP(B296,lookup_S2!$A$1:$S$1234,9,FALSE)</f>
        <v>Missense/nonsense</v>
      </c>
      <c r="E296" s="5" t="str">
        <f>VLOOKUP(B296,lookup_S2!$A$1:$S$1234,11,FALSE)</f>
        <v>Gly-Ser</v>
      </c>
      <c r="F296" s="5" t="str">
        <f t="shared" si="21"/>
        <v>Gly</v>
      </c>
      <c r="G296" s="5" t="str">
        <f>VLOOKUP(F296,amino_acids!$C$1:$D$68,2,FALSE)</f>
        <v>G</v>
      </c>
      <c r="H296" s="5" t="str">
        <f t="shared" si="22"/>
        <v>Ser</v>
      </c>
      <c r="I296" s="5" t="str">
        <f>VLOOKUP(H296,amino_acids!$C$1:$D$68,2,FALSE)</f>
        <v>S</v>
      </c>
      <c r="J296" s="5">
        <f>VLOOKUP(B296,lookup_S2!$A$1:$S$1234,12,FALSE)</f>
        <v>2019</v>
      </c>
      <c r="K296" s="7">
        <f t="shared" si="23"/>
        <v>2019</v>
      </c>
      <c r="L296" s="5" t="str">
        <f>VLOOKUP(B296,lookup_S2!$A$1:$S$1234,2,FALSE)</f>
        <v>12:40734202</v>
      </c>
      <c r="M296" s="5" t="s">
        <v>1819</v>
      </c>
      <c r="N296" s="5" t="str">
        <f t="shared" si="24"/>
        <v>LRRK2_G2019S</v>
      </c>
      <c r="O296" s="5" t="s">
        <v>6378</v>
      </c>
      <c r="P296" s="5" t="s">
        <v>6423</v>
      </c>
    </row>
    <row r="297" spans="1:16" x14ac:dyDescent="0.35">
      <c r="A297" s="4" t="s">
        <v>6167</v>
      </c>
      <c r="B297" s="6" t="str">
        <f t="shared" si="20"/>
        <v>LRRK2:NM_198578.3:c.6059T&gt;C:p.(Ile2020Thr)</v>
      </c>
      <c r="C297" s="5" t="str">
        <f>VLOOKUP(B297,lookup_S2!$A$1:$S$1234,14,FALSE)</f>
        <v>LRRK2</v>
      </c>
      <c r="D297" s="5" t="str">
        <f>VLOOKUP(B297,lookup_S2!$A$1:$S$1234,9,FALSE)</f>
        <v>Missense/nonsense</v>
      </c>
      <c r="E297" s="5" t="str">
        <f>VLOOKUP(B297,lookup_S2!$A$1:$S$1234,11,FALSE)</f>
        <v>Ile-Thr</v>
      </c>
      <c r="F297" s="5" t="str">
        <f t="shared" si="21"/>
        <v>Ile</v>
      </c>
      <c r="G297" s="5" t="str">
        <f>VLOOKUP(F297,amino_acids!$C$1:$D$68,2,FALSE)</f>
        <v>I</v>
      </c>
      <c r="H297" s="5" t="str">
        <f t="shared" si="22"/>
        <v>Thr</v>
      </c>
      <c r="I297" s="5" t="str">
        <f>VLOOKUP(H297,amino_acids!$C$1:$D$68,2,FALSE)</f>
        <v>T</v>
      </c>
      <c r="J297" s="5">
        <f>VLOOKUP(B297,lookup_S2!$A$1:$S$1234,12,FALSE)</f>
        <v>2020</v>
      </c>
      <c r="K297" s="7">
        <f t="shared" si="23"/>
        <v>2020</v>
      </c>
      <c r="L297" s="5" t="str">
        <f>VLOOKUP(B297,lookup_S2!$A$1:$S$1234,2,FALSE)</f>
        <v>12:40734206</v>
      </c>
      <c r="M297" s="5" t="s">
        <v>1825</v>
      </c>
      <c r="N297" s="5" t="str">
        <f t="shared" si="24"/>
        <v>LRRK2_I2020T</v>
      </c>
      <c r="O297" s="5" t="s">
        <v>6381</v>
      </c>
      <c r="P297" s="5" t="s">
        <v>6423</v>
      </c>
    </row>
    <row r="298" spans="1:16" x14ac:dyDescent="0.35">
      <c r="A298" s="4" t="s">
        <v>6168</v>
      </c>
      <c r="B298" s="6" t="str">
        <f t="shared" si="20"/>
        <v>rs78029637</v>
      </c>
      <c r="C298" s="5" t="str">
        <f>VLOOKUP(B298,lookup_S2!$A$1:$S$1234,14,FALSE)</f>
        <v>LRRK2</v>
      </c>
      <c r="D298" s="5" t="str">
        <f>VLOOKUP(B298,lookup_S2!$A$1:$S$1234,9,FALSE)</f>
        <v>Missense/nonsense</v>
      </c>
      <c r="E298" s="5" t="str">
        <f>VLOOKUP(B298,lookup_S2!$A$1:$S$1234,11,FALSE)</f>
        <v>Thr-Ser</v>
      </c>
      <c r="F298" s="5" t="str">
        <f t="shared" si="21"/>
        <v>Thr</v>
      </c>
      <c r="G298" s="5" t="str">
        <f>VLOOKUP(F298,amino_acids!$C$1:$D$68,2,FALSE)</f>
        <v>T</v>
      </c>
      <c r="H298" s="5" t="str">
        <f t="shared" si="22"/>
        <v>Ser</v>
      </c>
      <c r="I298" s="5" t="str">
        <f>VLOOKUP(H298,amino_acids!$C$1:$D$68,2,FALSE)</f>
        <v>S</v>
      </c>
      <c r="J298" s="5">
        <f>VLOOKUP(B298,lookup_S2!$A$1:$S$1234,12,FALSE)</f>
        <v>2031</v>
      </c>
      <c r="K298" s="7">
        <f t="shared" si="23"/>
        <v>2031</v>
      </c>
      <c r="L298" s="5" t="str">
        <f>VLOOKUP(B298,lookup_S2!$A$1:$S$1234,2,FALSE)</f>
        <v>12:40734238</v>
      </c>
      <c r="M298" s="5" t="s">
        <v>1829</v>
      </c>
      <c r="N298" s="5" t="str">
        <f t="shared" si="24"/>
        <v>LRRK2_T2031S</v>
      </c>
      <c r="O298" s="5" t="s">
        <v>6661</v>
      </c>
    </row>
    <row r="299" spans="1:16" x14ac:dyDescent="0.35">
      <c r="A299" s="4" t="s">
        <v>6169</v>
      </c>
      <c r="B299" s="6" t="str">
        <f t="shared" si="20"/>
        <v>rs112048985</v>
      </c>
      <c r="C299" s="5" t="str">
        <f>VLOOKUP(B299,lookup_S2!$A$1:$S$1234,14,FALSE)</f>
        <v>LRRK2</v>
      </c>
      <c r="D299" s="5" t="str">
        <f>VLOOKUP(B299,lookup_S2!$A$1:$S$1234,9,FALSE)</f>
        <v>Missense/nonsense</v>
      </c>
      <c r="E299" s="5" t="str">
        <f>VLOOKUP(B299,lookup_S2!$A$1:$S$1234,11,FALSE)</f>
        <v>Cys-Ser</v>
      </c>
      <c r="F299" s="5" t="str">
        <f t="shared" si="21"/>
        <v>Cys</v>
      </c>
      <c r="G299" s="5" t="str">
        <f>VLOOKUP(F299,amino_acids!$C$1:$D$68,2,FALSE)</f>
        <v>C</v>
      </c>
      <c r="H299" s="5" t="str">
        <f t="shared" si="22"/>
        <v>Ser</v>
      </c>
      <c r="I299" s="5" t="str">
        <f>VLOOKUP(H299,amino_acids!$C$1:$D$68,2,FALSE)</f>
        <v>S</v>
      </c>
      <c r="J299" s="5">
        <f>VLOOKUP(B299,lookup_S2!$A$1:$S$1234,12,FALSE)</f>
        <v>2139</v>
      </c>
      <c r="K299" s="7">
        <f t="shared" si="23"/>
        <v>2139</v>
      </c>
      <c r="L299" s="5" t="str">
        <f>VLOOKUP(B299,lookup_S2!$A$1:$S$1234,2,FALSE)</f>
        <v>12:40745374</v>
      </c>
      <c r="M299" s="5" t="s">
        <v>1833</v>
      </c>
      <c r="N299" s="5" t="str">
        <f t="shared" si="24"/>
        <v>LRRK2_C2139S</v>
      </c>
      <c r="O299" s="5" t="s">
        <v>6662</v>
      </c>
    </row>
    <row r="300" spans="1:16" x14ac:dyDescent="0.35">
      <c r="A300" s="4" t="s">
        <v>6170</v>
      </c>
      <c r="B300" s="6" t="str">
        <f t="shared" si="20"/>
        <v>rs111691891</v>
      </c>
      <c r="C300" s="5" t="str">
        <f>VLOOKUP(B300,lookup_S2!$A$1:$S$1234,14,FALSE)</f>
        <v>LRRK2</v>
      </c>
      <c r="D300" s="5" t="str">
        <f>VLOOKUP(B300,lookup_S2!$A$1:$S$1234,9,FALSE)</f>
        <v>Missense/nonsense</v>
      </c>
      <c r="E300" s="5" t="str">
        <f>VLOOKUP(B300,lookup_S2!$A$1:$S$1234,11,FALSE)</f>
        <v>Thr-Met</v>
      </c>
      <c r="F300" s="5" t="str">
        <f t="shared" si="21"/>
        <v>Thr</v>
      </c>
      <c r="G300" s="5" t="str">
        <f>VLOOKUP(F300,amino_acids!$C$1:$D$68,2,FALSE)</f>
        <v>T</v>
      </c>
      <c r="H300" s="5" t="str">
        <f t="shared" si="22"/>
        <v>Met</v>
      </c>
      <c r="I300" s="5" t="str">
        <f>VLOOKUP(H300,amino_acids!$C$1:$D$68,2,FALSE)</f>
        <v>M</v>
      </c>
      <c r="J300" s="5">
        <f>VLOOKUP(B300,lookup_S2!$A$1:$S$1234,12,FALSE)</f>
        <v>2141</v>
      </c>
      <c r="K300" s="7">
        <f t="shared" si="23"/>
        <v>2141</v>
      </c>
      <c r="L300" s="5" t="str">
        <f>VLOOKUP(B300,lookup_S2!$A$1:$S$1234,2,FALSE)</f>
        <v>12:40745381</v>
      </c>
      <c r="M300" s="5" t="s">
        <v>1837</v>
      </c>
      <c r="N300" s="5" t="str">
        <f t="shared" si="24"/>
        <v>LRRK2_T2141M</v>
      </c>
      <c r="O300" s="5" t="s">
        <v>6663</v>
      </c>
    </row>
    <row r="301" spans="1:16" x14ac:dyDescent="0.35">
      <c r="A301" s="4" t="s">
        <v>6171</v>
      </c>
      <c r="B301" s="6" t="str">
        <f t="shared" si="20"/>
        <v>seq-prion2354</v>
      </c>
      <c r="C301" s="5" t="str">
        <f>VLOOKUP(B301,lookup_S2!$A$1:$S$1234,14,FALSE)</f>
        <v>LRRK2</v>
      </c>
      <c r="D301" s="5" t="str">
        <f>VLOOKUP(B301,lookup_S2!$A$1:$S$1234,9,FALSE)</f>
        <v>Missense/nonsense</v>
      </c>
      <c r="E301" s="5" t="str">
        <f>VLOOKUP(B301,lookup_S2!$A$1:$S$1234,11,FALSE)</f>
        <v>Arg-His</v>
      </c>
      <c r="F301" s="5" t="str">
        <f t="shared" si="21"/>
        <v>Arg</v>
      </c>
      <c r="G301" s="5" t="str">
        <f>VLOOKUP(F301,amino_acids!$C$1:$D$68,2,FALSE)</f>
        <v>R</v>
      </c>
      <c r="H301" s="5" t="str">
        <f t="shared" si="22"/>
        <v>His</v>
      </c>
      <c r="I301" s="5" t="str">
        <f>VLOOKUP(H301,amino_acids!$C$1:$D$68,2,FALSE)</f>
        <v>H</v>
      </c>
      <c r="J301" s="5">
        <f>VLOOKUP(B301,lookup_S2!$A$1:$S$1234,12,FALSE)</f>
        <v>2143</v>
      </c>
      <c r="K301" s="7">
        <f t="shared" si="23"/>
        <v>2143</v>
      </c>
      <c r="L301" s="5" t="str">
        <f>VLOOKUP(B301,lookup_S2!$A$1:$S$1234,2,FALSE)</f>
        <v>12:40745387</v>
      </c>
      <c r="M301" s="5" t="s">
        <v>1840</v>
      </c>
      <c r="N301" s="5" t="str">
        <f t="shared" si="24"/>
        <v>LRRK2_R2143H</v>
      </c>
      <c r="O301" s="5" t="s">
        <v>6664</v>
      </c>
    </row>
    <row r="302" spans="1:16" x14ac:dyDescent="0.35">
      <c r="A302" s="4" t="s">
        <v>6172</v>
      </c>
      <c r="B302" s="6" t="str">
        <f t="shared" si="20"/>
        <v>LRRK2:NM_198578.3:c.6523G&gt;C:p.(Asp2175His)</v>
      </c>
      <c r="C302" s="5" t="str">
        <f>VLOOKUP(B302,lookup_S2!$A$1:$S$1234,14,FALSE)</f>
        <v>LRRK2</v>
      </c>
      <c r="D302" s="5" t="str">
        <f>VLOOKUP(B302,lookup_S2!$A$1:$S$1234,9,FALSE)</f>
        <v>Missense/nonsense</v>
      </c>
      <c r="E302" s="5" t="str">
        <f>VLOOKUP(B302,lookup_S2!$A$1:$S$1234,11,FALSE)</f>
        <v>Asp-His</v>
      </c>
      <c r="F302" s="5" t="str">
        <f t="shared" si="21"/>
        <v>Asp</v>
      </c>
      <c r="G302" s="5" t="str">
        <f>VLOOKUP(F302,amino_acids!$C$1:$D$68,2,FALSE)</f>
        <v>D</v>
      </c>
      <c r="H302" s="5" t="str">
        <f t="shared" si="22"/>
        <v>His</v>
      </c>
      <c r="I302" s="5" t="str">
        <f>VLOOKUP(H302,amino_acids!$C$1:$D$68,2,FALSE)</f>
        <v>H</v>
      </c>
      <c r="J302" s="5">
        <f>VLOOKUP(B302,lookup_S2!$A$1:$S$1234,12,FALSE)</f>
        <v>2175</v>
      </c>
      <c r="K302" s="7">
        <f t="shared" si="23"/>
        <v>2175</v>
      </c>
      <c r="L302" s="5" t="str">
        <f>VLOOKUP(B302,lookup_S2!$A$1:$S$1234,2,FALSE)</f>
        <v>12:40745482</v>
      </c>
      <c r="M302" s="5" t="s">
        <v>1844</v>
      </c>
      <c r="N302" s="5" t="str">
        <f t="shared" si="24"/>
        <v>LRRK2_D2175H</v>
      </c>
      <c r="O302" s="5" t="s">
        <v>6665</v>
      </c>
    </row>
    <row r="303" spans="1:16" x14ac:dyDescent="0.35">
      <c r="A303" s="4" t="s">
        <v>6173</v>
      </c>
      <c r="B303" s="6" t="str">
        <f t="shared" si="20"/>
        <v>rs35658131</v>
      </c>
      <c r="C303" s="5" t="str">
        <f>VLOOKUP(B303,lookup_S2!$A$1:$S$1234,14,FALSE)</f>
        <v>LRRK2</v>
      </c>
      <c r="D303" s="5" t="str">
        <f>VLOOKUP(B303,lookup_S2!$A$1:$S$1234,9,FALSE)</f>
        <v>Missense/nonsense</v>
      </c>
      <c r="E303" s="5" t="str">
        <f>VLOOKUP(B303,lookup_S2!$A$1:$S$1234,11,FALSE)</f>
        <v>Tyr-Cys</v>
      </c>
      <c r="F303" s="5" t="str">
        <f t="shared" si="21"/>
        <v>Tyr</v>
      </c>
      <c r="G303" s="5" t="str">
        <f>VLOOKUP(F303,amino_acids!$C$1:$D$68,2,FALSE)</f>
        <v>Y</v>
      </c>
      <c r="H303" s="5" t="str">
        <f t="shared" si="22"/>
        <v>Cys</v>
      </c>
      <c r="I303" s="5" t="str">
        <f>VLOOKUP(H303,amino_acids!$C$1:$D$68,2,FALSE)</f>
        <v>C</v>
      </c>
      <c r="J303" s="5">
        <f>VLOOKUP(B303,lookup_S2!$A$1:$S$1234,12,FALSE)</f>
        <v>2189</v>
      </c>
      <c r="K303" s="7">
        <f t="shared" si="23"/>
        <v>2189</v>
      </c>
      <c r="L303" s="5" t="str">
        <f>VLOOKUP(B303,lookup_S2!$A$1:$S$1234,2,FALSE)</f>
        <v>12:40745525</v>
      </c>
      <c r="M303" s="5" t="s">
        <v>1850</v>
      </c>
      <c r="N303" s="5" t="str">
        <f t="shared" si="24"/>
        <v>LRRK2_Y2189C</v>
      </c>
      <c r="O303" s="5" t="s">
        <v>6666</v>
      </c>
    </row>
    <row r="304" spans="1:16" x14ac:dyDescent="0.35">
      <c r="A304" s="4" t="s">
        <v>6174</v>
      </c>
      <c r="B304" s="6" t="str">
        <f t="shared" si="20"/>
        <v>seq-prion2378</v>
      </c>
      <c r="C304" s="5" t="str">
        <f>VLOOKUP(B304,lookup_S2!$A$1:$S$1234,14,FALSE)</f>
        <v>LRRK2</v>
      </c>
      <c r="D304" s="5" t="str">
        <f>VLOOKUP(B304,lookup_S2!$A$1:$S$1234,9,FALSE)</f>
        <v>Missense/nonsense</v>
      </c>
      <c r="E304" s="5" t="str">
        <f>VLOOKUP(B304,lookup_S2!$A$1:$S$1234,11,FALSE)</f>
        <v>Asn-Thr</v>
      </c>
      <c r="F304" s="5" t="str">
        <f t="shared" si="21"/>
        <v>Asn</v>
      </c>
      <c r="G304" s="5" t="str">
        <f>VLOOKUP(F304,amino_acids!$C$1:$D$68,2,FALSE)</f>
        <v>N</v>
      </c>
      <c r="H304" s="5" t="str">
        <f t="shared" si="22"/>
        <v>Thr</v>
      </c>
      <c r="I304" s="5" t="str">
        <f>VLOOKUP(H304,amino_acids!$C$1:$D$68,2,FALSE)</f>
        <v>T</v>
      </c>
      <c r="J304" s="5">
        <f>VLOOKUP(B304,lookup_S2!$A$1:$S$1234,12,FALSE)</f>
        <v>2251</v>
      </c>
      <c r="K304" s="7">
        <f t="shared" si="23"/>
        <v>2251</v>
      </c>
      <c r="L304" s="5" t="str">
        <f>VLOOKUP(B304,lookup_S2!$A$1:$S$1234,2,FALSE)</f>
        <v>12:40748276</v>
      </c>
      <c r="M304" s="5" t="s">
        <v>1855</v>
      </c>
      <c r="N304" s="5" t="str">
        <f t="shared" si="24"/>
        <v>LRRK2_N2251T</v>
      </c>
      <c r="O304" s="5" t="s">
        <v>6667</v>
      </c>
    </row>
    <row r="305" spans="1:15" x14ac:dyDescent="0.35">
      <c r="A305" s="4" t="s">
        <v>6175</v>
      </c>
      <c r="B305" s="6" t="str">
        <f t="shared" si="20"/>
        <v>seq-prion2394</v>
      </c>
      <c r="C305" s="5" t="str">
        <f>VLOOKUP(B305,lookup_S2!$A$1:$S$1234,14,FALSE)</f>
        <v>LRRK2</v>
      </c>
      <c r="D305" s="5" t="str">
        <f>VLOOKUP(B305,lookup_S2!$A$1:$S$1234,9,FALSE)</f>
        <v>Missense/nonsense</v>
      </c>
      <c r="E305" s="5" t="str">
        <f>VLOOKUP(B305,lookup_S2!$A$1:$S$1234,11,FALSE)</f>
        <v>Thr-Met</v>
      </c>
      <c r="F305" s="5" t="str">
        <f t="shared" si="21"/>
        <v>Thr</v>
      </c>
      <c r="G305" s="5" t="str">
        <f>VLOOKUP(F305,amino_acids!$C$1:$D$68,2,FALSE)</f>
        <v>T</v>
      </c>
      <c r="H305" s="5" t="str">
        <f t="shared" si="22"/>
        <v>Met</v>
      </c>
      <c r="I305" s="5" t="str">
        <f>VLOOKUP(H305,amino_acids!$C$1:$D$68,2,FALSE)</f>
        <v>M</v>
      </c>
      <c r="J305" s="5">
        <f>VLOOKUP(B305,lookup_S2!$A$1:$S$1234,12,FALSE)</f>
        <v>2310</v>
      </c>
      <c r="K305" s="7">
        <f t="shared" si="23"/>
        <v>2310</v>
      </c>
      <c r="L305" s="5" t="str">
        <f>VLOOKUP(B305,lookup_S2!$A$1:$S$1234,2,FALSE)</f>
        <v>12:40753147</v>
      </c>
      <c r="M305" s="5" t="s">
        <v>1860</v>
      </c>
      <c r="N305" s="5" t="str">
        <f t="shared" si="24"/>
        <v>LRRK2_T2310M</v>
      </c>
      <c r="O305" s="5" t="s">
        <v>6668</v>
      </c>
    </row>
    <row r="306" spans="1:15" x14ac:dyDescent="0.35">
      <c r="A306" s="4" t="s">
        <v>6176</v>
      </c>
      <c r="B306" s="6" t="str">
        <f t="shared" si="20"/>
        <v>rs113511708</v>
      </c>
      <c r="C306" s="5" t="str">
        <f>VLOOKUP(B306,lookup_S2!$A$1:$S$1234,14,FALSE)</f>
        <v>LRRK2</v>
      </c>
      <c r="D306" s="5" t="str">
        <f>VLOOKUP(B306,lookup_S2!$A$1:$S$1234,9,FALSE)</f>
        <v>Missense/nonsense</v>
      </c>
      <c r="E306" s="5" t="str">
        <f>VLOOKUP(B306,lookup_S2!$A$1:$S$1234,11,FALSE)</f>
        <v>Thr-Ile</v>
      </c>
      <c r="F306" s="5" t="str">
        <f t="shared" si="21"/>
        <v>Thr</v>
      </c>
      <c r="G306" s="5" t="str">
        <f>VLOOKUP(F306,amino_acids!$C$1:$D$68,2,FALSE)</f>
        <v>T</v>
      </c>
      <c r="H306" s="5" t="str">
        <f t="shared" si="22"/>
        <v>Ile</v>
      </c>
      <c r="I306" s="5" t="str">
        <f>VLOOKUP(H306,amino_acids!$C$1:$D$68,2,FALSE)</f>
        <v>I</v>
      </c>
      <c r="J306" s="5">
        <f>VLOOKUP(B306,lookup_S2!$A$1:$S$1234,12,FALSE)</f>
        <v>2356</v>
      </c>
      <c r="K306" s="7">
        <f t="shared" si="23"/>
        <v>2356</v>
      </c>
      <c r="L306" s="5" t="str">
        <f>VLOOKUP(B306,lookup_S2!$A$1:$S$1234,2,FALSE)</f>
        <v>12:40757242</v>
      </c>
      <c r="M306" s="5" t="s">
        <v>1864</v>
      </c>
      <c r="N306" s="5" t="str">
        <f t="shared" si="24"/>
        <v>LRRK2_T2356I</v>
      </c>
      <c r="O306" s="5" t="s">
        <v>6669</v>
      </c>
    </row>
    <row r="307" spans="1:15" x14ac:dyDescent="0.35">
      <c r="A307" s="4" t="s">
        <v>6177</v>
      </c>
      <c r="B307" s="6" t="str">
        <f t="shared" si="20"/>
        <v>rs34778348</v>
      </c>
      <c r="C307" s="5" t="str">
        <f>VLOOKUP(B307,lookup_S2!$A$1:$S$1234,14,FALSE)</f>
        <v>LRRK2</v>
      </c>
      <c r="D307" s="5" t="str">
        <f>VLOOKUP(B307,lookup_S2!$A$1:$S$1234,9,FALSE)</f>
        <v>Missense/nonsense</v>
      </c>
      <c r="E307" s="5" t="str">
        <f>VLOOKUP(B307,lookup_S2!$A$1:$S$1234,11,FALSE)</f>
        <v>Gly-Arg</v>
      </c>
      <c r="F307" s="5" t="str">
        <f t="shared" si="21"/>
        <v>Gly</v>
      </c>
      <c r="G307" s="5" t="str">
        <f>VLOOKUP(F307,amino_acids!$C$1:$D$68,2,FALSE)</f>
        <v>G</v>
      </c>
      <c r="H307" s="5" t="str">
        <f t="shared" si="22"/>
        <v>Arg</v>
      </c>
      <c r="I307" s="5" t="str">
        <f>VLOOKUP(H307,amino_acids!$C$1:$D$68,2,FALSE)</f>
        <v>R</v>
      </c>
      <c r="J307" s="5">
        <f>VLOOKUP(B307,lookup_S2!$A$1:$S$1234,12,FALSE)</f>
        <v>2385</v>
      </c>
      <c r="K307" s="7">
        <f t="shared" si="23"/>
        <v>2385</v>
      </c>
      <c r="L307" s="5" t="str">
        <f>VLOOKUP(B307,lookup_S2!$A$1:$S$1234,2,FALSE)</f>
        <v>12:40757328</v>
      </c>
      <c r="M307" s="5" t="s">
        <v>1870</v>
      </c>
      <c r="N307" s="5" t="str">
        <f t="shared" si="24"/>
        <v>LRRK2_G2385R</v>
      </c>
      <c r="O307" s="5" t="s">
        <v>6670</v>
      </c>
    </row>
    <row r="308" spans="1:15" x14ac:dyDescent="0.35">
      <c r="A308" s="4" t="s">
        <v>6178</v>
      </c>
      <c r="B308" s="6" t="str">
        <f t="shared" si="20"/>
        <v>newrs79546190</v>
      </c>
      <c r="C308" s="5" t="str">
        <f>VLOOKUP(B308,lookup_S2!$A$1:$S$1234,14,FALSE)</f>
        <v>LRRK2</v>
      </c>
      <c r="D308" s="5" t="str">
        <f>VLOOKUP(B308,lookup_S2!$A$1:$S$1234,9,FALSE)</f>
        <v>Missense/nonsense</v>
      </c>
      <c r="E308" s="5" t="str">
        <f>VLOOKUP(B308,lookup_S2!$A$1:$S$1234,11,FALSE)</f>
        <v>Val-Met</v>
      </c>
      <c r="F308" s="5" t="str">
        <f t="shared" si="21"/>
        <v>Val</v>
      </c>
      <c r="G308" s="5" t="str">
        <f>VLOOKUP(F308,amino_acids!$C$1:$D$68,2,FALSE)</f>
        <v>V</v>
      </c>
      <c r="H308" s="5" t="str">
        <f t="shared" si="22"/>
        <v>Met</v>
      </c>
      <c r="I308" s="5" t="str">
        <f>VLOOKUP(H308,amino_acids!$C$1:$D$68,2,FALSE)</f>
        <v>M</v>
      </c>
      <c r="J308" s="5">
        <f>VLOOKUP(B308,lookup_S2!$A$1:$S$1234,12,FALSE)</f>
        <v>2390</v>
      </c>
      <c r="K308" s="7">
        <f t="shared" si="23"/>
        <v>2390</v>
      </c>
      <c r="L308" s="5" t="str">
        <f>VLOOKUP(B308,lookup_S2!$A$1:$S$1234,2,FALSE)</f>
        <v>12:40757343</v>
      </c>
      <c r="M308" s="5" t="s">
        <v>1873</v>
      </c>
      <c r="N308" s="5" t="str">
        <f t="shared" si="24"/>
        <v>LRRK2_V2390M</v>
      </c>
      <c r="O308" s="5" t="s">
        <v>6671</v>
      </c>
    </row>
    <row r="309" spans="1:15" x14ac:dyDescent="0.35">
      <c r="A309" s="4" t="s">
        <v>6179</v>
      </c>
      <c r="B309" s="6" t="str">
        <f t="shared" si="20"/>
        <v>seq-prion2432</v>
      </c>
      <c r="C309" s="5" t="str">
        <f>VLOOKUP(B309,lookup_S2!$A$1:$S$1234,14,FALSE)</f>
        <v>LRRK2</v>
      </c>
      <c r="D309" s="5" t="str">
        <f>VLOOKUP(B309,lookup_S2!$A$1:$S$1234,9,FALSE)</f>
        <v>Missense/nonsense</v>
      </c>
      <c r="E309" s="5" t="str">
        <f>VLOOKUP(B309,lookup_S2!$A$1:$S$1234,11,FALSE)</f>
        <v>Ile-Val</v>
      </c>
      <c r="F309" s="5" t="str">
        <f t="shared" si="21"/>
        <v>Ile</v>
      </c>
      <c r="G309" s="5" t="str">
        <f>VLOOKUP(F309,amino_acids!$C$1:$D$68,2,FALSE)</f>
        <v>I</v>
      </c>
      <c r="H309" s="5" t="str">
        <f t="shared" si="22"/>
        <v>Val</v>
      </c>
      <c r="I309" s="5" t="str">
        <f>VLOOKUP(H309,amino_acids!$C$1:$D$68,2,FALSE)</f>
        <v>V</v>
      </c>
      <c r="J309" s="5">
        <f>VLOOKUP(B309,lookup_S2!$A$1:$S$1234,12,FALSE)</f>
        <v>2434</v>
      </c>
      <c r="K309" s="7">
        <f t="shared" si="23"/>
        <v>2434</v>
      </c>
      <c r="L309" s="5" t="str">
        <f>VLOOKUP(B309,lookup_S2!$A$1:$S$1234,2,FALSE)</f>
        <v>12:40758762</v>
      </c>
      <c r="M309" s="5" t="s">
        <v>1877</v>
      </c>
      <c r="N309" s="5" t="str">
        <f t="shared" si="24"/>
        <v>LRRK2_I2434V</v>
      </c>
      <c r="O309" s="5" t="s">
        <v>6672</v>
      </c>
    </row>
    <row r="310" spans="1:15" x14ac:dyDescent="0.35">
      <c r="A310" s="4" t="s">
        <v>6180</v>
      </c>
      <c r="B310" s="6" t="str">
        <f t="shared" si="20"/>
        <v>LRRK2:NM_198578.3:c.7397T&gt;A:p.(Leu2466His)</v>
      </c>
      <c r="C310" s="5" t="str">
        <f>VLOOKUP(B310,lookup_S2!$A$1:$S$1234,14,FALSE)</f>
        <v>LRRK2</v>
      </c>
      <c r="D310" s="5" t="str">
        <f>VLOOKUP(B310,lookup_S2!$A$1:$S$1234,9,FALSE)</f>
        <v>Missense/nonsense</v>
      </c>
      <c r="E310" s="5" t="str">
        <f>VLOOKUP(B310,lookup_S2!$A$1:$S$1234,11,FALSE)</f>
        <v>Leu-His</v>
      </c>
      <c r="F310" s="5" t="str">
        <f t="shared" si="21"/>
        <v>Leu</v>
      </c>
      <c r="G310" s="5" t="str">
        <f>VLOOKUP(F310,amino_acids!$C$1:$D$68,2,FALSE)</f>
        <v>L</v>
      </c>
      <c r="H310" s="5" t="str">
        <f t="shared" si="22"/>
        <v>His</v>
      </c>
      <c r="I310" s="5" t="str">
        <f>VLOOKUP(H310,amino_acids!$C$1:$D$68,2,FALSE)</f>
        <v>H</v>
      </c>
      <c r="J310" s="5">
        <f>VLOOKUP(B310,lookup_S2!$A$1:$S$1234,12,FALSE)</f>
        <v>2466</v>
      </c>
      <c r="K310" s="7">
        <f t="shared" si="23"/>
        <v>2466</v>
      </c>
      <c r="L310" s="5" t="str">
        <f>VLOOKUP(B310,lookup_S2!$A$1:$S$1234,2,FALSE)</f>
        <v>12:40760814</v>
      </c>
      <c r="M310" s="5" t="s">
        <v>1881</v>
      </c>
      <c r="N310" s="5" t="str">
        <f t="shared" si="24"/>
        <v>LRRK2_L2466H</v>
      </c>
      <c r="O310" s="5" t="s">
        <v>6673</v>
      </c>
    </row>
    <row r="311" spans="1:15" x14ac:dyDescent="0.35">
      <c r="A311" s="4" t="s">
        <v>6181</v>
      </c>
      <c r="B311" s="6" t="str">
        <f t="shared" si="20"/>
        <v>PMEL:572M.I</v>
      </c>
      <c r="C311" s="5" t="str">
        <f>VLOOKUP(B311,lookup_S2!$A$1:$S$1234,14,FALSE)</f>
        <v>PMEL</v>
      </c>
      <c r="D311" s="5" t="str">
        <f>VLOOKUP(B311,lookup_S2!$A$1:$S$1234,9,FALSE)</f>
        <v>Missense/nonsense</v>
      </c>
      <c r="E311" s="5" t="str">
        <f>VLOOKUP(B311,lookup_S2!$A$1:$S$1234,11,FALSE)</f>
        <v>Met-Ile</v>
      </c>
      <c r="F311" s="5" t="str">
        <f t="shared" si="21"/>
        <v>Met</v>
      </c>
      <c r="G311" s="5" t="str">
        <f>VLOOKUP(F311,amino_acids!$C$1:$D$68,2,FALSE)</f>
        <v>M</v>
      </c>
      <c r="H311" s="5" t="str">
        <f t="shared" si="22"/>
        <v>Ile</v>
      </c>
      <c r="I311" s="5" t="str">
        <f>VLOOKUP(H311,amino_acids!$C$1:$D$68,2,FALSE)</f>
        <v>I</v>
      </c>
      <c r="J311" s="5">
        <f>VLOOKUP(B311,lookup_S2!$A$1:$S$1234,12,FALSE)</f>
        <v>614</v>
      </c>
      <c r="K311" s="7">
        <f t="shared" si="23"/>
        <v>614</v>
      </c>
      <c r="L311" s="5" t="str">
        <f>VLOOKUP(B311,lookup_S2!$A$1:$S$1234,2,FALSE)</f>
        <v>12:56349087</v>
      </c>
      <c r="M311" s="5" t="s">
        <v>1913</v>
      </c>
      <c r="N311" s="5" t="str">
        <f t="shared" si="24"/>
        <v>PMEL_M614I</v>
      </c>
      <c r="O311" s="5" t="s">
        <v>6674</v>
      </c>
    </row>
    <row r="312" spans="1:15" x14ac:dyDescent="0.35">
      <c r="A312" s="4" t="s">
        <v>6182</v>
      </c>
      <c r="B312" s="6" t="str">
        <f t="shared" si="20"/>
        <v>ANKRD13A:165G.C</v>
      </c>
      <c r="C312" s="5" t="str">
        <f>VLOOKUP(B312,lookup_S2!$A$1:$S$1234,14,FALSE)</f>
        <v>ANKRD13A</v>
      </c>
      <c r="D312" s="5" t="str">
        <f>VLOOKUP(B312,lookup_S2!$A$1:$S$1234,9,FALSE)</f>
        <v>Missense/nonsense</v>
      </c>
      <c r="E312" s="5" t="str">
        <f>VLOOKUP(B312,lookup_S2!$A$1:$S$1234,11,FALSE)</f>
        <v>Gly-Cys</v>
      </c>
      <c r="F312" s="5" t="str">
        <f t="shared" si="21"/>
        <v>Gly</v>
      </c>
      <c r="G312" s="5" t="str">
        <f>VLOOKUP(F312,amino_acids!$C$1:$D$68,2,FALSE)</f>
        <v>G</v>
      </c>
      <c r="H312" s="5" t="str">
        <f t="shared" si="22"/>
        <v>Cys</v>
      </c>
      <c r="I312" s="5" t="str">
        <f>VLOOKUP(H312,amino_acids!$C$1:$D$68,2,FALSE)</f>
        <v>C</v>
      </c>
      <c r="J312" s="5">
        <f>VLOOKUP(B312,lookup_S2!$A$1:$S$1234,12,FALSE)</f>
        <v>312</v>
      </c>
      <c r="K312" s="7">
        <f t="shared" si="23"/>
        <v>312</v>
      </c>
      <c r="L312" s="5" t="str">
        <f>VLOOKUP(B312,lookup_S2!$A$1:$S$1234,2,FALSE)</f>
        <v>12:110465560</v>
      </c>
      <c r="M312" s="5" t="s">
        <v>1518</v>
      </c>
      <c r="N312" s="5" t="str">
        <f t="shared" si="24"/>
        <v>ANKRD13A_G312C</v>
      </c>
      <c r="O312" s="5" t="s">
        <v>6675</v>
      </c>
    </row>
    <row r="313" spans="1:15" x14ac:dyDescent="0.35">
      <c r="A313" s="4" t="s">
        <v>6183</v>
      </c>
      <c r="B313" s="6" t="str">
        <f t="shared" si="20"/>
        <v>14:21161761</v>
      </c>
      <c r="C313" s="5" t="str">
        <f>VLOOKUP(B313,lookup_S2!$A$1:$S$1234,14,FALSE)</f>
        <v>ANG</v>
      </c>
      <c r="D313" s="5" t="str">
        <f>VLOOKUP(B313,lookup_S2!$A$1:$S$1234,9,FALSE)</f>
        <v>Missense/nonsense</v>
      </c>
      <c r="E313" s="5" t="str">
        <f>VLOOKUP(B313,lookup_S2!$A$1:$S$1234,11,FALSE)</f>
        <v>Val-Ala</v>
      </c>
      <c r="F313" s="5" t="str">
        <f t="shared" si="21"/>
        <v>Val</v>
      </c>
      <c r="G313" s="5" t="str">
        <f>VLOOKUP(F313,amino_acids!$C$1:$D$68,2,FALSE)</f>
        <v>V</v>
      </c>
      <c r="H313" s="5" t="str">
        <f t="shared" si="22"/>
        <v>Ala</v>
      </c>
      <c r="I313" s="5" t="str">
        <f>VLOOKUP(H313,amino_acids!$C$1:$D$68,2,FALSE)</f>
        <v>A</v>
      </c>
      <c r="J313" s="5" t="str">
        <f>VLOOKUP(B313,lookup_S2!$A$1:$S$1234,12,FALSE)</f>
        <v>13_(legacy:_-12)</v>
      </c>
      <c r="K313" s="7" t="str">
        <f t="shared" si="23"/>
        <v>13</v>
      </c>
      <c r="L313" s="5" t="str">
        <f>VLOOKUP(B313,lookup_S2!$A$1:$S$1234,2,FALSE)</f>
        <v>14:21161761</v>
      </c>
      <c r="M313" s="5" t="s">
        <v>210</v>
      </c>
      <c r="N313" s="5" t="str">
        <f t="shared" si="24"/>
        <v>ANG_V13A</v>
      </c>
      <c r="O313" s="5" t="s">
        <v>6676</v>
      </c>
    </row>
    <row r="314" spans="1:15" x14ac:dyDescent="0.35">
      <c r="A314" s="4" t="s">
        <v>6184</v>
      </c>
      <c r="B314" s="6" t="str">
        <f t="shared" si="20"/>
        <v>chia_chr14:21161773G&gt;A</v>
      </c>
      <c r="C314" s="5" t="str">
        <f>VLOOKUP(B314,lookup_S2!$A$1:$S$1234,14,FALSE)</f>
        <v>ANG</v>
      </c>
      <c r="D314" s="5" t="str">
        <f>VLOOKUP(B314,lookup_S2!$A$1:$S$1234,9,FALSE)</f>
        <v>Missense/nonsense</v>
      </c>
      <c r="E314" s="5" t="str">
        <f>VLOOKUP(B314,lookup_S2!$A$1:$S$1234,11,FALSE)</f>
        <v>Gly-Asp</v>
      </c>
      <c r="F314" s="5" t="str">
        <f t="shared" si="21"/>
        <v>Gly</v>
      </c>
      <c r="G314" s="5" t="str">
        <f>VLOOKUP(F314,amino_acids!$C$1:$D$68,2,FALSE)</f>
        <v>G</v>
      </c>
      <c r="H314" s="5" t="str">
        <f t="shared" si="22"/>
        <v>Asp</v>
      </c>
      <c r="I314" s="5" t="str">
        <f>VLOOKUP(H314,amino_acids!$C$1:$D$68,2,FALSE)</f>
        <v>D</v>
      </c>
      <c r="J314" s="5" t="str">
        <f>VLOOKUP(B314,lookup_S2!$A$1:$S$1234,12,FALSE)</f>
        <v>17_(legacy:_-8)</v>
      </c>
      <c r="K314" s="7" t="str">
        <f t="shared" si="23"/>
        <v>17</v>
      </c>
      <c r="L314" s="5" t="str">
        <f>VLOOKUP(B314,lookup_S2!$A$1:$S$1234,2,FALSE)</f>
        <v>14:21161773</v>
      </c>
      <c r="M314" s="5" t="s">
        <v>2178</v>
      </c>
      <c r="N314" s="5" t="str">
        <f t="shared" si="24"/>
        <v>ANG_G17D</v>
      </c>
      <c r="O314" s="5" t="s">
        <v>6677</v>
      </c>
    </row>
    <row r="315" spans="1:15" x14ac:dyDescent="0.35">
      <c r="A315" s="4" t="s">
        <v>6185</v>
      </c>
      <c r="B315" s="6" t="str">
        <f t="shared" si="20"/>
        <v>14:21161833</v>
      </c>
      <c r="C315" s="5" t="str">
        <f>VLOOKUP(B315,lookup_S2!$A$1:$S$1234,14,FALSE)</f>
        <v>ANG</v>
      </c>
      <c r="D315" s="5" t="str">
        <f>VLOOKUP(B315,lookup_S2!$A$1:$S$1234,9,FALSE)</f>
        <v>Missense/nonsense</v>
      </c>
      <c r="E315" s="5" t="str">
        <f>VLOOKUP(B315,lookup_S2!$A$1:$S$1234,11,FALSE)</f>
        <v>His-Arg</v>
      </c>
      <c r="F315" s="5" t="str">
        <f t="shared" si="21"/>
        <v>His</v>
      </c>
      <c r="G315" s="5" t="str">
        <f>VLOOKUP(F315,amino_acids!$C$1:$D$68,2,FALSE)</f>
        <v>H</v>
      </c>
      <c r="H315" s="5" t="str">
        <f t="shared" si="22"/>
        <v>Arg</v>
      </c>
      <c r="I315" s="5" t="str">
        <f>VLOOKUP(H315,amino_acids!$C$1:$D$68,2,FALSE)</f>
        <v>R</v>
      </c>
      <c r="J315" s="5" t="str">
        <f>VLOOKUP(B315,lookup_S2!$A$1:$S$1234,12,FALSE)</f>
        <v>37_(legacy:_13)</v>
      </c>
      <c r="K315" s="7" t="str">
        <f t="shared" si="23"/>
        <v>37</v>
      </c>
      <c r="L315" s="5" t="str">
        <f>VLOOKUP(B315,lookup_S2!$A$1:$S$1234,2,FALSE)</f>
        <v>14:21161833</v>
      </c>
      <c r="M315" s="5" t="s">
        <v>212</v>
      </c>
      <c r="N315" s="5" t="str">
        <f t="shared" si="24"/>
        <v>ANG_H37R</v>
      </c>
      <c r="O315" s="5" t="s">
        <v>6678</v>
      </c>
    </row>
    <row r="316" spans="1:15" x14ac:dyDescent="0.35">
      <c r="A316" s="4" t="s">
        <v>6186</v>
      </c>
      <c r="B316" s="6" t="str">
        <f t="shared" si="20"/>
        <v>chia_chr14:21161860A&gt;T</v>
      </c>
      <c r="C316" s="5" t="str">
        <f>VLOOKUP(B316,lookup_S2!$A$1:$S$1234,14,FALSE)</f>
        <v>ANG</v>
      </c>
      <c r="D316" s="5" t="str">
        <f>VLOOKUP(B316,lookup_S2!$A$1:$S$1234,9,FALSE)</f>
        <v>Missense/nonsense</v>
      </c>
      <c r="E316" s="5" t="str">
        <f>VLOOKUP(B316,lookup_S2!$A$1:$S$1234,11,FALSE)</f>
        <v>Asp-Val</v>
      </c>
      <c r="F316" s="5" t="str">
        <f t="shared" si="21"/>
        <v>Asp</v>
      </c>
      <c r="G316" s="5" t="str">
        <f>VLOOKUP(F316,amino_acids!$C$1:$D$68,2,FALSE)</f>
        <v>D</v>
      </c>
      <c r="H316" s="5" t="str">
        <f t="shared" si="22"/>
        <v>Val</v>
      </c>
      <c r="I316" s="5" t="str">
        <f>VLOOKUP(H316,amino_acids!$C$1:$D$68,2,FALSE)</f>
        <v>V</v>
      </c>
      <c r="J316" s="5" t="str">
        <f>VLOOKUP(B316,lookup_S2!$A$1:$S$1234,12,FALSE)</f>
        <v>46_(legacy:_22)</v>
      </c>
      <c r="K316" s="7" t="str">
        <f t="shared" si="23"/>
        <v>46</v>
      </c>
      <c r="L316" s="5" t="str">
        <f>VLOOKUP(B316,lookup_S2!$A$1:$S$1234,2,FALSE)</f>
        <v>14:21161860</v>
      </c>
      <c r="M316" s="5" t="s">
        <v>2227</v>
      </c>
      <c r="N316" s="5" t="str">
        <f t="shared" si="24"/>
        <v>ANG_D46V</v>
      </c>
      <c r="O316" s="5" t="s">
        <v>6679</v>
      </c>
    </row>
    <row r="317" spans="1:15" x14ac:dyDescent="0.35">
      <c r="A317" s="4" t="s">
        <v>6187</v>
      </c>
      <c r="B317" s="6" t="str">
        <f t="shared" si="20"/>
        <v>14:21161956</v>
      </c>
      <c r="C317" s="5" t="str">
        <f>VLOOKUP(B317,lookup_S2!$A$1:$S$1234,14,FALSE)</f>
        <v>ANG</v>
      </c>
      <c r="D317" s="5" t="str">
        <f>VLOOKUP(B317,lookup_S2!$A$1:$S$1234,9,FALSE)</f>
        <v>Missense/nonsense</v>
      </c>
      <c r="E317" s="5" t="str">
        <f>VLOOKUP(B317,lookup_S2!$A$1:$S$1234,11,FALSE)</f>
        <v>Lys-Arg</v>
      </c>
      <c r="F317" s="5" t="str">
        <f t="shared" si="21"/>
        <v>Lys</v>
      </c>
      <c r="G317" s="5" t="str">
        <f>VLOOKUP(F317,amino_acids!$C$1:$D$68,2,FALSE)</f>
        <v>K</v>
      </c>
      <c r="H317" s="5" t="str">
        <f t="shared" si="22"/>
        <v>Arg</v>
      </c>
      <c r="I317" s="5" t="str">
        <f>VLOOKUP(H317,amino_acids!$C$1:$D$68,2,FALSE)</f>
        <v>R</v>
      </c>
      <c r="J317" s="5" t="str">
        <f>VLOOKUP(B317,lookup_S2!$A$1:$S$1234,12,FALSE)</f>
        <v>78_(legacy:_54)</v>
      </c>
      <c r="K317" s="7" t="str">
        <f t="shared" si="23"/>
        <v>78</v>
      </c>
      <c r="L317" s="5" t="str">
        <f>VLOOKUP(B317,lookup_S2!$A$1:$S$1234,2,FALSE)</f>
        <v>14:21161956</v>
      </c>
      <c r="M317" s="5" t="s">
        <v>214</v>
      </c>
      <c r="N317" s="5" t="str">
        <f t="shared" si="24"/>
        <v>ANG_K78R</v>
      </c>
      <c r="O317" s="5" t="s">
        <v>6680</v>
      </c>
    </row>
    <row r="318" spans="1:15" x14ac:dyDescent="0.35">
      <c r="A318" s="4" t="s">
        <v>6188</v>
      </c>
      <c r="B318" s="6" t="str">
        <f t="shared" si="20"/>
        <v>rs141398857</v>
      </c>
      <c r="C318" s="5" t="str">
        <f>VLOOKUP(B318,lookup_S2!$A$1:$S$1234,14,FALSE)</f>
        <v>ANG</v>
      </c>
      <c r="D318" s="5" t="str">
        <f>VLOOKUP(B318,lookup_S2!$A$1:$S$1234,9,FALSE)</f>
        <v>Missense/nonsense</v>
      </c>
      <c r="E318" s="5" t="str">
        <f>VLOOKUP(B318,lookup_S2!$A$1:$S$1234,11,FALSE)</f>
        <v>Arg-Gln</v>
      </c>
      <c r="F318" s="5" t="str">
        <f t="shared" si="21"/>
        <v>Arg</v>
      </c>
      <c r="G318" s="5" t="str">
        <f>VLOOKUP(F318,amino_acids!$C$1:$D$68,2,FALSE)</f>
        <v>R</v>
      </c>
      <c r="H318" s="5" t="str">
        <f t="shared" si="22"/>
        <v>Gln</v>
      </c>
      <c r="I318" s="5" t="str">
        <f>VLOOKUP(H318,amino_acids!$C$1:$D$68,2,FALSE)</f>
        <v>Q</v>
      </c>
      <c r="J318" s="5" t="str">
        <f>VLOOKUP(B318,lookup_S2!$A$1:$S$1234,12,FALSE)</f>
        <v>119_(legacy:_95)</v>
      </c>
      <c r="K318" s="7" t="str">
        <f t="shared" si="23"/>
        <v>119</v>
      </c>
      <c r="L318" s="5" t="str">
        <f>VLOOKUP(B318,lookup_S2!$A$1:$S$1234,2,FALSE)</f>
        <v>14:21162079</v>
      </c>
      <c r="M318" s="5" t="s">
        <v>2263</v>
      </c>
      <c r="N318" s="5" t="str">
        <f t="shared" si="24"/>
        <v>ANG_R119Q</v>
      </c>
      <c r="O318" s="5" t="s">
        <v>6681</v>
      </c>
    </row>
    <row r="319" spans="1:15" x14ac:dyDescent="0.35">
      <c r="A319" s="4" t="s">
        <v>6189</v>
      </c>
      <c r="B319" s="6" t="str">
        <f t="shared" si="20"/>
        <v>MGA:467P.Q</v>
      </c>
      <c r="C319" s="5" t="str">
        <f>VLOOKUP(B319,lookup_S2!$A$1:$S$1234,14,FALSE)</f>
        <v>MGA</v>
      </c>
      <c r="D319" s="5" t="str">
        <f>VLOOKUP(B319,lookup_S2!$A$1:$S$1234,9,FALSE)</f>
        <v>Missense/nonsense</v>
      </c>
      <c r="E319" s="5" t="str">
        <f>VLOOKUP(B319,lookup_S2!$A$1:$S$1234,11,FALSE)</f>
        <v>Pro-Gln</v>
      </c>
      <c r="F319" s="5" t="str">
        <f t="shared" si="21"/>
        <v>Pro</v>
      </c>
      <c r="G319" s="5" t="str">
        <f>VLOOKUP(F319,amino_acids!$C$1:$D$68,2,FALSE)</f>
        <v>P</v>
      </c>
      <c r="H319" s="5" t="str">
        <f t="shared" si="22"/>
        <v>Gln</v>
      </c>
      <c r="I319" s="5" t="str">
        <f>VLOOKUP(H319,amino_acids!$C$1:$D$68,2,FALSE)</f>
        <v>Q</v>
      </c>
      <c r="J319" s="5">
        <f>VLOOKUP(B319,lookup_S2!$A$1:$S$1234,12,FALSE)</f>
        <v>467</v>
      </c>
      <c r="K319" s="7">
        <f t="shared" si="23"/>
        <v>467</v>
      </c>
      <c r="L319" s="5" t="str">
        <f>VLOOKUP(B319,lookup_S2!$A$1:$S$1234,2,FALSE)</f>
        <v>15:41988608</v>
      </c>
      <c r="M319" s="5" t="s">
        <v>3131</v>
      </c>
      <c r="N319" s="5" t="str">
        <f t="shared" si="24"/>
        <v>MGA_P467Q</v>
      </c>
      <c r="O319" s="5" t="s">
        <v>6682</v>
      </c>
    </row>
    <row r="320" spans="1:15" x14ac:dyDescent="0.35">
      <c r="A320" s="4" t="s">
        <v>6190</v>
      </c>
      <c r="B320" s="6" t="str">
        <f t="shared" si="20"/>
        <v>rs139334167</v>
      </c>
      <c r="C320" s="5" t="str">
        <f>VLOOKUP(B320,lookup_S2!$A$1:$S$1234,14,FALSE)</f>
        <v>SPG11</v>
      </c>
      <c r="D320" s="5" t="str">
        <f>VLOOKUP(B320,lookup_S2!$A$1:$S$1234,9,FALSE)</f>
        <v>Missense/nonsense</v>
      </c>
      <c r="E320" s="5" t="str">
        <f>VLOOKUP(B320,lookup_S2!$A$1:$S$1234,11,FALSE)</f>
        <v>Leu-Phe</v>
      </c>
      <c r="F320" s="5" t="str">
        <f t="shared" si="21"/>
        <v>Leu</v>
      </c>
      <c r="G320" s="5" t="str">
        <f>VLOOKUP(F320,amino_acids!$C$1:$D$68,2,FALSE)</f>
        <v>L</v>
      </c>
      <c r="H320" s="5" t="str">
        <f t="shared" si="22"/>
        <v>Phe</v>
      </c>
      <c r="I320" s="5" t="str">
        <f>VLOOKUP(H320,amino_acids!$C$1:$D$68,2,FALSE)</f>
        <v>F</v>
      </c>
      <c r="J320" s="5">
        <f>VLOOKUP(B320,lookup_S2!$A$1:$S$1234,12,FALSE)</f>
        <v>2357</v>
      </c>
      <c r="K320" s="7">
        <f t="shared" si="23"/>
        <v>2357</v>
      </c>
      <c r="L320" s="5" t="str">
        <f>VLOOKUP(B320,lookup_S2!$A$1:$S$1234,2,FALSE)</f>
        <v>15:44856827</v>
      </c>
      <c r="M320" s="5" t="s">
        <v>3166</v>
      </c>
      <c r="N320" s="5" t="str">
        <f t="shared" si="24"/>
        <v>SPG11_L2357F</v>
      </c>
      <c r="O320" s="5" t="s">
        <v>6683</v>
      </c>
    </row>
    <row r="321" spans="1:16" x14ac:dyDescent="0.35">
      <c r="A321" s="4" t="s">
        <v>6191</v>
      </c>
      <c r="B321" s="6" t="str">
        <f t="shared" si="20"/>
        <v>rs201721414</v>
      </c>
      <c r="C321" s="5" t="str">
        <f>VLOOKUP(B321,lookup_S2!$A$1:$S$1234,14,FALSE)</f>
        <v>SPG11</v>
      </c>
      <c r="D321" s="5" t="str">
        <f>VLOOKUP(B321,lookup_S2!$A$1:$S$1234,9,FALSE)</f>
        <v>Missense/nonsense</v>
      </c>
      <c r="E321" s="5" t="str">
        <f>VLOOKUP(B321,lookup_S2!$A$1:$S$1234,11,FALSE)</f>
        <v>Arg-Gln</v>
      </c>
      <c r="F321" s="5" t="str">
        <f t="shared" si="21"/>
        <v>Arg</v>
      </c>
      <c r="G321" s="5" t="str">
        <f>VLOOKUP(F321,amino_acids!$C$1:$D$68,2,FALSE)</f>
        <v>R</v>
      </c>
      <c r="H321" s="5" t="str">
        <f t="shared" si="22"/>
        <v>Gln</v>
      </c>
      <c r="I321" s="5" t="str">
        <f>VLOOKUP(H321,amino_acids!$C$1:$D$68,2,FALSE)</f>
        <v>Q</v>
      </c>
      <c r="J321" s="5">
        <f>VLOOKUP(B321,lookup_S2!$A$1:$S$1234,12,FALSE)</f>
        <v>2293</v>
      </c>
      <c r="K321" s="7">
        <f t="shared" si="23"/>
        <v>2293</v>
      </c>
      <c r="L321" s="5" t="str">
        <f>VLOOKUP(B321,lookup_S2!$A$1:$S$1234,2,FALSE)</f>
        <v>15:44858173</v>
      </c>
      <c r="M321" s="5" t="s">
        <v>3170</v>
      </c>
      <c r="N321" s="5" t="str">
        <f t="shared" si="24"/>
        <v>SPG11_R2293Q</v>
      </c>
      <c r="O321" s="5" t="s">
        <v>6684</v>
      </c>
    </row>
    <row r="322" spans="1:16" x14ac:dyDescent="0.35">
      <c r="A322" s="4" t="s">
        <v>6192</v>
      </c>
      <c r="B322" s="6" t="str">
        <f t="shared" si="20"/>
        <v>rs145643238</v>
      </c>
      <c r="C322" s="5" t="str">
        <f>VLOOKUP(B322,lookup_S2!$A$1:$S$1234,14,FALSE)</f>
        <v>SPG11</v>
      </c>
      <c r="D322" s="5" t="str">
        <f>VLOOKUP(B322,lookup_S2!$A$1:$S$1234,9,FALSE)</f>
        <v>Missense/nonsense</v>
      </c>
      <c r="E322" s="5" t="str">
        <f>VLOOKUP(B322,lookup_S2!$A$1:$S$1234,11,FALSE)</f>
        <v>Glu-Asp</v>
      </c>
      <c r="F322" s="5" t="str">
        <f t="shared" si="21"/>
        <v>Glu</v>
      </c>
      <c r="G322" s="5" t="str">
        <f>VLOOKUP(F322,amino_acids!$C$1:$D$68,2,FALSE)</f>
        <v>E</v>
      </c>
      <c r="H322" s="5" t="str">
        <f t="shared" si="22"/>
        <v>Asp</v>
      </c>
      <c r="I322" s="5" t="str">
        <f>VLOOKUP(H322,amino_acids!$C$1:$D$68,2,FALSE)</f>
        <v>D</v>
      </c>
      <c r="J322" s="5">
        <f>VLOOKUP(B322,lookup_S2!$A$1:$S$1234,12,FALSE)</f>
        <v>1707</v>
      </c>
      <c r="K322" s="7">
        <f t="shared" si="23"/>
        <v>1707</v>
      </c>
      <c r="L322" s="5" t="str">
        <f>VLOOKUP(B322,lookup_S2!$A$1:$S$1234,2,FALSE)</f>
        <v>15:44877834</v>
      </c>
      <c r="M322" s="5" t="s">
        <v>3190</v>
      </c>
      <c r="N322" s="5" t="str">
        <f t="shared" si="24"/>
        <v>SPG11_E1707D</v>
      </c>
      <c r="O322" s="5" t="s">
        <v>6685</v>
      </c>
    </row>
    <row r="323" spans="1:16" x14ac:dyDescent="0.35">
      <c r="A323" s="4" t="s">
        <v>6193</v>
      </c>
      <c r="B323" s="6" t="str">
        <f t="shared" ref="B323:B351" si="25">LEFT(A323,FIND("^^",SUBSTITUTE(A323,"_","^^",LEN(A323)-LEN(SUBSTITUTE(A323,"_",""))))-1)</f>
        <v>rs78183930</v>
      </c>
      <c r="C323" s="5" t="str">
        <f>VLOOKUP(B323,lookup_S2!$A$1:$S$1234,14,FALSE)</f>
        <v>SPG11</v>
      </c>
      <c r="D323" s="5" t="str">
        <f>VLOOKUP(B323,lookup_S2!$A$1:$S$1234,9,FALSE)</f>
        <v>Missense/nonsense</v>
      </c>
      <c r="E323" s="5" t="str">
        <f>VLOOKUP(B323,lookup_S2!$A$1:$S$1234,11,FALSE)</f>
        <v>Ala-Thr</v>
      </c>
      <c r="F323" s="5" t="str">
        <f t="shared" ref="F323:F347" si="26">LEFT(E323,FIND("-",E323)-1)</f>
        <v>Ala</v>
      </c>
      <c r="G323" s="5" t="str">
        <f>VLOOKUP(F323,amino_acids!$C$1:$D$68,2,FALSE)</f>
        <v>A</v>
      </c>
      <c r="H323" s="5" t="str">
        <f t="shared" ref="H323:H347" si="27">RIGHT(E323,LEN(E323)-FIND("-",E323))</f>
        <v>Thr</v>
      </c>
      <c r="I323" s="5" t="str">
        <f>VLOOKUP(H323,amino_acids!$C$1:$D$68,2,FALSE)</f>
        <v>T</v>
      </c>
      <c r="J323" s="5">
        <f>VLOOKUP(B323,lookup_S2!$A$1:$S$1234,12,FALSE)</f>
        <v>695</v>
      </c>
      <c r="K323" s="7">
        <f t="shared" ref="K323:K347" si="28">IF(ISNUMBER(J323),J323,LEFT(J323,FIND("_",J323)-1))</f>
        <v>695</v>
      </c>
      <c r="L323" s="5" t="str">
        <f>VLOOKUP(B323,lookup_S2!$A$1:$S$1234,2,FALSE)</f>
        <v>15:44918690</v>
      </c>
      <c r="M323" s="5" t="s">
        <v>3213</v>
      </c>
      <c r="N323" s="5" t="str">
        <f t="shared" ref="N323:N347" si="29">CONCATENATE(C323,"_",G323,K323,I323)</f>
        <v>SPG11_A695T</v>
      </c>
      <c r="O323" s="5" t="s">
        <v>6686</v>
      </c>
    </row>
    <row r="324" spans="1:16" x14ac:dyDescent="0.35">
      <c r="A324" s="4" t="s">
        <v>6194</v>
      </c>
      <c r="B324" s="6" t="str">
        <f t="shared" si="25"/>
        <v>rs148175530</v>
      </c>
      <c r="C324" s="5" t="str">
        <f>VLOOKUP(B324,lookup_S2!$A$1:$S$1234,14,FALSE)</f>
        <v>SPG11</v>
      </c>
      <c r="D324" s="5" t="str">
        <f>VLOOKUP(B324,lookup_S2!$A$1:$S$1234,9,FALSE)</f>
        <v>Missense/nonsense</v>
      </c>
      <c r="E324" s="5" t="str">
        <f>VLOOKUP(B324,lookup_S2!$A$1:$S$1234,11,FALSE)</f>
        <v>Ser-Leu</v>
      </c>
      <c r="F324" s="5" t="str">
        <f t="shared" si="26"/>
        <v>Ser</v>
      </c>
      <c r="G324" s="5" t="str">
        <f>VLOOKUP(F324,amino_acids!$C$1:$D$68,2,FALSE)</f>
        <v>S</v>
      </c>
      <c r="H324" s="5" t="str">
        <f t="shared" si="27"/>
        <v>Leu</v>
      </c>
      <c r="I324" s="5" t="str">
        <f>VLOOKUP(H324,amino_acids!$C$1:$D$68,2,FALSE)</f>
        <v>L</v>
      </c>
      <c r="J324" s="5">
        <f>VLOOKUP(B324,lookup_S2!$A$1:$S$1234,12,FALSE)</f>
        <v>164</v>
      </c>
      <c r="K324" s="7">
        <f t="shared" si="28"/>
        <v>164</v>
      </c>
      <c r="L324" s="5" t="str">
        <f>VLOOKUP(B324,lookup_S2!$A$1:$S$1234,2,FALSE)</f>
        <v>15:44951453</v>
      </c>
      <c r="M324" s="5" t="s">
        <v>3238</v>
      </c>
      <c r="N324" s="5" t="str">
        <f t="shared" si="29"/>
        <v>SPG11_S164L</v>
      </c>
      <c r="O324" s="5" t="s">
        <v>6687</v>
      </c>
    </row>
    <row r="325" spans="1:16" x14ac:dyDescent="0.35">
      <c r="A325" s="4" t="s">
        <v>6195</v>
      </c>
      <c r="B325" s="6" t="str">
        <f t="shared" si="25"/>
        <v>15:62207830</v>
      </c>
      <c r="C325" s="5" t="str">
        <f>VLOOKUP(B325,lookup_S2!$A$1:$S$1234,14,FALSE)</f>
        <v>VPS13C</v>
      </c>
      <c r="D325" s="5" t="str">
        <f>VLOOKUP(B325,lookup_S2!$A$1:$S$1234,9,FALSE)</f>
        <v>Splicing_substitutions</v>
      </c>
      <c r="E325" s="5" t="str">
        <f>VLOOKUP(B325,lookup_S2!$A$1:$S$1234,11,FALSE)</f>
        <v>.</v>
      </c>
      <c r="F325" s="5" t="e">
        <f t="shared" si="26"/>
        <v>#VALUE!</v>
      </c>
      <c r="G325" s="5" t="e">
        <f>VLOOKUP(F325,amino_acids!$C$1:$D$68,2,FALSE)</f>
        <v>#VALUE!</v>
      </c>
      <c r="H325" s="5" t="e">
        <f t="shared" si="27"/>
        <v>#VALUE!</v>
      </c>
      <c r="I325" s="5" t="e">
        <f>VLOOKUP(H325,amino_acids!$C$1:$D$68,2,FALSE)</f>
        <v>#VALUE!</v>
      </c>
      <c r="J325" s="5" t="str">
        <f>VLOOKUP(B325,lookup_S2!$A$1:$S$1234,12,FALSE)</f>
        <v>.</v>
      </c>
      <c r="K325" s="7" t="e">
        <f t="shared" si="28"/>
        <v>#VALUE!</v>
      </c>
      <c r="L325" s="5" t="str">
        <f>VLOOKUP(B325,lookup_S2!$A$1:$S$1234,2,FALSE)</f>
        <v>15:62207830</v>
      </c>
      <c r="M325" s="5" t="s">
        <v>223</v>
      </c>
      <c r="N325" s="5" t="e">
        <f t="shared" si="29"/>
        <v>#VALUE!</v>
      </c>
      <c r="O325" s="5" t="e">
        <v>#VALUE!</v>
      </c>
    </row>
    <row r="326" spans="1:16" x14ac:dyDescent="0.35">
      <c r="A326" s="4" t="s">
        <v>6196</v>
      </c>
      <c r="B326" s="6" t="str">
        <f t="shared" si="25"/>
        <v>15:62250807</v>
      </c>
      <c r="C326" s="5" t="str">
        <f>VLOOKUP(B326,lookup_S2!$A$1:$S$1234,14,FALSE)</f>
        <v>VPS13C</v>
      </c>
      <c r="D326" s="5" t="str">
        <f>VLOOKUP(B326,lookup_S2!$A$1:$S$1234,9,FALSE)</f>
        <v>Splicing_substitutions</v>
      </c>
      <c r="E326" s="5" t="str">
        <f>VLOOKUP(B326,lookup_S2!$A$1:$S$1234,11,FALSE)</f>
        <v>.</v>
      </c>
      <c r="F326" s="5" t="e">
        <f t="shared" si="26"/>
        <v>#VALUE!</v>
      </c>
      <c r="G326" s="5" t="e">
        <f>VLOOKUP(F326,amino_acids!$C$1:$D$68,2,FALSE)</f>
        <v>#VALUE!</v>
      </c>
      <c r="H326" s="5" t="e">
        <f t="shared" si="27"/>
        <v>#VALUE!</v>
      </c>
      <c r="I326" s="5" t="e">
        <f>VLOOKUP(H326,amino_acids!$C$1:$D$68,2,FALSE)</f>
        <v>#VALUE!</v>
      </c>
      <c r="J326" s="5" t="str">
        <f>VLOOKUP(B326,lookup_S2!$A$1:$S$1234,12,FALSE)</f>
        <v>.</v>
      </c>
      <c r="K326" s="7" t="e">
        <f t="shared" si="28"/>
        <v>#VALUE!</v>
      </c>
      <c r="L326" s="5" t="str">
        <f>VLOOKUP(B326,lookup_S2!$A$1:$S$1234,2,FALSE)</f>
        <v>15:62250807</v>
      </c>
      <c r="M326" s="5" t="s">
        <v>224</v>
      </c>
      <c r="N326" s="5" t="e">
        <f t="shared" si="29"/>
        <v>#VALUE!</v>
      </c>
      <c r="O326" s="5" t="e">
        <v>#VALUE!</v>
      </c>
    </row>
    <row r="327" spans="1:16" x14ac:dyDescent="0.35">
      <c r="A327" s="4" t="s">
        <v>6197</v>
      </c>
      <c r="B327" s="6" t="str">
        <f t="shared" si="25"/>
        <v>rs199933427</v>
      </c>
      <c r="C327" s="5" t="str">
        <f>VLOOKUP(B327,lookup_S2!$A$1:$S$1234,14,FALSE)</f>
        <v>LRRK1</v>
      </c>
      <c r="D327" s="5" t="str">
        <f>VLOOKUP(B327,lookup_S2!$A$1:$S$1234,9,FALSE)</f>
        <v>Missense/nonsense</v>
      </c>
      <c r="E327" s="5" t="str">
        <f>VLOOKUP(B327,lookup_S2!$A$1:$S$1234,11,FALSE)</f>
        <v>Arg-Gln</v>
      </c>
      <c r="F327" s="5" t="str">
        <f t="shared" si="26"/>
        <v>Arg</v>
      </c>
      <c r="G327" s="5" t="str">
        <f>VLOOKUP(F327,amino_acids!$C$1:$D$68,2,FALSE)</f>
        <v>R</v>
      </c>
      <c r="H327" s="5" t="str">
        <f t="shared" si="27"/>
        <v>Gln</v>
      </c>
      <c r="I327" s="5" t="str">
        <f>VLOOKUP(H327,amino_acids!$C$1:$D$68,2,FALSE)</f>
        <v>Q</v>
      </c>
      <c r="J327" s="5">
        <f>VLOOKUP(B327,lookup_S2!$A$1:$S$1234,12,FALSE)</f>
        <v>1261</v>
      </c>
      <c r="K327" s="7">
        <f t="shared" si="28"/>
        <v>1261</v>
      </c>
      <c r="L327" s="5" t="str">
        <f>VLOOKUP(B327,lookup_S2!$A$1:$S$1234,2,FALSE)</f>
        <v>15:101593219</v>
      </c>
      <c r="M327" s="5" t="s">
        <v>3106</v>
      </c>
      <c r="N327" s="5" t="str">
        <f t="shared" si="29"/>
        <v>LRRK1_R1261Q</v>
      </c>
      <c r="O327" s="5" t="s">
        <v>6688</v>
      </c>
    </row>
    <row r="328" spans="1:16" x14ac:dyDescent="0.35">
      <c r="A328" s="4" t="s">
        <v>6198</v>
      </c>
      <c r="B328" s="6" t="str">
        <f t="shared" si="25"/>
        <v>chia_chr16:31196432C&gt;T</v>
      </c>
      <c r="C328" s="5" t="str">
        <f>VLOOKUP(B328,lookup_S2!$A$1:$S$1234,14,FALSE)</f>
        <v>FUS</v>
      </c>
      <c r="D328" s="5" t="str">
        <f>VLOOKUP(B328,lookup_S2!$A$1:$S$1234,9,FALSE)</f>
        <v>Missense/nonsense</v>
      </c>
      <c r="E328" s="5" t="str">
        <f>VLOOKUP(B328,lookup_S2!$A$1:$S$1234,11,FALSE)</f>
        <v>Tyr-Tyr</v>
      </c>
      <c r="F328" s="5" t="str">
        <f t="shared" si="26"/>
        <v>Tyr</v>
      </c>
      <c r="G328" s="5" t="str">
        <f>VLOOKUP(F328,amino_acids!$C$1:$D$68,2,FALSE)</f>
        <v>Y</v>
      </c>
      <c r="H328" s="5" t="str">
        <f t="shared" si="27"/>
        <v>Tyr</v>
      </c>
      <c r="I328" s="5" t="str">
        <f>VLOOKUP(H328,amino_acids!$C$1:$D$68,2,FALSE)</f>
        <v>Y</v>
      </c>
      <c r="J328" s="5">
        <f>VLOOKUP(B328,lookup_S2!$A$1:$S$1234,12,FALSE)</f>
        <v>232</v>
      </c>
      <c r="K328" s="7">
        <f t="shared" si="28"/>
        <v>232</v>
      </c>
      <c r="L328" s="5" t="str">
        <f>VLOOKUP(B328,lookup_S2!$A$1:$S$1234,2,FALSE)</f>
        <v>16:31196432</v>
      </c>
      <c r="M328" s="5" t="s">
        <v>3299</v>
      </c>
      <c r="N328" s="5" t="str">
        <f t="shared" si="29"/>
        <v>FUS_Y232Y</v>
      </c>
      <c r="O328" s="5" t="s">
        <v>6689</v>
      </c>
    </row>
    <row r="329" spans="1:16" x14ac:dyDescent="0.35">
      <c r="A329" s="4" t="s">
        <v>6199</v>
      </c>
      <c r="B329" s="6" t="str">
        <f t="shared" si="25"/>
        <v>rs192419029</v>
      </c>
      <c r="C329" s="5" t="str">
        <f>VLOOKUP(B329,lookup_S2!$A$1:$S$1234,14,FALSE)</f>
        <v>VPS35</v>
      </c>
      <c r="D329" s="5" t="str">
        <f>VLOOKUP(B329,lookup_S2!$A$1:$S$1234,9,FALSE)</f>
        <v>Missense/nonsense</v>
      </c>
      <c r="E329" s="5" t="str">
        <f>VLOOKUP(B329,lookup_S2!$A$1:$S$1234,11,FALSE)</f>
        <v>Leu-Met</v>
      </c>
      <c r="F329" s="5" t="str">
        <f t="shared" si="26"/>
        <v>Leu</v>
      </c>
      <c r="G329" s="5" t="str">
        <f>VLOOKUP(F329,amino_acids!$C$1:$D$68,2,FALSE)</f>
        <v>L</v>
      </c>
      <c r="H329" s="5" t="str">
        <f t="shared" si="27"/>
        <v>Met</v>
      </c>
      <c r="I329" s="5" t="str">
        <f>VLOOKUP(H329,amino_acids!$C$1:$D$68,2,FALSE)</f>
        <v>M</v>
      </c>
      <c r="J329" s="5">
        <f>VLOOKUP(B329,lookup_S2!$A$1:$S$1234,12,FALSE)</f>
        <v>774</v>
      </c>
      <c r="K329" s="7">
        <f t="shared" si="28"/>
        <v>774</v>
      </c>
      <c r="L329" s="5" t="str">
        <f>VLOOKUP(B329,lookup_S2!$A$1:$S$1234,2,FALSE)</f>
        <v>16:46694455</v>
      </c>
      <c r="M329" s="5" t="s">
        <v>3386</v>
      </c>
      <c r="N329" s="5" t="str">
        <f t="shared" si="29"/>
        <v>VPS35_L774M</v>
      </c>
      <c r="O329" s="5" t="s">
        <v>6690</v>
      </c>
    </row>
    <row r="330" spans="1:16" x14ac:dyDescent="0.35">
      <c r="A330" s="4" t="s">
        <v>6200</v>
      </c>
      <c r="B330" s="6" t="str">
        <f t="shared" si="25"/>
        <v>rs188286943</v>
      </c>
      <c r="C330" s="5" t="str">
        <f>VLOOKUP(B330,lookup_S2!$A$1:$S$1234,14,FALSE)</f>
        <v>VPS35</v>
      </c>
      <c r="D330" s="5" t="str">
        <f>VLOOKUP(B330,lookup_S2!$A$1:$S$1234,9,FALSE)</f>
        <v>Missense/nonsense</v>
      </c>
      <c r="E330" s="5" t="str">
        <f>VLOOKUP(B330,lookup_S2!$A$1:$S$1234,11,FALSE)</f>
        <v>Asp-Asn</v>
      </c>
      <c r="F330" s="5" t="str">
        <f t="shared" si="26"/>
        <v>Asp</v>
      </c>
      <c r="G330" s="5" t="str">
        <f>VLOOKUP(F330,amino_acids!$C$1:$D$68,2,FALSE)</f>
        <v>D</v>
      </c>
      <c r="H330" s="5" t="str">
        <f t="shared" si="27"/>
        <v>Asn</v>
      </c>
      <c r="I330" s="5" t="str">
        <f>VLOOKUP(H330,amino_acids!$C$1:$D$68,2,FALSE)</f>
        <v>N</v>
      </c>
      <c r="J330" s="5">
        <f>VLOOKUP(B330,lookup_S2!$A$1:$S$1234,12,FALSE)</f>
        <v>620</v>
      </c>
      <c r="K330" s="7">
        <f t="shared" si="28"/>
        <v>620</v>
      </c>
      <c r="L330" s="5" t="str">
        <f>VLOOKUP(B330,lookup_S2!$A$1:$S$1234,2,FALSE)</f>
        <v>16:46696364</v>
      </c>
      <c r="M330" s="5" t="s">
        <v>3391</v>
      </c>
      <c r="N330" s="5" t="str">
        <f t="shared" si="29"/>
        <v>VPS35_D620N</v>
      </c>
      <c r="O330" s="5" t="s">
        <v>6421</v>
      </c>
      <c r="P330" s="5" t="s">
        <v>6423</v>
      </c>
    </row>
    <row r="331" spans="1:16" x14ac:dyDescent="0.35">
      <c r="A331" s="4" t="s">
        <v>6201</v>
      </c>
      <c r="B331" s="6" t="str">
        <f t="shared" si="25"/>
        <v>qs398124658</v>
      </c>
      <c r="C331" s="5" t="str">
        <f>VLOOKUP(B331,lookup_S2!$A$1:$S$1234,14,FALSE)</f>
        <v>VPS35</v>
      </c>
      <c r="D331" s="5" t="str">
        <f>VLOOKUP(B331,lookup_S2!$A$1:$S$1234,9,FALSE)</f>
        <v>Missense/nonsense</v>
      </c>
      <c r="E331" s="5" t="str">
        <f>VLOOKUP(B331,lookup_S2!$A$1:$S$1234,11,FALSE)</f>
        <v>Arg-Cys</v>
      </c>
      <c r="F331" s="5" t="str">
        <f t="shared" si="26"/>
        <v>Arg</v>
      </c>
      <c r="G331" s="5" t="str">
        <f>VLOOKUP(F331,amino_acids!$C$1:$D$68,2,FALSE)</f>
        <v>R</v>
      </c>
      <c r="H331" s="5" t="str">
        <f t="shared" si="27"/>
        <v>Cys</v>
      </c>
      <c r="I331" s="5" t="str">
        <f>VLOOKUP(H331,amino_acids!$C$1:$D$68,2,FALSE)</f>
        <v>C</v>
      </c>
      <c r="J331" s="5">
        <f>VLOOKUP(B331,lookup_S2!$A$1:$S$1234,12,FALSE)</f>
        <v>526</v>
      </c>
      <c r="K331" s="7">
        <f t="shared" si="28"/>
        <v>526</v>
      </c>
      <c r="L331" s="5" t="str">
        <f>VLOOKUP(B331,lookup_S2!$A$1:$S$1234,2,FALSE)</f>
        <v>16:46702913</v>
      </c>
      <c r="M331" s="5" t="s">
        <v>3394</v>
      </c>
      <c r="N331" s="5" t="str">
        <f t="shared" si="29"/>
        <v>VPS35_R526C</v>
      </c>
      <c r="O331" s="5" t="s">
        <v>6691</v>
      </c>
    </row>
    <row r="332" spans="1:16" x14ac:dyDescent="0.35">
      <c r="A332" s="4" t="s">
        <v>6202</v>
      </c>
      <c r="B332" s="6" t="str">
        <f t="shared" si="25"/>
        <v>rs184277092</v>
      </c>
      <c r="C332" s="5" t="str">
        <f>VLOOKUP(B332,lookup_S2!$A$1:$S$1234,14,FALSE)</f>
        <v>VPS35</v>
      </c>
      <c r="D332" s="5" t="str">
        <f>VLOOKUP(B332,lookup_S2!$A$1:$S$1234,9,FALSE)</f>
        <v>Missense/nonsense</v>
      </c>
      <c r="E332" s="5" t="str">
        <f>VLOOKUP(B332,lookup_S2!$A$1:$S$1234,11,FALSE)</f>
        <v>Arg-Trp</v>
      </c>
      <c r="F332" s="5" t="str">
        <f t="shared" si="26"/>
        <v>Arg</v>
      </c>
      <c r="G332" s="5" t="str">
        <f>VLOOKUP(F332,amino_acids!$C$1:$D$68,2,FALSE)</f>
        <v>R</v>
      </c>
      <c r="H332" s="5" t="str">
        <f t="shared" si="27"/>
        <v>Trp</v>
      </c>
      <c r="I332" s="5" t="str">
        <f>VLOOKUP(H332,amino_acids!$C$1:$D$68,2,FALSE)</f>
        <v>W</v>
      </c>
      <c r="J332" s="5">
        <f>VLOOKUP(B332,lookup_S2!$A$1:$S$1234,12,FALSE)</f>
        <v>524</v>
      </c>
      <c r="K332" s="7">
        <f t="shared" si="28"/>
        <v>524</v>
      </c>
      <c r="L332" s="5" t="str">
        <f>VLOOKUP(B332,lookup_S2!$A$1:$S$1234,2,FALSE)</f>
        <v>16:46702919</v>
      </c>
      <c r="M332" s="5" t="s">
        <v>3398</v>
      </c>
      <c r="N332" s="5" t="str">
        <f t="shared" si="29"/>
        <v>VPS35_R524W</v>
      </c>
      <c r="O332" s="5" t="s">
        <v>6692</v>
      </c>
    </row>
    <row r="333" spans="1:16" x14ac:dyDescent="0.35">
      <c r="A333" s="4" t="s">
        <v>6203</v>
      </c>
      <c r="B333" s="6" t="str">
        <f t="shared" si="25"/>
        <v>rs192783364</v>
      </c>
      <c r="C333" s="5" t="str">
        <f>VLOOKUP(B333,lookup_S2!$A$1:$S$1234,14,FALSE)</f>
        <v>VPS35</v>
      </c>
      <c r="D333" s="5" t="str">
        <f>VLOOKUP(B333,lookup_S2!$A$1:$S$1234,9,FALSE)</f>
        <v>Missense/nonsense</v>
      </c>
      <c r="E333" s="5" t="str">
        <f>VLOOKUP(B333,lookup_S2!$A$1:$S$1234,11,FALSE)</f>
        <v>Ile-Met</v>
      </c>
      <c r="F333" s="5" t="str">
        <f t="shared" si="26"/>
        <v>Ile</v>
      </c>
      <c r="G333" s="5" t="str">
        <f>VLOOKUP(F333,amino_acids!$C$1:$D$68,2,FALSE)</f>
        <v>I</v>
      </c>
      <c r="H333" s="5" t="str">
        <f t="shared" si="27"/>
        <v>Met</v>
      </c>
      <c r="I333" s="5" t="str">
        <f>VLOOKUP(H333,amino_acids!$C$1:$D$68,2,FALSE)</f>
        <v>M</v>
      </c>
      <c r="J333" s="5">
        <f>VLOOKUP(B333,lookup_S2!$A$1:$S$1234,12,FALSE)</f>
        <v>241</v>
      </c>
      <c r="K333" s="7">
        <f t="shared" si="28"/>
        <v>241</v>
      </c>
      <c r="L333" s="5" t="str">
        <f>VLOOKUP(B333,lookup_S2!$A$1:$S$1234,2,FALSE)</f>
        <v>16:46711308</v>
      </c>
      <c r="M333" s="5" t="s">
        <v>3401</v>
      </c>
      <c r="N333" s="5" t="str">
        <f t="shared" si="29"/>
        <v>VPS35_I241M</v>
      </c>
      <c r="O333" s="5" t="s">
        <v>6693</v>
      </c>
    </row>
    <row r="334" spans="1:16" x14ac:dyDescent="0.35">
      <c r="A334" s="4" t="s">
        <v>6204</v>
      </c>
      <c r="B334" s="6" t="str">
        <f t="shared" si="25"/>
        <v>rs183554824</v>
      </c>
      <c r="C334" s="5" t="str">
        <f>VLOOKUP(B334,lookup_S2!$A$1:$S$1234,14,FALSE)</f>
        <v>VPS35</v>
      </c>
      <c r="D334" s="5" t="str">
        <f>VLOOKUP(B334,lookup_S2!$A$1:$S$1234,9,FALSE)</f>
        <v>Missense/nonsense</v>
      </c>
      <c r="E334" s="5" t="str">
        <f>VLOOKUP(B334,lookup_S2!$A$1:$S$1234,11,FALSE)</f>
        <v>Met-Ile</v>
      </c>
      <c r="F334" s="5" t="str">
        <f t="shared" si="26"/>
        <v>Met</v>
      </c>
      <c r="G334" s="5" t="str">
        <f>VLOOKUP(F334,amino_acids!$C$1:$D$68,2,FALSE)</f>
        <v>M</v>
      </c>
      <c r="H334" s="5" t="str">
        <f t="shared" si="27"/>
        <v>Ile</v>
      </c>
      <c r="I334" s="5" t="str">
        <f>VLOOKUP(H334,amino_acids!$C$1:$D$68,2,FALSE)</f>
        <v>I</v>
      </c>
      <c r="J334" s="5">
        <f>VLOOKUP(B334,lookup_S2!$A$1:$S$1234,12,FALSE)</f>
        <v>57</v>
      </c>
      <c r="K334" s="7">
        <f t="shared" si="28"/>
        <v>57</v>
      </c>
      <c r="L334" s="5" t="str">
        <f>VLOOKUP(B334,lookup_S2!$A$1:$S$1234,2,FALSE)</f>
        <v>16:46716019</v>
      </c>
      <c r="M334" s="5" t="s">
        <v>3404</v>
      </c>
      <c r="N334" s="5" t="str">
        <f t="shared" si="29"/>
        <v>VPS35_M57I</v>
      </c>
      <c r="O334" s="5" t="s">
        <v>6694</v>
      </c>
    </row>
    <row r="335" spans="1:16" x14ac:dyDescent="0.35">
      <c r="A335" s="4" t="s">
        <v>6205</v>
      </c>
      <c r="B335" s="6" t="str">
        <f t="shared" si="25"/>
        <v>VPS53:424K.E</v>
      </c>
      <c r="C335" s="5" t="str">
        <f>VLOOKUP(B335,lookup_S2!$A$1:$S$1234,14,FALSE)</f>
        <v>VPS53</v>
      </c>
      <c r="D335" s="5" t="str">
        <f>VLOOKUP(B335,lookup_S2!$A$1:$S$1234,9,FALSE)</f>
        <v>Missense/nonsense</v>
      </c>
      <c r="E335" s="5" t="str">
        <f>VLOOKUP(B335,lookup_S2!$A$1:$S$1234,11,FALSE)</f>
        <v>Lys-Glu</v>
      </c>
      <c r="F335" s="5" t="str">
        <f t="shared" si="26"/>
        <v>Lys</v>
      </c>
      <c r="G335" s="5" t="str">
        <f>VLOOKUP(F335,amino_acids!$C$1:$D$68,2,FALSE)</f>
        <v>K</v>
      </c>
      <c r="H335" s="5" t="str">
        <f t="shared" si="27"/>
        <v>Glu</v>
      </c>
      <c r="I335" s="5" t="str">
        <f>VLOOKUP(H335,amino_acids!$C$1:$D$68,2,FALSE)</f>
        <v>E</v>
      </c>
      <c r="J335" s="5">
        <f>VLOOKUP(B335,lookup_S2!$A$1:$S$1234,12,FALSE)</f>
        <v>622</v>
      </c>
      <c r="K335" s="7">
        <f t="shared" si="28"/>
        <v>622</v>
      </c>
      <c r="L335" s="5" t="str">
        <f>VLOOKUP(B335,lookup_S2!$A$1:$S$1234,2,FALSE)</f>
        <v>17:455114</v>
      </c>
      <c r="M335" s="5" t="s">
        <v>3894</v>
      </c>
      <c r="N335" s="5" t="str">
        <f t="shared" si="29"/>
        <v>VPS53_K622E</v>
      </c>
      <c r="O335" s="5" t="s">
        <v>6695</v>
      </c>
    </row>
    <row r="336" spans="1:16" x14ac:dyDescent="0.35">
      <c r="A336" s="4" t="s">
        <v>6206</v>
      </c>
      <c r="B336" s="6" t="str">
        <f t="shared" si="25"/>
        <v>RUNDC3A:108C.F</v>
      </c>
      <c r="C336" s="5" t="str">
        <f>VLOOKUP(B336,lookup_S2!$A$1:$S$1234,14,FALSE)</f>
        <v>RUNDC3A</v>
      </c>
      <c r="D336" s="5" t="str">
        <f>VLOOKUP(B336,lookup_S2!$A$1:$S$1234,9,FALSE)</f>
        <v>Missense/nonsense</v>
      </c>
      <c r="E336" s="5" t="str">
        <f>VLOOKUP(B336,lookup_S2!$A$1:$S$1234,11,FALSE)</f>
        <v>Cys-Phe</v>
      </c>
      <c r="F336" s="5" t="str">
        <f t="shared" si="26"/>
        <v>Cys</v>
      </c>
      <c r="G336" s="5" t="str">
        <f>VLOOKUP(F336,amino_acids!$C$1:$D$68,2,FALSE)</f>
        <v>C</v>
      </c>
      <c r="H336" s="5" t="str">
        <f t="shared" si="27"/>
        <v>Phe</v>
      </c>
      <c r="I336" s="5" t="str">
        <f>VLOOKUP(H336,amino_acids!$C$1:$D$68,2,FALSE)</f>
        <v>F</v>
      </c>
      <c r="J336" s="5">
        <f>VLOOKUP(B336,lookup_S2!$A$1:$S$1234,12,FALSE)</f>
        <v>108</v>
      </c>
      <c r="K336" s="7">
        <f t="shared" si="28"/>
        <v>108</v>
      </c>
      <c r="L336" s="5" t="str">
        <f>VLOOKUP(B336,lookup_S2!$A$1:$S$1234,2,FALSE)</f>
        <v>17:42390571</v>
      </c>
      <c r="M336" s="5" t="s">
        <v>3452</v>
      </c>
      <c r="N336" s="5" t="str">
        <f t="shared" si="29"/>
        <v>RUNDC3A_C108F</v>
      </c>
      <c r="O336" s="5" t="s">
        <v>6696</v>
      </c>
    </row>
    <row r="337" spans="1:16" x14ac:dyDescent="0.35">
      <c r="A337" s="4" t="s">
        <v>6207</v>
      </c>
      <c r="B337" s="6" t="str">
        <f t="shared" si="25"/>
        <v>rs151115928</v>
      </c>
      <c r="C337" s="5" t="str">
        <f>VLOOKUP(B337,lookup_S2!$A$1:$S$1234,14,FALSE)</f>
        <v>MAPT</v>
      </c>
      <c r="D337" s="5" t="str">
        <f>VLOOKUP(B337,lookup_S2!$A$1:$S$1234,9,FALSE)</f>
        <v>Missense/nonsense</v>
      </c>
      <c r="E337" s="5" t="str">
        <f>VLOOKUP(B337,lookup_S2!$A$1:$S$1234,11,FALSE)</f>
        <v>Pro-Ser</v>
      </c>
      <c r="F337" s="5" t="str">
        <f t="shared" si="26"/>
        <v>Pro</v>
      </c>
      <c r="G337" s="5" t="str">
        <f>VLOOKUP(F337,amino_acids!$C$1:$D$68,2,FALSE)</f>
        <v>P</v>
      </c>
      <c r="H337" s="5" t="str">
        <f t="shared" si="27"/>
        <v>Ser</v>
      </c>
      <c r="I337" s="5" t="str">
        <f>VLOOKUP(H337,amino_acids!$C$1:$D$68,2,FALSE)</f>
        <v>S</v>
      </c>
      <c r="J337" s="5">
        <f>VLOOKUP(B337,lookup_S2!$A$1:$S$1234,12,FALSE)</f>
        <v>140</v>
      </c>
      <c r="K337" s="7">
        <f t="shared" si="28"/>
        <v>140</v>
      </c>
      <c r="L337" s="5" t="str">
        <f>VLOOKUP(B337,lookup_S2!$A$1:$S$1234,2,FALSE)</f>
        <v>17:44060588</v>
      </c>
      <c r="M337" s="5" t="s">
        <v>3746</v>
      </c>
      <c r="N337" s="5" t="str">
        <f t="shared" si="29"/>
        <v>MAPT_P140S</v>
      </c>
      <c r="O337" s="5" t="s">
        <v>6697</v>
      </c>
    </row>
    <row r="338" spans="1:16" x14ac:dyDescent="0.35">
      <c r="A338" s="4" t="s">
        <v>6208</v>
      </c>
      <c r="B338" s="6" t="str">
        <f t="shared" si="25"/>
        <v>rs63750191</v>
      </c>
      <c r="C338" s="5" t="str">
        <f>VLOOKUP(B338,lookup_S2!$A$1:$S$1234,14,FALSE)</f>
        <v>MAPT</v>
      </c>
      <c r="D338" s="5" t="str">
        <f>VLOOKUP(B338,lookup_S2!$A$1:$S$1234,9,FALSE)</f>
        <v>Missense/nonsense</v>
      </c>
      <c r="E338" s="5" t="str">
        <f>VLOOKUP(B338,lookup_S2!$A$1:$S$1234,11,FALSE)</f>
        <v>Gln-Lys</v>
      </c>
      <c r="F338" s="5" t="str">
        <f t="shared" si="26"/>
        <v>Gln</v>
      </c>
      <c r="G338" s="5" t="str">
        <f>VLOOKUP(F338,amino_acids!$C$1:$D$68,2,FALSE)</f>
        <v>Q</v>
      </c>
      <c r="H338" s="5" t="str">
        <f t="shared" si="27"/>
        <v>Lys</v>
      </c>
      <c r="I338" s="5" t="str">
        <f>VLOOKUP(H338,amino_acids!$C$1:$D$68,2,FALSE)</f>
        <v>K</v>
      </c>
      <c r="J338" s="5">
        <f>VLOOKUP(B338,lookup_S2!$A$1:$S$1234,12,FALSE)</f>
        <v>424</v>
      </c>
      <c r="K338" s="7">
        <f t="shared" si="28"/>
        <v>424</v>
      </c>
      <c r="L338" s="5" t="str">
        <f>VLOOKUP(B338,lookup_S2!$A$1:$S$1234,2,FALSE)</f>
        <v>17:44101481</v>
      </c>
      <c r="M338" s="5" t="s">
        <v>3886</v>
      </c>
      <c r="N338" s="5" t="str">
        <f t="shared" si="29"/>
        <v>MAPT_Q424K</v>
      </c>
      <c r="O338" s="5" t="s">
        <v>6698</v>
      </c>
    </row>
    <row r="339" spans="1:16" x14ac:dyDescent="0.35">
      <c r="A339" s="4" t="s">
        <v>6209</v>
      </c>
      <c r="B339" s="6" t="str">
        <f t="shared" si="25"/>
        <v>rs148427350</v>
      </c>
      <c r="C339" s="5" t="str">
        <f>VLOOKUP(B339,lookup_S2!$A$1:$S$1234,14,FALSE)</f>
        <v>ABCA7</v>
      </c>
      <c r="D339" s="5" t="str">
        <f>VLOOKUP(B339,lookup_S2!$A$1:$S$1234,9,FALSE)</f>
        <v>Missense/nonsense</v>
      </c>
      <c r="E339" s="5" t="str">
        <f>VLOOKUP(B339,lookup_S2!$A$1:$S$1234,11,FALSE)</f>
        <v>Glu-Lys</v>
      </c>
      <c r="F339" s="5" t="str">
        <f t="shared" si="26"/>
        <v>Glu</v>
      </c>
      <c r="G339" s="5" t="str">
        <f>VLOOKUP(F339,amino_acids!$C$1:$D$68,2,FALSE)</f>
        <v>E</v>
      </c>
      <c r="H339" s="5" t="str">
        <f t="shared" si="27"/>
        <v>Lys</v>
      </c>
      <c r="I339" s="5" t="str">
        <f>VLOOKUP(H339,amino_acids!$C$1:$D$68,2,FALSE)</f>
        <v>K</v>
      </c>
      <c r="J339" s="5">
        <f>VLOOKUP(B339,lookup_S2!$A$1:$S$1234,12,FALSE)</f>
        <v>316</v>
      </c>
      <c r="K339" s="7">
        <f t="shared" si="28"/>
        <v>316</v>
      </c>
      <c r="L339" s="5" t="str">
        <f>VLOOKUP(B339,lookup_S2!$A$1:$S$1234,2,FALSE)</f>
        <v>19:1043739</v>
      </c>
      <c r="M339" s="5" t="s">
        <v>3961</v>
      </c>
      <c r="N339" s="5" t="str">
        <f t="shared" si="29"/>
        <v>ABCA7_E316K</v>
      </c>
      <c r="O339" s="5" t="s">
        <v>6699</v>
      </c>
    </row>
    <row r="340" spans="1:16" x14ac:dyDescent="0.35">
      <c r="A340" s="4" t="s">
        <v>6210</v>
      </c>
      <c r="B340" s="6" t="str">
        <f t="shared" si="25"/>
        <v>20:5081567:C:A</v>
      </c>
      <c r="C340" s="5" t="str">
        <f>VLOOKUP(B340,lookup_S2!$A$1:$S$1234,14,FALSE)</f>
        <v>TMEM230</v>
      </c>
      <c r="D340" s="5" t="str">
        <f>VLOOKUP(B340,lookup_S2!$A$1:$S$1234,9,FALSE)</f>
        <v>Missense/nonsense</v>
      </c>
      <c r="E340" s="5" t="str">
        <f>VLOOKUP(B340,lookup_S2!$A$1:$S$1234,11,FALSE)</f>
        <v>Arg-Leu</v>
      </c>
      <c r="F340" s="5" t="str">
        <f t="shared" si="26"/>
        <v>Arg</v>
      </c>
      <c r="G340" s="5" t="str">
        <f>VLOOKUP(F340,amino_acids!$C$1:$D$68,2,FALSE)</f>
        <v>R</v>
      </c>
      <c r="H340" s="5" t="str">
        <f t="shared" si="27"/>
        <v>Leu</v>
      </c>
      <c r="I340" s="5" t="str">
        <f>VLOOKUP(H340,amino_acids!$C$1:$D$68,2,FALSE)</f>
        <v>L</v>
      </c>
      <c r="J340" s="5">
        <f>VLOOKUP(B340,lookup_S2!$A$1:$S$1234,12,FALSE)</f>
        <v>141</v>
      </c>
      <c r="K340" s="7">
        <f t="shared" si="28"/>
        <v>141</v>
      </c>
      <c r="L340" s="5" t="str">
        <f>VLOOKUP(B340,lookup_S2!$A$1:$S$1234,2,FALSE)</f>
        <v>20:5081567</v>
      </c>
      <c r="M340" s="5" t="s">
        <v>4302</v>
      </c>
      <c r="N340" s="5" t="str">
        <f t="shared" si="29"/>
        <v>TMEM230_R141L</v>
      </c>
      <c r="O340" s="5" t="s">
        <v>6700</v>
      </c>
    </row>
    <row r="341" spans="1:16" x14ac:dyDescent="0.35">
      <c r="A341" s="4" t="s">
        <v>6211</v>
      </c>
      <c r="B341" s="6" t="str">
        <f t="shared" si="25"/>
        <v>21:27284167</v>
      </c>
      <c r="C341" s="5" t="str">
        <f>VLOOKUP(B341,lookup_S2!$A$1:$S$1234,14,FALSE)</f>
        <v>APP</v>
      </c>
      <c r="D341" s="5" t="str">
        <f>VLOOKUP(B341,lookup_S2!$A$1:$S$1234,9,FALSE)</f>
        <v>Missense/nonsense</v>
      </c>
      <c r="E341" s="5" t="str">
        <f>VLOOKUP(B341,lookup_S2!$A$1:$S$1234,11,FALSE)</f>
        <v>Glu-Lys</v>
      </c>
      <c r="F341" s="5" t="str">
        <f t="shared" si="26"/>
        <v>Glu</v>
      </c>
      <c r="G341" s="5" t="str">
        <f>VLOOKUP(F341,amino_acids!$C$1:$D$68,2,FALSE)</f>
        <v>E</v>
      </c>
      <c r="H341" s="5" t="str">
        <f t="shared" si="27"/>
        <v>Lys</v>
      </c>
      <c r="I341" s="5" t="str">
        <f>VLOOKUP(H341,amino_acids!$C$1:$D$68,2,FALSE)</f>
        <v>K</v>
      </c>
      <c r="J341" s="5">
        <f>VLOOKUP(B341,lookup_S2!$A$1:$S$1234,12,FALSE)</f>
        <v>599</v>
      </c>
      <c r="K341" s="7">
        <f t="shared" si="28"/>
        <v>599</v>
      </c>
      <c r="L341" s="5" t="str">
        <f>VLOOKUP(B341,lookup_S2!$A$1:$S$1234,2,FALSE)</f>
        <v>21:27284167</v>
      </c>
      <c r="M341" s="5" t="s">
        <v>250</v>
      </c>
      <c r="N341" s="5" t="str">
        <f t="shared" si="29"/>
        <v>APP_E599K</v>
      </c>
      <c r="O341" s="5" t="s">
        <v>6701</v>
      </c>
    </row>
    <row r="342" spans="1:16" x14ac:dyDescent="0.35">
      <c r="A342" s="4" t="s">
        <v>6212</v>
      </c>
      <c r="B342" s="6" t="str">
        <f t="shared" si="25"/>
        <v>qs398122403</v>
      </c>
      <c r="C342" s="5" t="str">
        <f>VLOOKUP(B342,lookup_S2!$A$1:$S$1234,14,FALSE)</f>
        <v>SYNJ1</v>
      </c>
      <c r="D342" s="5" t="str">
        <f>VLOOKUP(B342,lookup_S2!$A$1:$S$1234,9,FALSE)</f>
        <v>Missense/nonsense</v>
      </c>
      <c r="E342" s="5" t="str">
        <f>VLOOKUP(B342,lookup_S2!$A$1:$S$1234,11,FALSE)</f>
        <v>Arg-Gln</v>
      </c>
      <c r="F342" s="5" t="str">
        <f t="shared" si="26"/>
        <v>Arg</v>
      </c>
      <c r="G342" s="5" t="str">
        <f>VLOOKUP(F342,amino_acids!$C$1:$D$68,2,FALSE)</f>
        <v>R</v>
      </c>
      <c r="H342" s="5" t="str">
        <f t="shared" si="27"/>
        <v>Gln</v>
      </c>
      <c r="I342" s="5" t="str">
        <f>VLOOKUP(H342,amino_acids!$C$1:$D$68,2,FALSE)</f>
        <v>Q</v>
      </c>
      <c r="J342" s="5">
        <f>VLOOKUP(B342,lookup_S2!$A$1:$S$1234,12,FALSE)</f>
        <v>258</v>
      </c>
      <c r="K342" s="7">
        <f t="shared" si="28"/>
        <v>258</v>
      </c>
      <c r="L342" s="5" t="str">
        <f>VLOOKUP(B342,lookup_S2!$A$1:$S$1234,2,FALSE)</f>
        <v>21:34067416</v>
      </c>
      <c r="M342" s="5" t="s">
        <v>4797</v>
      </c>
      <c r="N342" s="5" t="str">
        <f t="shared" si="29"/>
        <v>SYNJ1_R258Q</v>
      </c>
      <c r="O342" s="5" t="s">
        <v>6702</v>
      </c>
    </row>
    <row r="343" spans="1:16" x14ac:dyDescent="0.35">
      <c r="A343" s="4" t="s">
        <v>6213</v>
      </c>
      <c r="B343" s="6" t="str">
        <f t="shared" si="25"/>
        <v>rs121918305</v>
      </c>
      <c r="C343" s="5" t="str">
        <f>VLOOKUP(B343,lookup_S2!$A$1:$S$1234,14,FALSE)</f>
        <v>FBXO7</v>
      </c>
      <c r="D343" s="5" t="str">
        <f>VLOOKUP(B343,lookup_S2!$A$1:$S$1234,9,FALSE)</f>
        <v>Missense/nonsense</v>
      </c>
      <c r="E343" s="5" t="str">
        <f>VLOOKUP(B343,lookup_S2!$A$1:$S$1234,11,FALSE)</f>
        <v>Thr-Met</v>
      </c>
      <c r="F343" s="5" t="str">
        <f t="shared" si="26"/>
        <v>Thr</v>
      </c>
      <c r="G343" s="5" t="str">
        <f>VLOOKUP(F343,amino_acids!$C$1:$D$68,2,FALSE)</f>
        <v>T</v>
      </c>
      <c r="H343" s="5" t="str">
        <f t="shared" si="27"/>
        <v>Met</v>
      </c>
      <c r="I343" s="5" t="str">
        <f>VLOOKUP(H343,amino_acids!$C$1:$D$68,2,FALSE)</f>
        <v>M</v>
      </c>
      <c r="J343" s="5">
        <f>VLOOKUP(B343,lookup_S2!$A$1:$S$1234,12,FALSE)</f>
        <v>22</v>
      </c>
      <c r="K343" s="7">
        <f t="shared" si="28"/>
        <v>22</v>
      </c>
      <c r="L343" s="5" t="str">
        <f>VLOOKUP(B343,lookup_S2!$A$1:$S$1234,2,FALSE)</f>
        <v>22:32871054</v>
      </c>
      <c r="M343" s="5" t="s">
        <v>4856</v>
      </c>
      <c r="N343" s="5" t="str">
        <f t="shared" si="29"/>
        <v>FBXO7_T22M</v>
      </c>
      <c r="O343" s="5" t="s">
        <v>6703</v>
      </c>
    </row>
    <row r="344" spans="1:16" x14ac:dyDescent="0.35">
      <c r="A344" s="4" t="s">
        <v>6214</v>
      </c>
      <c r="B344" s="6" t="str">
        <f t="shared" si="25"/>
        <v>rs121918304</v>
      </c>
      <c r="C344" s="5" t="str">
        <f>VLOOKUP(B344,lookup_S2!$A$1:$S$1234,14,FALSE)</f>
        <v>FBXO7</v>
      </c>
      <c r="D344" s="5" t="str">
        <f>VLOOKUP(B344,lookup_S2!$A$1:$S$1234,9,FALSE)</f>
        <v>Missense/nonsense</v>
      </c>
      <c r="E344" s="5" t="str">
        <f>VLOOKUP(B344,lookup_S2!$A$1:$S$1234,11,FALSE)</f>
        <v>Arg-Term</v>
      </c>
      <c r="F344" s="5" t="str">
        <f t="shared" si="26"/>
        <v>Arg</v>
      </c>
      <c r="G344" s="5" t="str">
        <f>VLOOKUP(F344,amino_acids!$C$1:$D$68,2,FALSE)</f>
        <v>R</v>
      </c>
      <c r="H344" s="5" t="str">
        <f t="shared" si="27"/>
        <v>Term</v>
      </c>
      <c r="I344" s="5" t="str">
        <f>VLOOKUP(H344,amino_acids!$C$1:$D$68,2,FALSE)</f>
        <v>X</v>
      </c>
      <c r="J344" s="5">
        <f>VLOOKUP(B344,lookup_S2!$A$1:$S$1234,12,FALSE)</f>
        <v>498</v>
      </c>
      <c r="K344" s="7">
        <f t="shared" si="28"/>
        <v>498</v>
      </c>
      <c r="L344" s="5" t="str">
        <f>VLOOKUP(B344,lookup_S2!$A$1:$S$1234,2,FALSE)</f>
        <v>22:32894440</v>
      </c>
      <c r="M344" s="5" t="s">
        <v>4861</v>
      </c>
      <c r="N344" s="5" t="str">
        <f t="shared" si="29"/>
        <v>FBXO7_R498X</v>
      </c>
      <c r="O344" s="5" t="s">
        <v>6704</v>
      </c>
    </row>
    <row r="345" spans="1:16" x14ac:dyDescent="0.35">
      <c r="A345" s="4" t="s">
        <v>6215</v>
      </c>
      <c r="B345" s="6" t="str">
        <f t="shared" si="25"/>
        <v>qs387906863</v>
      </c>
      <c r="C345" s="5" t="str">
        <f>VLOOKUP(B345,lookup_S2!$A$1:$S$1234,14,FALSE)</f>
        <v>PLA2G6</v>
      </c>
      <c r="D345" s="5" t="str">
        <f>VLOOKUP(B345,lookup_S2!$A$1:$S$1234,9,FALSE)</f>
        <v>Missense/nonsense</v>
      </c>
      <c r="E345" s="5" t="str">
        <f>VLOOKUP(B345,lookup_S2!$A$1:$S$1234,11,FALSE)</f>
        <v>Arg-Gln</v>
      </c>
      <c r="F345" s="5" t="str">
        <f t="shared" si="26"/>
        <v>Arg</v>
      </c>
      <c r="G345" s="5" t="str">
        <f>VLOOKUP(F345,amino_acids!$C$1:$D$68,2,FALSE)</f>
        <v>R</v>
      </c>
      <c r="H345" s="5" t="str">
        <f t="shared" si="27"/>
        <v>Gln</v>
      </c>
      <c r="I345" s="5" t="str">
        <f>VLOOKUP(H345,amino_acids!$C$1:$D$68,2,FALSE)</f>
        <v>Q</v>
      </c>
      <c r="J345" s="5">
        <f>VLOOKUP(B345,lookup_S2!$A$1:$S$1234,12,FALSE)</f>
        <v>635</v>
      </c>
      <c r="K345" s="7">
        <f t="shared" si="28"/>
        <v>635</v>
      </c>
      <c r="L345" s="5" t="str">
        <f>VLOOKUP(B345,lookup_S2!$A$1:$S$1234,2,FALSE)</f>
        <v>22:38511664</v>
      </c>
      <c r="M345" s="5" t="s">
        <v>4864</v>
      </c>
      <c r="N345" s="5" t="str">
        <f t="shared" si="29"/>
        <v>PLA2G6_R635Q</v>
      </c>
      <c r="O345" s="5" t="s">
        <v>6705</v>
      </c>
    </row>
    <row r="346" spans="1:16" x14ac:dyDescent="0.35">
      <c r="A346" s="4" t="s">
        <v>6216</v>
      </c>
      <c r="B346" s="6" t="str">
        <f t="shared" si="25"/>
        <v>qs387906864</v>
      </c>
      <c r="C346" s="5" t="str">
        <f>VLOOKUP(B346,lookup_S2!$A$1:$S$1234,14,FALSE)</f>
        <v>PLA2G6</v>
      </c>
      <c r="D346" s="5" t="str">
        <f>VLOOKUP(B346,lookup_S2!$A$1:$S$1234,9,FALSE)</f>
        <v>Missense/nonsense</v>
      </c>
      <c r="E346" s="5" t="str">
        <f>VLOOKUP(B346,lookup_S2!$A$1:$S$1234,11,FALSE)</f>
        <v>Gln-Term</v>
      </c>
      <c r="F346" s="5" t="str">
        <f t="shared" si="26"/>
        <v>Gln</v>
      </c>
      <c r="G346" s="5" t="str">
        <f>VLOOKUP(F346,amino_acids!$C$1:$D$68,2,FALSE)</f>
        <v>Q</v>
      </c>
      <c r="H346" s="5" t="str">
        <f t="shared" si="27"/>
        <v>Term</v>
      </c>
      <c r="I346" s="5" t="str">
        <f>VLOOKUP(H346,amino_acids!$C$1:$D$68,2,FALSE)</f>
        <v>X</v>
      </c>
      <c r="J346" s="5">
        <f>VLOOKUP(B346,lookup_S2!$A$1:$S$1234,12,FALSE)</f>
        <v>452</v>
      </c>
      <c r="K346" s="7">
        <f t="shared" si="28"/>
        <v>452</v>
      </c>
      <c r="L346" s="5" t="str">
        <f>VLOOKUP(B346,lookup_S2!$A$1:$S$1234,2,FALSE)</f>
        <v>22:38522451</v>
      </c>
      <c r="M346" s="5" t="s">
        <v>4870</v>
      </c>
      <c r="N346" s="5" t="str">
        <f t="shared" si="29"/>
        <v>PLA2G6_Q452X</v>
      </c>
      <c r="O346" s="5" t="s">
        <v>6706</v>
      </c>
    </row>
    <row r="347" spans="1:16" x14ac:dyDescent="0.35">
      <c r="A347" s="4" t="s">
        <v>6217</v>
      </c>
      <c r="B347" s="6" t="str">
        <f t="shared" si="25"/>
        <v>rs11570680</v>
      </c>
      <c r="C347" s="5" t="str">
        <f>VLOOKUP(B347,lookup_S2!$A$1:$S$1234,14,FALSE)</f>
        <v>PLA2G6</v>
      </c>
      <c r="D347" s="5" t="str">
        <f>VLOOKUP(B347,lookup_S2!$A$1:$S$1234,9,FALSE)</f>
        <v>Missense/nonsense</v>
      </c>
      <c r="E347" s="5" t="str">
        <f>VLOOKUP(B347,lookup_S2!$A$1:$S$1234,11,FALSE)</f>
        <v>Ala-Thr</v>
      </c>
      <c r="F347" s="5" t="str">
        <f t="shared" si="26"/>
        <v>Ala</v>
      </c>
      <c r="G347" s="5" t="str">
        <f>VLOOKUP(F347,amino_acids!$C$1:$D$68,2,FALSE)</f>
        <v>A</v>
      </c>
      <c r="H347" s="5" t="str">
        <f t="shared" si="27"/>
        <v>Thr</v>
      </c>
      <c r="I347" s="5" t="str">
        <f>VLOOKUP(H347,amino_acids!$C$1:$D$68,2,FALSE)</f>
        <v>T</v>
      </c>
      <c r="J347" s="5">
        <f>VLOOKUP(B347,lookup_S2!$A$1:$S$1234,12,FALSE)</f>
        <v>343</v>
      </c>
      <c r="K347" s="7">
        <f t="shared" si="28"/>
        <v>343</v>
      </c>
      <c r="L347" s="5" t="str">
        <f>VLOOKUP(B347,lookup_S2!$A$1:$S$1234,2,FALSE)</f>
        <v>22:38528888</v>
      </c>
      <c r="M347" s="5" t="s">
        <v>4874</v>
      </c>
      <c r="N347" s="5" t="str">
        <f t="shared" si="29"/>
        <v>PLA2G6_A343T</v>
      </c>
      <c r="O347" s="5" t="s">
        <v>6707</v>
      </c>
    </row>
    <row r="348" spans="1:16" x14ac:dyDescent="0.35">
      <c r="A348" s="5" t="s">
        <v>6357</v>
      </c>
      <c r="B348" s="6" t="str">
        <f t="shared" si="25"/>
        <v>seq-rs76763715.1-B2</v>
      </c>
      <c r="C348" s="5" t="s">
        <v>671</v>
      </c>
      <c r="D348" s="5" t="e">
        <f>VLOOKUP(B348,lookup_S2!$A$1:$S$1234,9,FALSE)</f>
        <v>#N/A</v>
      </c>
      <c r="L348" s="5" t="s">
        <v>6360</v>
      </c>
      <c r="M348" s="5" t="s">
        <v>6360</v>
      </c>
      <c r="N348" s="5" t="s">
        <v>6361</v>
      </c>
      <c r="O348" s="5" t="s">
        <v>6361</v>
      </c>
    </row>
    <row r="349" spans="1:16" x14ac:dyDescent="0.35">
      <c r="A349" s="5" t="s">
        <v>6356</v>
      </c>
      <c r="B349" s="6" t="str">
        <f t="shared" si="25"/>
        <v>seq-rs76763715.1-B3</v>
      </c>
      <c r="C349" s="5" t="s">
        <v>671</v>
      </c>
      <c r="D349" s="5" t="e">
        <f>VLOOKUP(B349,lookup_S2!$A$1:$S$1234,9,FALSE)</f>
        <v>#N/A</v>
      </c>
      <c r="L349" s="5" t="s">
        <v>6360</v>
      </c>
      <c r="M349" s="5" t="s">
        <v>6360</v>
      </c>
      <c r="N349" s="5" t="s">
        <v>6361</v>
      </c>
      <c r="O349" s="5" t="s">
        <v>6361</v>
      </c>
    </row>
    <row r="350" spans="1:16" x14ac:dyDescent="0.35">
      <c r="A350" s="5" t="s">
        <v>6358</v>
      </c>
      <c r="B350" s="6" t="str">
        <f t="shared" si="25"/>
        <v>seq-rs76763715.2-B1</v>
      </c>
      <c r="C350" s="5" t="s">
        <v>671</v>
      </c>
      <c r="D350" s="5" t="e">
        <f>VLOOKUP(B350,lookup_S2!$A$1:$S$1234,9,FALSE)</f>
        <v>#N/A</v>
      </c>
      <c r="L350" s="5" t="s">
        <v>6360</v>
      </c>
      <c r="M350" s="5" t="s">
        <v>6360</v>
      </c>
      <c r="N350" s="5" t="s">
        <v>6361</v>
      </c>
      <c r="O350" s="5" t="s">
        <v>6361</v>
      </c>
    </row>
    <row r="351" spans="1:16" x14ac:dyDescent="0.35">
      <c r="A351" s="5" t="s">
        <v>6359</v>
      </c>
      <c r="B351" s="6" t="str">
        <f t="shared" si="25"/>
        <v>seq-rs76763715.2-B3</v>
      </c>
      <c r="C351" s="5" t="s">
        <v>671</v>
      </c>
      <c r="D351" s="5" t="e">
        <f>VLOOKUP(B351,lookup_S2!$A$1:$S$1234,9,FALSE)</f>
        <v>#N/A</v>
      </c>
      <c r="L351" s="5" t="s">
        <v>6360</v>
      </c>
      <c r="M351" s="5" t="s">
        <v>6360</v>
      </c>
      <c r="N351" s="5" t="s">
        <v>6361</v>
      </c>
      <c r="O351" s="5" t="s">
        <v>6361</v>
      </c>
    </row>
    <row r="352" spans="1:16" x14ac:dyDescent="0.35">
      <c r="A352" s="5" t="s">
        <v>6368</v>
      </c>
      <c r="B352" s="5" t="s">
        <v>6362</v>
      </c>
      <c r="C352" s="5" t="s">
        <v>671</v>
      </c>
      <c r="D352" s="5" t="e">
        <f>VLOOKUP(B352,lookup_S2!$A$1:$S$1234,9,FALSE)</f>
        <v>#N/A</v>
      </c>
      <c r="L352" s="5" t="s">
        <v>6363</v>
      </c>
      <c r="M352" s="5" t="s">
        <v>6363</v>
      </c>
      <c r="N352" s="5" t="s">
        <v>6361</v>
      </c>
      <c r="O352" s="5" t="s">
        <v>6361</v>
      </c>
      <c r="P352" s="5" t="s">
        <v>6422</v>
      </c>
    </row>
    <row r="353" spans="1:17" x14ac:dyDescent="0.35">
      <c r="A353" s="5" t="s">
        <v>6369</v>
      </c>
      <c r="B353" s="5" t="s">
        <v>6364</v>
      </c>
      <c r="C353" s="5" t="s">
        <v>671</v>
      </c>
      <c r="D353" s="5" t="e">
        <f>VLOOKUP(B353,lookup_S2!$A$1:$S$1234,9,FALSE)</f>
        <v>#N/A</v>
      </c>
      <c r="L353" s="5" t="s">
        <v>6365</v>
      </c>
      <c r="M353" s="5" t="s">
        <v>6365</v>
      </c>
      <c r="N353" s="5" t="s">
        <v>6366</v>
      </c>
      <c r="O353" s="5" t="s">
        <v>6366</v>
      </c>
      <c r="P353" s="5" t="s">
        <v>6422</v>
      </c>
      <c r="Q353" s="5" t="s">
        <v>6367</v>
      </c>
    </row>
  </sheetData>
  <autoFilter ref="A1:Q353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7" workbookViewId="0">
      <selection sqref="A1:A45"/>
    </sheetView>
  </sheetViews>
  <sheetFormatPr defaultRowHeight="14.5" x14ac:dyDescent="0.35"/>
  <sheetData>
    <row r="1" spans="1:1" x14ac:dyDescent="0.35">
      <c r="A1" s="8" t="s">
        <v>6377</v>
      </c>
    </row>
    <row r="2" spans="1:1" x14ac:dyDescent="0.35">
      <c r="A2" s="8" t="s">
        <v>6378</v>
      </c>
    </row>
    <row r="3" spans="1:1" x14ac:dyDescent="0.35">
      <c r="A3" s="8" t="s">
        <v>6379</v>
      </c>
    </row>
    <row r="4" spans="1:1" x14ac:dyDescent="0.35">
      <c r="A4" s="8" t="s">
        <v>6380</v>
      </c>
    </row>
    <row r="5" spans="1:1" x14ac:dyDescent="0.35">
      <c r="A5" s="8" t="s">
        <v>6381</v>
      </c>
    </row>
    <row r="6" spans="1:1" x14ac:dyDescent="0.35">
      <c r="A6" s="8" t="s">
        <v>6382</v>
      </c>
    </row>
    <row r="7" spans="1:1" x14ac:dyDescent="0.35">
      <c r="A7" s="8" t="s">
        <v>6383</v>
      </c>
    </row>
    <row r="8" spans="1:1" x14ac:dyDescent="0.35">
      <c r="A8" s="8" t="s">
        <v>6384</v>
      </c>
    </row>
    <row r="9" spans="1:1" x14ac:dyDescent="0.35">
      <c r="A9" s="8" t="s">
        <v>6385</v>
      </c>
    </row>
    <row r="10" spans="1:1" x14ac:dyDescent="0.35">
      <c r="A10" s="8" t="s">
        <v>6386</v>
      </c>
    </row>
    <row r="11" spans="1:1" x14ac:dyDescent="0.35">
      <c r="A11" s="8" t="s">
        <v>6387</v>
      </c>
    </row>
    <row r="12" spans="1:1" x14ac:dyDescent="0.35">
      <c r="A12" s="8" t="s">
        <v>6388</v>
      </c>
    </row>
    <row r="13" spans="1:1" x14ac:dyDescent="0.35">
      <c r="A13" s="8" t="s">
        <v>6389</v>
      </c>
    </row>
    <row r="14" spans="1:1" x14ac:dyDescent="0.35">
      <c r="A14" s="8" t="s">
        <v>6390</v>
      </c>
    </row>
    <row r="15" spans="1:1" x14ac:dyDescent="0.35">
      <c r="A15" s="8" t="s">
        <v>6391</v>
      </c>
    </row>
    <row r="16" spans="1:1" x14ac:dyDescent="0.35">
      <c r="A16" s="8" t="s">
        <v>6392</v>
      </c>
    </row>
    <row r="17" spans="1:1" x14ac:dyDescent="0.35">
      <c r="A17" s="8" t="s">
        <v>6393</v>
      </c>
    </row>
    <row r="18" spans="1:1" x14ac:dyDescent="0.35">
      <c r="A18" s="8" t="s">
        <v>6394</v>
      </c>
    </row>
    <row r="19" spans="1:1" x14ac:dyDescent="0.35">
      <c r="A19" s="8" t="s">
        <v>6395</v>
      </c>
    </row>
    <row r="20" spans="1:1" x14ac:dyDescent="0.35">
      <c r="A20" s="8" t="s">
        <v>6396</v>
      </c>
    </row>
    <row r="21" spans="1:1" x14ac:dyDescent="0.35">
      <c r="A21" s="8" t="s">
        <v>6397</v>
      </c>
    </row>
    <row r="22" spans="1:1" x14ac:dyDescent="0.35">
      <c r="A22" s="8" t="s">
        <v>6398</v>
      </c>
    </row>
    <row r="23" spans="1:1" x14ac:dyDescent="0.35">
      <c r="A23" s="8" t="s">
        <v>6399</v>
      </c>
    </row>
    <row r="24" spans="1:1" x14ac:dyDescent="0.35">
      <c r="A24" s="8" t="s">
        <v>6400</v>
      </c>
    </row>
    <row r="25" spans="1:1" x14ac:dyDescent="0.35">
      <c r="A25" s="8" t="s">
        <v>6401</v>
      </c>
    </row>
    <row r="26" spans="1:1" x14ac:dyDescent="0.35">
      <c r="A26" s="8" t="s">
        <v>6402</v>
      </c>
    </row>
    <row r="27" spans="1:1" x14ac:dyDescent="0.35">
      <c r="A27" s="8" t="s">
        <v>6403</v>
      </c>
    </row>
    <row r="28" spans="1:1" x14ac:dyDescent="0.35">
      <c r="A28" s="8" t="s">
        <v>6404</v>
      </c>
    </row>
    <row r="29" spans="1:1" x14ac:dyDescent="0.35">
      <c r="A29" s="8" t="s">
        <v>6405</v>
      </c>
    </row>
    <row r="30" spans="1:1" x14ac:dyDescent="0.35">
      <c r="A30" s="8" t="s">
        <v>6406</v>
      </c>
    </row>
    <row r="31" spans="1:1" x14ac:dyDescent="0.35">
      <c r="A31" s="8" t="s">
        <v>6407</v>
      </c>
    </row>
    <row r="32" spans="1:1" x14ac:dyDescent="0.35">
      <c r="A32" s="8" t="s">
        <v>6408</v>
      </c>
    </row>
    <row r="33" spans="1:1" x14ac:dyDescent="0.35">
      <c r="A33" s="8" t="s">
        <v>6409</v>
      </c>
    </row>
    <row r="34" spans="1:1" x14ac:dyDescent="0.35">
      <c r="A34" s="8" t="s">
        <v>6410</v>
      </c>
    </row>
    <row r="35" spans="1:1" x14ac:dyDescent="0.35">
      <c r="A35" s="8" t="s">
        <v>6411</v>
      </c>
    </row>
    <row r="36" spans="1:1" x14ac:dyDescent="0.35">
      <c r="A36" s="8" t="s">
        <v>6412</v>
      </c>
    </row>
    <row r="37" spans="1:1" x14ac:dyDescent="0.35">
      <c r="A37" s="8" t="s">
        <v>6413</v>
      </c>
    </row>
    <row r="38" spans="1:1" x14ac:dyDescent="0.35">
      <c r="A38" s="8" t="s">
        <v>6414</v>
      </c>
    </row>
    <row r="39" spans="1:1" x14ac:dyDescent="0.35">
      <c r="A39" s="8" t="s">
        <v>6415</v>
      </c>
    </row>
    <row r="40" spans="1:1" x14ac:dyDescent="0.35">
      <c r="A40" s="8" t="s">
        <v>6416</v>
      </c>
    </row>
    <row r="41" spans="1:1" x14ac:dyDescent="0.35">
      <c r="A41" s="8" t="s">
        <v>6417</v>
      </c>
    </row>
    <row r="42" spans="1:1" x14ac:dyDescent="0.35">
      <c r="A42" s="8" t="s">
        <v>6418</v>
      </c>
    </row>
    <row r="43" spans="1:1" x14ac:dyDescent="0.35">
      <c r="A43" s="8" t="s">
        <v>6419</v>
      </c>
    </row>
    <row r="44" spans="1:1" x14ac:dyDescent="0.35">
      <c r="A44" s="8" t="s">
        <v>6420</v>
      </c>
    </row>
    <row r="45" spans="1:1" x14ac:dyDescent="0.35">
      <c r="A45" s="8" t="s">
        <v>6421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2"/>
  <sheetViews>
    <sheetView topLeftCell="A317" workbookViewId="0">
      <selection activeCell="A348" sqref="A348"/>
    </sheetView>
  </sheetViews>
  <sheetFormatPr defaultRowHeight="14.5" x14ac:dyDescent="0.35"/>
  <cols>
    <col min="1" max="1" width="41.26953125" bestFit="1" customWidth="1"/>
  </cols>
  <sheetData>
    <row r="1" spans="1:1" x14ac:dyDescent="0.35">
      <c r="A1" s="6" t="s">
        <v>12</v>
      </c>
    </row>
    <row r="2" spans="1:1" x14ac:dyDescent="0.35">
      <c r="A2" s="6" t="s">
        <v>0</v>
      </c>
    </row>
    <row r="3" spans="1:1" x14ac:dyDescent="0.35">
      <c r="A3" s="6" t="s">
        <v>16</v>
      </c>
    </row>
    <row r="4" spans="1:1" x14ac:dyDescent="0.35">
      <c r="A4" s="6" t="s">
        <v>1</v>
      </c>
    </row>
    <row r="5" spans="1:1" x14ac:dyDescent="0.35">
      <c r="A5" s="6" t="s">
        <v>2</v>
      </c>
    </row>
    <row r="6" spans="1:1" x14ac:dyDescent="0.35">
      <c r="A6" s="6" t="s">
        <v>5</v>
      </c>
    </row>
    <row r="7" spans="1:1" x14ac:dyDescent="0.35">
      <c r="A7" s="6" t="s">
        <v>112</v>
      </c>
    </row>
    <row r="8" spans="1:1" x14ac:dyDescent="0.35">
      <c r="A8" s="6" t="s">
        <v>113</v>
      </c>
    </row>
    <row r="9" spans="1:1" x14ac:dyDescent="0.35">
      <c r="A9" s="6" t="s">
        <v>114</v>
      </c>
    </row>
    <row r="10" spans="1:1" x14ac:dyDescent="0.35">
      <c r="A10" s="6" t="s">
        <v>115</v>
      </c>
    </row>
    <row r="11" spans="1:1" x14ac:dyDescent="0.35">
      <c r="A11" s="6" t="s">
        <v>116</v>
      </c>
    </row>
    <row r="12" spans="1:1" x14ac:dyDescent="0.35">
      <c r="A12" s="6" t="s">
        <v>117</v>
      </c>
    </row>
    <row r="13" spans="1:1" x14ac:dyDescent="0.35">
      <c r="A13" s="6" t="s">
        <v>118</v>
      </c>
    </row>
    <row r="14" spans="1:1" x14ac:dyDescent="0.35">
      <c r="A14" s="6" t="s">
        <v>119</v>
      </c>
    </row>
    <row r="15" spans="1:1" x14ac:dyDescent="0.35">
      <c r="A15" s="6" t="s">
        <v>120</v>
      </c>
    </row>
    <row r="16" spans="1:1" x14ac:dyDescent="0.35">
      <c r="A16" s="6" t="s">
        <v>121</v>
      </c>
    </row>
    <row r="17" spans="1:1" x14ac:dyDescent="0.35">
      <c r="A17" s="6" t="s">
        <v>122</v>
      </c>
    </row>
    <row r="18" spans="1:1" x14ac:dyDescent="0.35">
      <c r="A18" s="6" t="s">
        <v>123</v>
      </c>
    </row>
    <row r="19" spans="1:1" x14ac:dyDescent="0.35">
      <c r="A19" s="6" t="s">
        <v>20</v>
      </c>
    </row>
    <row r="20" spans="1:1" x14ac:dyDescent="0.35">
      <c r="A20" s="6" t="s">
        <v>21</v>
      </c>
    </row>
    <row r="21" spans="1:1" x14ac:dyDescent="0.35">
      <c r="A21" s="6" t="s">
        <v>22</v>
      </c>
    </row>
    <row r="22" spans="1:1" x14ac:dyDescent="0.35">
      <c r="A22" s="6" t="s">
        <v>23</v>
      </c>
    </row>
    <row r="23" spans="1:1" x14ac:dyDescent="0.35">
      <c r="A23" s="6" t="s">
        <v>24</v>
      </c>
    </row>
    <row r="24" spans="1:1" x14ac:dyDescent="0.35">
      <c r="A24" s="6" t="s">
        <v>25</v>
      </c>
    </row>
    <row r="25" spans="1:1" x14ac:dyDescent="0.35">
      <c r="A25" s="6" t="s">
        <v>26</v>
      </c>
    </row>
    <row r="26" spans="1:1" x14ac:dyDescent="0.35">
      <c r="A26" s="6" t="s">
        <v>27</v>
      </c>
    </row>
    <row r="27" spans="1:1" x14ac:dyDescent="0.35">
      <c r="A27" s="6" t="s">
        <v>28</v>
      </c>
    </row>
    <row r="28" spans="1:1" x14ac:dyDescent="0.35">
      <c r="A28" s="6" t="s">
        <v>29</v>
      </c>
    </row>
    <row r="29" spans="1:1" x14ac:dyDescent="0.35">
      <c r="A29" s="6" t="s">
        <v>35</v>
      </c>
    </row>
    <row r="30" spans="1:1" x14ac:dyDescent="0.35">
      <c r="A30" s="6" t="s">
        <v>36</v>
      </c>
    </row>
    <row r="31" spans="1:1" x14ac:dyDescent="0.35">
      <c r="A31" s="6" t="s">
        <v>37</v>
      </c>
    </row>
    <row r="32" spans="1:1" x14ac:dyDescent="0.35">
      <c r="A32" s="6" t="s">
        <v>38</v>
      </c>
    </row>
    <row r="33" spans="1:1" x14ac:dyDescent="0.35">
      <c r="A33" s="6" t="s">
        <v>39</v>
      </c>
    </row>
    <row r="34" spans="1:1" x14ac:dyDescent="0.35">
      <c r="A34" s="6" t="s">
        <v>40</v>
      </c>
    </row>
    <row r="35" spans="1:1" x14ac:dyDescent="0.35">
      <c r="A35" s="6" t="s">
        <v>41</v>
      </c>
    </row>
    <row r="36" spans="1:1" x14ac:dyDescent="0.35">
      <c r="A36" s="6" t="s">
        <v>42</v>
      </c>
    </row>
    <row r="37" spans="1:1" x14ac:dyDescent="0.35">
      <c r="A37" s="6" t="s">
        <v>43</v>
      </c>
    </row>
    <row r="38" spans="1:1" x14ac:dyDescent="0.35">
      <c r="A38" s="6" t="s">
        <v>44</v>
      </c>
    </row>
    <row r="39" spans="1:1" x14ac:dyDescent="0.35">
      <c r="A39" s="6" t="s">
        <v>45</v>
      </c>
    </row>
    <row r="40" spans="1:1" x14ac:dyDescent="0.35">
      <c r="A40" s="6" t="s">
        <v>46</v>
      </c>
    </row>
    <row r="41" spans="1:1" x14ac:dyDescent="0.35">
      <c r="A41" s="6" t="s">
        <v>47</v>
      </c>
    </row>
    <row r="42" spans="1:1" x14ac:dyDescent="0.35">
      <c r="A42" s="6" t="s">
        <v>48</v>
      </c>
    </row>
    <row r="43" spans="1:1" x14ac:dyDescent="0.35">
      <c r="A43" s="6" t="s">
        <v>49</v>
      </c>
    </row>
    <row r="44" spans="1:1" x14ac:dyDescent="0.35">
      <c r="A44" s="6" t="s">
        <v>50</v>
      </c>
    </row>
    <row r="45" spans="1:1" x14ac:dyDescent="0.35">
      <c r="A45" s="6" t="s">
        <v>51</v>
      </c>
    </row>
    <row r="46" spans="1:1" x14ac:dyDescent="0.35">
      <c r="A46" s="6" t="s">
        <v>52</v>
      </c>
    </row>
    <row r="47" spans="1:1" x14ac:dyDescent="0.35">
      <c r="A47" s="6" t="s">
        <v>53</v>
      </c>
    </row>
    <row r="48" spans="1:1" x14ac:dyDescent="0.35">
      <c r="A48" s="6" t="s">
        <v>54</v>
      </c>
    </row>
    <row r="49" spans="1:1" x14ac:dyDescent="0.35">
      <c r="A49" s="6" t="s">
        <v>55</v>
      </c>
    </row>
    <row r="50" spans="1:1" x14ac:dyDescent="0.35">
      <c r="A50" s="6" t="s">
        <v>56</v>
      </c>
    </row>
    <row r="51" spans="1:1" x14ac:dyDescent="0.35">
      <c r="A51" s="6" t="s">
        <v>57</v>
      </c>
    </row>
    <row r="52" spans="1:1" x14ac:dyDescent="0.35">
      <c r="A52" s="6" t="s">
        <v>58</v>
      </c>
    </row>
    <row r="53" spans="1:1" x14ac:dyDescent="0.35">
      <c r="A53" s="6" t="s">
        <v>59</v>
      </c>
    </row>
    <row r="54" spans="1:1" x14ac:dyDescent="0.35">
      <c r="A54" s="6" t="s">
        <v>60</v>
      </c>
    </row>
    <row r="55" spans="1:1" x14ac:dyDescent="0.35">
      <c r="A55" s="6" t="s">
        <v>61</v>
      </c>
    </row>
    <row r="56" spans="1:1" x14ac:dyDescent="0.35">
      <c r="A56" s="6" t="s">
        <v>62</v>
      </c>
    </row>
    <row r="57" spans="1:1" x14ac:dyDescent="0.35">
      <c r="A57" s="6" t="s">
        <v>63</v>
      </c>
    </row>
    <row r="58" spans="1:1" x14ac:dyDescent="0.35">
      <c r="A58" s="6" t="s">
        <v>64</v>
      </c>
    </row>
    <row r="59" spans="1:1" x14ac:dyDescent="0.35">
      <c r="A59" s="6" t="s">
        <v>65</v>
      </c>
    </row>
    <row r="60" spans="1:1" x14ac:dyDescent="0.35">
      <c r="A60" s="6" t="s">
        <v>66</v>
      </c>
    </row>
    <row r="61" spans="1:1" x14ac:dyDescent="0.35">
      <c r="A61" s="6" t="s">
        <v>67</v>
      </c>
    </row>
    <row r="62" spans="1:1" x14ac:dyDescent="0.35">
      <c r="A62" s="6" t="s">
        <v>68</v>
      </c>
    </row>
    <row r="63" spans="1:1" x14ac:dyDescent="0.35">
      <c r="A63" s="6" t="s">
        <v>69</v>
      </c>
    </row>
    <row r="64" spans="1:1" x14ac:dyDescent="0.35">
      <c r="A64" s="6" t="s">
        <v>70</v>
      </c>
    </row>
    <row r="65" spans="1:1" x14ac:dyDescent="0.35">
      <c r="A65" s="6" t="s">
        <v>71</v>
      </c>
    </row>
    <row r="66" spans="1:1" x14ac:dyDescent="0.35">
      <c r="A66" s="6" t="s">
        <v>72</v>
      </c>
    </row>
    <row r="67" spans="1:1" x14ac:dyDescent="0.35">
      <c r="A67" s="6" t="s">
        <v>73</v>
      </c>
    </row>
    <row r="68" spans="1:1" x14ac:dyDescent="0.35">
      <c r="A68" s="6" t="s">
        <v>74</v>
      </c>
    </row>
    <row r="69" spans="1:1" x14ac:dyDescent="0.35">
      <c r="A69" s="6" t="s">
        <v>75</v>
      </c>
    </row>
    <row r="70" spans="1:1" x14ac:dyDescent="0.35">
      <c r="A70" s="6" t="s">
        <v>76</v>
      </c>
    </row>
    <row r="71" spans="1:1" x14ac:dyDescent="0.35">
      <c r="A71" s="6" t="s">
        <v>77</v>
      </c>
    </row>
    <row r="72" spans="1:1" x14ac:dyDescent="0.35">
      <c r="A72" s="6" t="s">
        <v>78</v>
      </c>
    </row>
    <row r="73" spans="1:1" x14ac:dyDescent="0.35">
      <c r="A73" s="6" t="s">
        <v>79</v>
      </c>
    </row>
    <row r="74" spans="1:1" x14ac:dyDescent="0.35">
      <c r="A74" s="6" t="s">
        <v>80</v>
      </c>
    </row>
    <row r="75" spans="1:1" x14ac:dyDescent="0.35">
      <c r="A75" s="6" t="s">
        <v>81</v>
      </c>
    </row>
    <row r="76" spans="1:1" x14ac:dyDescent="0.35">
      <c r="A76" s="6" t="s">
        <v>82</v>
      </c>
    </row>
    <row r="77" spans="1:1" x14ac:dyDescent="0.35">
      <c r="A77" s="6" t="s">
        <v>83</v>
      </c>
    </row>
    <row r="78" spans="1:1" x14ac:dyDescent="0.35">
      <c r="A78" s="6" t="s">
        <v>84</v>
      </c>
    </row>
    <row r="79" spans="1:1" x14ac:dyDescent="0.35">
      <c r="A79" s="6" t="s">
        <v>85</v>
      </c>
    </row>
    <row r="80" spans="1:1" x14ac:dyDescent="0.35">
      <c r="A80" s="6" t="s">
        <v>86</v>
      </c>
    </row>
    <row r="81" spans="1:1" x14ac:dyDescent="0.35">
      <c r="A81" s="6" t="s">
        <v>87</v>
      </c>
    </row>
    <row r="82" spans="1:1" x14ac:dyDescent="0.35">
      <c r="A82" s="6" t="s">
        <v>88</v>
      </c>
    </row>
    <row r="83" spans="1:1" x14ac:dyDescent="0.35">
      <c r="A83" s="6" t="s">
        <v>89</v>
      </c>
    </row>
    <row r="84" spans="1:1" x14ac:dyDescent="0.35">
      <c r="A84" s="6" t="s">
        <v>90</v>
      </c>
    </row>
    <row r="85" spans="1:1" x14ac:dyDescent="0.35">
      <c r="A85" s="6" t="s">
        <v>91</v>
      </c>
    </row>
    <row r="86" spans="1:1" x14ac:dyDescent="0.35">
      <c r="A86" s="6" t="s">
        <v>92</v>
      </c>
    </row>
    <row r="87" spans="1:1" x14ac:dyDescent="0.35">
      <c r="A87" s="6" t="s">
        <v>93</v>
      </c>
    </row>
    <row r="88" spans="1:1" x14ac:dyDescent="0.35">
      <c r="A88" s="6" t="s">
        <v>94</v>
      </c>
    </row>
    <row r="89" spans="1:1" x14ac:dyDescent="0.35">
      <c r="A89" s="6" t="s">
        <v>95</v>
      </c>
    </row>
    <row r="90" spans="1:1" x14ac:dyDescent="0.35">
      <c r="A90" s="6" t="s">
        <v>96</v>
      </c>
    </row>
    <row r="91" spans="1:1" x14ac:dyDescent="0.35">
      <c r="A91" s="6" t="s">
        <v>97</v>
      </c>
    </row>
    <row r="92" spans="1:1" x14ac:dyDescent="0.35">
      <c r="A92" s="6" t="s">
        <v>98</v>
      </c>
    </row>
    <row r="93" spans="1:1" x14ac:dyDescent="0.35">
      <c r="A93" s="6" t="s">
        <v>99</v>
      </c>
    </row>
    <row r="94" spans="1:1" x14ac:dyDescent="0.35">
      <c r="A94" s="6" t="s">
        <v>100</v>
      </c>
    </row>
    <row r="95" spans="1:1" x14ac:dyDescent="0.35">
      <c r="A95" s="6" t="s">
        <v>101</v>
      </c>
    </row>
    <row r="96" spans="1:1" x14ac:dyDescent="0.35">
      <c r="A96" s="6" t="s">
        <v>102</v>
      </c>
    </row>
    <row r="97" spans="1:1" x14ac:dyDescent="0.35">
      <c r="A97" s="6" t="s">
        <v>103</v>
      </c>
    </row>
    <row r="98" spans="1:1" x14ac:dyDescent="0.35">
      <c r="A98" s="6" t="s">
        <v>104</v>
      </c>
    </row>
    <row r="99" spans="1:1" x14ac:dyDescent="0.35">
      <c r="A99" s="6" t="s">
        <v>105</v>
      </c>
    </row>
    <row r="100" spans="1:1" x14ac:dyDescent="0.35">
      <c r="A100" s="6" t="s">
        <v>106</v>
      </c>
    </row>
    <row r="101" spans="1:1" x14ac:dyDescent="0.35">
      <c r="A101" s="6" t="s">
        <v>107</v>
      </c>
    </row>
    <row r="102" spans="1:1" x14ac:dyDescent="0.35">
      <c r="A102" s="6" t="s">
        <v>108</v>
      </c>
    </row>
    <row r="103" spans="1:1" x14ac:dyDescent="0.35">
      <c r="A103" s="6" t="s">
        <v>109</v>
      </c>
    </row>
    <row r="104" spans="1:1" x14ac:dyDescent="0.35">
      <c r="A104" s="6" t="s">
        <v>110</v>
      </c>
    </row>
    <row r="105" spans="1:1" x14ac:dyDescent="0.35">
      <c r="A105" s="6" t="s">
        <v>111</v>
      </c>
    </row>
    <row r="106" spans="1:1" x14ac:dyDescent="0.35">
      <c r="A106" s="6" t="s">
        <v>3</v>
      </c>
    </row>
    <row r="107" spans="1:1" x14ac:dyDescent="0.35">
      <c r="A107" s="6" t="s">
        <v>4</v>
      </c>
    </row>
    <row r="108" spans="1:1" x14ac:dyDescent="0.35">
      <c r="A108" s="6" t="s">
        <v>6</v>
      </c>
    </row>
    <row r="109" spans="1:1" x14ac:dyDescent="0.35">
      <c r="A109" s="6" t="s">
        <v>7</v>
      </c>
    </row>
    <row r="110" spans="1:1" x14ac:dyDescent="0.35">
      <c r="A110" s="6" t="s">
        <v>8</v>
      </c>
    </row>
    <row r="111" spans="1:1" x14ac:dyDescent="0.35">
      <c r="A111" s="6" t="s">
        <v>9</v>
      </c>
    </row>
    <row r="112" spans="1:1" x14ac:dyDescent="0.35">
      <c r="A112" s="6" t="s">
        <v>10</v>
      </c>
    </row>
    <row r="113" spans="1:1" x14ac:dyDescent="0.35">
      <c r="A113" s="6" t="s">
        <v>13</v>
      </c>
    </row>
    <row r="114" spans="1:1" x14ac:dyDescent="0.35">
      <c r="A114" s="6" t="s">
        <v>14</v>
      </c>
    </row>
    <row r="115" spans="1:1" x14ac:dyDescent="0.35">
      <c r="A115" s="6" t="s">
        <v>15</v>
      </c>
    </row>
    <row r="116" spans="1:1" x14ac:dyDescent="0.35">
      <c r="A116" s="6" t="s">
        <v>17</v>
      </c>
    </row>
    <row r="117" spans="1:1" x14ac:dyDescent="0.35">
      <c r="A117" s="6" t="s">
        <v>18</v>
      </c>
    </row>
    <row r="118" spans="1:1" x14ac:dyDescent="0.35">
      <c r="A118" s="6" t="s">
        <v>19</v>
      </c>
    </row>
    <row r="119" spans="1:1" x14ac:dyDescent="0.35">
      <c r="A119" s="6" t="s">
        <v>30</v>
      </c>
    </row>
    <row r="120" spans="1:1" x14ac:dyDescent="0.35">
      <c r="A120" s="6" t="s">
        <v>31</v>
      </c>
    </row>
    <row r="121" spans="1:1" x14ac:dyDescent="0.35">
      <c r="A121" s="6" t="s">
        <v>32</v>
      </c>
    </row>
    <row r="122" spans="1:1" x14ac:dyDescent="0.35">
      <c r="A122" s="6" t="s">
        <v>33</v>
      </c>
    </row>
    <row r="123" spans="1:1" x14ac:dyDescent="0.35">
      <c r="A123" s="6" t="s">
        <v>34</v>
      </c>
    </row>
    <row r="124" spans="1:1" x14ac:dyDescent="0.35">
      <c r="A124" s="6" t="s">
        <v>244</v>
      </c>
    </row>
    <row r="125" spans="1:1" x14ac:dyDescent="0.35">
      <c r="A125" s="6" t="s">
        <v>245</v>
      </c>
    </row>
    <row r="126" spans="1:1" x14ac:dyDescent="0.35">
      <c r="A126" s="6" t="s">
        <v>246</v>
      </c>
    </row>
    <row r="127" spans="1:1" x14ac:dyDescent="0.35">
      <c r="A127" s="6" t="s">
        <v>247</v>
      </c>
    </row>
    <row r="128" spans="1:1" x14ac:dyDescent="0.35">
      <c r="A128" s="6" t="s">
        <v>248</v>
      </c>
    </row>
    <row r="129" spans="1:1" x14ac:dyDescent="0.35">
      <c r="A129" s="6" t="s">
        <v>237</v>
      </c>
    </row>
    <row r="130" spans="1:1" x14ac:dyDescent="0.35">
      <c r="A130" s="6" t="s">
        <v>238</v>
      </c>
    </row>
    <row r="131" spans="1:1" x14ac:dyDescent="0.35">
      <c r="A131" s="6" t="s">
        <v>239</v>
      </c>
    </row>
    <row r="132" spans="1:1" x14ac:dyDescent="0.35">
      <c r="A132" s="6" t="s">
        <v>240</v>
      </c>
    </row>
    <row r="133" spans="1:1" x14ac:dyDescent="0.35">
      <c r="A133" s="6" t="s">
        <v>241</v>
      </c>
    </row>
    <row r="134" spans="1:1" x14ac:dyDescent="0.35">
      <c r="A134" s="6" t="s">
        <v>242</v>
      </c>
    </row>
    <row r="135" spans="1:1" x14ac:dyDescent="0.35">
      <c r="A135" s="6" t="s">
        <v>243</v>
      </c>
    </row>
    <row r="136" spans="1:1" x14ac:dyDescent="0.35">
      <c r="A136" s="6" t="s">
        <v>257</v>
      </c>
    </row>
    <row r="137" spans="1:1" x14ac:dyDescent="0.35">
      <c r="A137" s="6" t="s">
        <v>258</v>
      </c>
    </row>
    <row r="138" spans="1:1" x14ac:dyDescent="0.35">
      <c r="A138" s="6" t="s">
        <v>259</v>
      </c>
    </row>
    <row r="139" spans="1:1" x14ac:dyDescent="0.35">
      <c r="A139" s="6" t="s">
        <v>260</v>
      </c>
    </row>
    <row r="140" spans="1:1" x14ac:dyDescent="0.35">
      <c r="A140" s="6" t="s">
        <v>261</v>
      </c>
    </row>
    <row r="141" spans="1:1" x14ac:dyDescent="0.35">
      <c r="A141" s="6" t="s">
        <v>262</v>
      </c>
    </row>
    <row r="142" spans="1:1" x14ac:dyDescent="0.35">
      <c r="A142" s="6" t="s">
        <v>263</v>
      </c>
    </row>
    <row r="143" spans="1:1" x14ac:dyDescent="0.35">
      <c r="A143" s="6" t="s">
        <v>264</v>
      </c>
    </row>
    <row r="144" spans="1:1" x14ac:dyDescent="0.35">
      <c r="A144" s="6" t="s">
        <v>265</v>
      </c>
    </row>
    <row r="145" spans="1:1" x14ac:dyDescent="0.35">
      <c r="A145" s="6" t="s">
        <v>266</v>
      </c>
    </row>
    <row r="146" spans="1:1" x14ac:dyDescent="0.35">
      <c r="A146" s="6" t="s">
        <v>267</v>
      </c>
    </row>
    <row r="147" spans="1:1" x14ac:dyDescent="0.35">
      <c r="A147" s="6" t="s">
        <v>268</v>
      </c>
    </row>
    <row r="148" spans="1:1" x14ac:dyDescent="0.35">
      <c r="A148" s="6" t="s">
        <v>273</v>
      </c>
    </row>
    <row r="149" spans="1:1" x14ac:dyDescent="0.35">
      <c r="A149" s="6" t="s">
        <v>269</v>
      </c>
    </row>
    <row r="150" spans="1:1" x14ac:dyDescent="0.35">
      <c r="A150" s="6" t="s">
        <v>270</v>
      </c>
    </row>
    <row r="151" spans="1:1" x14ac:dyDescent="0.35">
      <c r="A151" s="6" t="s">
        <v>271</v>
      </c>
    </row>
    <row r="152" spans="1:1" x14ac:dyDescent="0.35">
      <c r="A152" s="6" t="s">
        <v>272</v>
      </c>
    </row>
    <row r="153" spans="1:1" x14ac:dyDescent="0.35">
      <c r="A153" s="6" t="s">
        <v>343</v>
      </c>
    </row>
    <row r="154" spans="1:1" x14ac:dyDescent="0.35">
      <c r="A154" s="6" t="s">
        <v>344</v>
      </c>
    </row>
    <row r="155" spans="1:1" x14ac:dyDescent="0.35">
      <c r="A155" s="6" t="s">
        <v>274</v>
      </c>
    </row>
    <row r="156" spans="1:1" x14ac:dyDescent="0.35">
      <c r="A156" s="6" t="s">
        <v>275</v>
      </c>
    </row>
    <row r="157" spans="1:1" x14ac:dyDescent="0.35">
      <c r="A157" s="6" t="s">
        <v>276</v>
      </c>
    </row>
    <row r="158" spans="1:1" x14ac:dyDescent="0.35">
      <c r="A158" s="6" t="s">
        <v>277</v>
      </c>
    </row>
    <row r="159" spans="1:1" x14ac:dyDescent="0.35">
      <c r="A159" s="6" t="s">
        <v>278</v>
      </c>
    </row>
    <row r="160" spans="1:1" x14ac:dyDescent="0.35">
      <c r="A160" s="6" t="s">
        <v>279</v>
      </c>
    </row>
    <row r="161" spans="1:1" x14ac:dyDescent="0.35">
      <c r="A161" s="6" t="s">
        <v>280</v>
      </c>
    </row>
    <row r="162" spans="1:1" x14ac:dyDescent="0.35">
      <c r="A162" s="6" t="s">
        <v>281</v>
      </c>
    </row>
    <row r="163" spans="1:1" x14ac:dyDescent="0.35">
      <c r="A163" s="6" t="s">
        <v>282</v>
      </c>
    </row>
    <row r="164" spans="1:1" x14ac:dyDescent="0.35">
      <c r="A164" s="6" t="s">
        <v>283</v>
      </c>
    </row>
    <row r="165" spans="1:1" x14ac:dyDescent="0.35">
      <c r="A165" s="6" t="s">
        <v>284</v>
      </c>
    </row>
    <row r="166" spans="1:1" x14ac:dyDescent="0.35">
      <c r="A166" s="6" t="s">
        <v>285</v>
      </c>
    </row>
    <row r="167" spans="1:1" x14ac:dyDescent="0.35">
      <c r="A167" s="6" t="s">
        <v>286</v>
      </c>
    </row>
    <row r="168" spans="1:1" x14ac:dyDescent="0.35">
      <c r="A168" s="6" t="s">
        <v>287</v>
      </c>
    </row>
    <row r="169" spans="1:1" x14ac:dyDescent="0.35">
      <c r="A169" s="6" t="s">
        <v>288</v>
      </c>
    </row>
    <row r="170" spans="1:1" x14ac:dyDescent="0.35">
      <c r="A170" s="6" t="s">
        <v>289</v>
      </c>
    </row>
    <row r="171" spans="1:1" x14ac:dyDescent="0.35">
      <c r="A171" s="6" t="s">
        <v>290</v>
      </c>
    </row>
    <row r="172" spans="1:1" x14ac:dyDescent="0.35">
      <c r="A172" s="6" t="s">
        <v>291</v>
      </c>
    </row>
    <row r="173" spans="1:1" x14ac:dyDescent="0.35">
      <c r="A173" s="6" t="s">
        <v>292</v>
      </c>
    </row>
    <row r="174" spans="1:1" x14ac:dyDescent="0.35">
      <c r="A174" s="6" t="s">
        <v>293</v>
      </c>
    </row>
    <row r="175" spans="1:1" x14ac:dyDescent="0.35">
      <c r="A175" s="6" t="s">
        <v>294</v>
      </c>
    </row>
    <row r="176" spans="1:1" x14ac:dyDescent="0.35">
      <c r="A176" s="6" t="s">
        <v>295</v>
      </c>
    </row>
    <row r="177" spans="1:1" x14ac:dyDescent="0.35">
      <c r="A177" s="6" t="s">
        <v>296</v>
      </c>
    </row>
    <row r="178" spans="1:1" x14ac:dyDescent="0.35">
      <c r="A178" s="6" t="s">
        <v>297</v>
      </c>
    </row>
    <row r="179" spans="1:1" x14ac:dyDescent="0.35">
      <c r="A179" s="6" t="s">
        <v>298</v>
      </c>
    </row>
    <row r="180" spans="1:1" x14ac:dyDescent="0.35">
      <c r="A180" s="6" t="s">
        <v>299</v>
      </c>
    </row>
    <row r="181" spans="1:1" x14ac:dyDescent="0.35">
      <c r="A181" s="6" t="s">
        <v>300</v>
      </c>
    </row>
    <row r="182" spans="1:1" x14ac:dyDescent="0.35">
      <c r="A182" s="6" t="s">
        <v>301</v>
      </c>
    </row>
    <row r="183" spans="1:1" x14ac:dyDescent="0.35">
      <c r="A183" s="6" t="s">
        <v>302</v>
      </c>
    </row>
    <row r="184" spans="1:1" x14ac:dyDescent="0.35">
      <c r="A184" s="6" t="s">
        <v>303</v>
      </c>
    </row>
    <row r="185" spans="1:1" x14ac:dyDescent="0.35">
      <c r="A185" s="6" t="s">
        <v>304</v>
      </c>
    </row>
    <row r="186" spans="1:1" x14ac:dyDescent="0.35">
      <c r="A186" s="6" t="s">
        <v>305</v>
      </c>
    </row>
    <row r="187" spans="1:1" x14ac:dyDescent="0.35">
      <c r="A187" s="6" t="s">
        <v>306</v>
      </c>
    </row>
    <row r="188" spans="1:1" x14ac:dyDescent="0.35">
      <c r="A188" s="6" t="s">
        <v>307</v>
      </c>
    </row>
    <row r="189" spans="1:1" x14ac:dyDescent="0.35">
      <c r="A189" s="6" t="s">
        <v>308</v>
      </c>
    </row>
    <row r="190" spans="1:1" x14ac:dyDescent="0.35">
      <c r="A190" s="6" t="s">
        <v>309</v>
      </c>
    </row>
    <row r="191" spans="1:1" x14ac:dyDescent="0.35">
      <c r="A191" s="6" t="s">
        <v>310</v>
      </c>
    </row>
    <row r="192" spans="1:1" x14ac:dyDescent="0.35">
      <c r="A192" s="6" t="s">
        <v>311</v>
      </c>
    </row>
    <row r="193" spans="1:1" x14ac:dyDescent="0.35">
      <c r="A193" s="6" t="s">
        <v>312</v>
      </c>
    </row>
    <row r="194" spans="1:1" x14ac:dyDescent="0.35">
      <c r="A194" s="6" t="s">
        <v>313</v>
      </c>
    </row>
    <row r="195" spans="1:1" x14ac:dyDescent="0.35">
      <c r="A195" s="6" t="s">
        <v>314</v>
      </c>
    </row>
    <row r="196" spans="1:1" x14ac:dyDescent="0.35">
      <c r="A196" s="6" t="s">
        <v>315</v>
      </c>
    </row>
    <row r="197" spans="1:1" x14ac:dyDescent="0.35">
      <c r="A197" s="6" t="s">
        <v>316</v>
      </c>
    </row>
    <row r="198" spans="1:1" x14ac:dyDescent="0.35">
      <c r="A198" s="6" t="s">
        <v>317</v>
      </c>
    </row>
    <row r="199" spans="1:1" x14ac:dyDescent="0.35">
      <c r="A199" s="6" t="s">
        <v>318</v>
      </c>
    </row>
    <row r="200" spans="1:1" x14ac:dyDescent="0.35">
      <c r="A200" s="6" t="s">
        <v>319</v>
      </c>
    </row>
    <row r="201" spans="1:1" x14ac:dyDescent="0.35">
      <c r="A201" s="6" t="s">
        <v>320</v>
      </c>
    </row>
    <row r="202" spans="1:1" x14ac:dyDescent="0.35">
      <c r="A202" s="6" t="s">
        <v>321</v>
      </c>
    </row>
    <row r="203" spans="1:1" x14ac:dyDescent="0.35">
      <c r="A203" s="6" t="s">
        <v>322</v>
      </c>
    </row>
    <row r="204" spans="1:1" x14ac:dyDescent="0.35">
      <c r="A204" s="6" t="s">
        <v>323</v>
      </c>
    </row>
    <row r="205" spans="1:1" x14ac:dyDescent="0.35">
      <c r="A205" s="6" t="s">
        <v>324</v>
      </c>
    </row>
    <row r="206" spans="1:1" x14ac:dyDescent="0.35">
      <c r="A206" s="6" t="s">
        <v>325</v>
      </c>
    </row>
    <row r="207" spans="1:1" x14ac:dyDescent="0.35">
      <c r="A207" s="6" t="s">
        <v>326</v>
      </c>
    </row>
    <row r="208" spans="1:1" x14ac:dyDescent="0.35">
      <c r="A208" s="6" t="s">
        <v>327</v>
      </c>
    </row>
    <row r="209" spans="1:1" x14ac:dyDescent="0.35">
      <c r="A209" s="6" t="s">
        <v>328</v>
      </c>
    </row>
    <row r="210" spans="1:1" x14ac:dyDescent="0.35">
      <c r="A210" s="6" t="s">
        <v>329</v>
      </c>
    </row>
    <row r="211" spans="1:1" x14ac:dyDescent="0.35">
      <c r="A211" s="6" t="s">
        <v>330</v>
      </c>
    </row>
    <row r="212" spans="1:1" x14ac:dyDescent="0.35">
      <c r="A212" s="6" t="s">
        <v>332</v>
      </c>
    </row>
    <row r="213" spans="1:1" x14ac:dyDescent="0.35">
      <c r="A213" s="6" t="s">
        <v>331</v>
      </c>
    </row>
    <row r="214" spans="1:1" x14ac:dyDescent="0.35">
      <c r="A214" s="6" t="s">
        <v>333</v>
      </c>
    </row>
    <row r="215" spans="1:1" x14ac:dyDescent="0.35">
      <c r="A215" s="6" t="s">
        <v>334</v>
      </c>
    </row>
    <row r="216" spans="1:1" x14ac:dyDescent="0.35">
      <c r="A216" s="6" t="s">
        <v>335</v>
      </c>
    </row>
    <row r="217" spans="1:1" x14ac:dyDescent="0.35">
      <c r="A217" s="6" t="s">
        <v>336</v>
      </c>
    </row>
    <row r="218" spans="1:1" x14ac:dyDescent="0.35">
      <c r="A218" s="6" t="s">
        <v>337</v>
      </c>
    </row>
    <row r="219" spans="1:1" x14ac:dyDescent="0.35">
      <c r="A219" s="6" t="s">
        <v>338</v>
      </c>
    </row>
    <row r="220" spans="1:1" x14ac:dyDescent="0.35">
      <c r="A220" s="6" t="s">
        <v>339</v>
      </c>
    </row>
    <row r="221" spans="1:1" x14ac:dyDescent="0.35">
      <c r="A221" s="6" t="s">
        <v>340</v>
      </c>
    </row>
    <row r="222" spans="1:1" x14ac:dyDescent="0.35">
      <c r="A222" s="6" t="s">
        <v>341</v>
      </c>
    </row>
    <row r="223" spans="1:1" x14ac:dyDescent="0.35">
      <c r="A223" s="6" t="s">
        <v>342</v>
      </c>
    </row>
    <row r="224" spans="1:1" x14ac:dyDescent="0.35">
      <c r="A224" s="6" t="s">
        <v>345</v>
      </c>
    </row>
    <row r="225" spans="1:1" x14ac:dyDescent="0.35">
      <c r="A225" s="6" t="s">
        <v>347</v>
      </c>
    </row>
    <row r="226" spans="1:1" x14ac:dyDescent="0.35">
      <c r="A226" s="6" t="s">
        <v>346</v>
      </c>
    </row>
    <row r="227" spans="1:1" x14ac:dyDescent="0.35">
      <c r="A227" s="6" t="s">
        <v>124</v>
      </c>
    </row>
    <row r="228" spans="1:1" x14ac:dyDescent="0.35">
      <c r="A228" s="6" t="s">
        <v>127</v>
      </c>
    </row>
    <row r="229" spans="1:1" x14ac:dyDescent="0.35">
      <c r="A229" s="6" t="s">
        <v>125</v>
      </c>
    </row>
    <row r="230" spans="1:1" x14ac:dyDescent="0.35">
      <c r="A230" s="6" t="s">
        <v>126</v>
      </c>
    </row>
    <row r="231" spans="1:1" x14ac:dyDescent="0.35">
      <c r="A231" s="6" t="s">
        <v>129</v>
      </c>
    </row>
    <row r="232" spans="1:1" x14ac:dyDescent="0.35">
      <c r="A232" s="6" t="s">
        <v>130</v>
      </c>
    </row>
    <row r="233" spans="1:1" x14ac:dyDescent="0.35">
      <c r="A233" s="6" t="s">
        <v>131</v>
      </c>
    </row>
    <row r="234" spans="1:1" x14ac:dyDescent="0.35">
      <c r="A234" s="6" t="s">
        <v>132</v>
      </c>
    </row>
    <row r="235" spans="1:1" x14ac:dyDescent="0.35">
      <c r="A235" s="6" t="s">
        <v>133</v>
      </c>
    </row>
    <row r="236" spans="1:1" x14ac:dyDescent="0.35">
      <c r="A236" s="6" t="s">
        <v>134</v>
      </c>
    </row>
    <row r="237" spans="1:1" x14ac:dyDescent="0.35">
      <c r="A237" s="6" t="s">
        <v>135</v>
      </c>
    </row>
    <row r="238" spans="1:1" x14ac:dyDescent="0.35">
      <c r="A238" s="6" t="s">
        <v>136</v>
      </c>
    </row>
    <row r="239" spans="1:1" x14ac:dyDescent="0.35">
      <c r="A239" s="6" t="s">
        <v>137</v>
      </c>
    </row>
    <row r="240" spans="1:1" x14ac:dyDescent="0.35">
      <c r="A240" s="6" t="s">
        <v>138</v>
      </c>
    </row>
    <row r="241" spans="1:1" x14ac:dyDescent="0.35">
      <c r="A241" s="6" t="s">
        <v>139</v>
      </c>
    </row>
    <row r="242" spans="1:1" x14ac:dyDescent="0.35">
      <c r="A242" s="6" t="s">
        <v>140</v>
      </c>
    </row>
    <row r="243" spans="1:1" x14ac:dyDescent="0.35">
      <c r="A243" s="6" t="s">
        <v>141</v>
      </c>
    </row>
    <row r="244" spans="1:1" x14ac:dyDescent="0.35">
      <c r="A244" s="6" t="s">
        <v>142</v>
      </c>
    </row>
    <row r="245" spans="1:1" x14ac:dyDescent="0.35">
      <c r="A245" s="6" t="s">
        <v>143</v>
      </c>
    </row>
    <row r="246" spans="1:1" x14ac:dyDescent="0.35">
      <c r="A246" s="6" t="s">
        <v>144</v>
      </c>
    </row>
    <row r="247" spans="1:1" x14ac:dyDescent="0.35">
      <c r="A247" s="6" t="s">
        <v>145</v>
      </c>
    </row>
    <row r="248" spans="1:1" x14ac:dyDescent="0.35">
      <c r="A248" s="6" t="s">
        <v>146</v>
      </c>
    </row>
    <row r="249" spans="1:1" x14ac:dyDescent="0.35">
      <c r="A249" s="6" t="s">
        <v>147</v>
      </c>
    </row>
    <row r="250" spans="1:1" x14ac:dyDescent="0.35">
      <c r="A250" s="6" t="s">
        <v>148</v>
      </c>
    </row>
    <row r="251" spans="1:1" x14ac:dyDescent="0.35">
      <c r="A251" s="6" t="s">
        <v>149</v>
      </c>
    </row>
    <row r="252" spans="1:1" x14ac:dyDescent="0.35">
      <c r="A252" s="6" t="s">
        <v>150</v>
      </c>
    </row>
    <row r="253" spans="1:1" x14ac:dyDescent="0.35">
      <c r="A253" s="6" t="s">
        <v>151</v>
      </c>
    </row>
    <row r="254" spans="1:1" x14ac:dyDescent="0.35">
      <c r="A254" s="6" t="s">
        <v>152</v>
      </c>
    </row>
    <row r="255" spans="1:1" x14ac:dyDescent="0.35">
      <c r="A255" s="6" t="s">
        <v>153</v>
      </c>
    </row>
    <row r="256" spans="1:1" x14ac:dyDescent="0.35">
      <c r="A256" s="6" t="s">
        <v>154</v>
      </c>
    </row>
    <row r="257" spans="1:1" x14ac:dyDescent="0.35">
      <c r="A257" s="6" t="s">
        <v>155</v>
      </c>
    </row>
    <row r="258" spans="1:1" x14ac:dyDescent="0.35">
      <c r="A258" s="6" t="s">
        <v>156</v>
      </c>
    </row>
    <row r="259" spans="1:1" x14ac:dyDescent="0.35">
      <c r="A259" s="6" t="s">
        <v>157</v>
      </c>
    </row>
    <row r="260" spans="1:1" x14ac:dyDescent="0.35">
      <c r="A260" s="6" t="s">
        <v>158</v>
      </c>
    </row>
    <row r="261" spans="1:1" x14ac:dyDescent="0.35">
      <c r="A261" s="6" t="s">
        <v>159</v>
      </c>
    </row>
    <row r="262" spans="1:1" x14ac:dyDescent="0.35">
      <c r="A262" s="6" t="s">
        <v>160</v>
      </c>
    </row>
    <row r="263" spans="1:1" x14ac:dyDescent="0.35">
      <c r="A263" s="6" t="s">
        <v>161</v>
      </c>
    </row>
    <row r="264" spans="1:1" x14ac:dyDescent="0.35">
      <c r="A264" s="6" t="s">
        <v>162</v>
      </c>
    </row>
    <row r="265" spans="1:1" x14ac:dyDescent="0.35">
      <c r="A265" s="6" t="s">
        <v>163</v>
      </c>
    </row>
    <row r="266" spans="1:1" x14ac:dyDescent="0.35">
      <c r="A266" s="6" t="s">
        <v>164</v>
      </c>
    </row>
    <row r="267" spans="1:1" x14ac:dyDescent="0.35">
      <c r="A267" s="6" t="s">
        <v>165</v>
      </c>
    </row>
    <row r="268" spans="1:1" x14ac:dyDescent="0.35">
      <c r="A268" s="6" t="s">
        <v>166</v>
      </c>
    </row>
    <row r="269" spans="1:1" x14ac:dyDescent="0.35">
      <c r="A269" s="6" t="s">
        <v>167</v>
      </c>
    </row>
    <row r="270" spans="1:1" x14ac:dyDescent="0.35">
      <c r="A270" s="6" t="s">
        <v>168</v>
      </c>
    </row>
    <row r="271" spans="1:1" x14ac:dyDescent="0.35">
      <c r="A271" s="6" t="s">
        <v>169</v>
      </c>
    </row>
    <row r="272" spans="1:1" x14ac:dyDescent="0.35">
      <c r="A272" s="6" t="s">
        <v>170</v>
      </c>
    </row>
    <row r="273" spans="1:1" x14ac:dyDescent="0.35">
      <c r="A273" s="6" t="s">
        <v>171</v>
      </c>
    </row>
    <row r="274" spans="1:1" x14ac:dyDescent="0.35">
      <c r="A274" s="6" t="s">
        <v>172</v>
      </c>
    </row>
    <row r="275" spans="1:1" x14ac:dyDescent="0.35">
      <c r="A275" s="6" t="s">
        <v>173</v>
      </c>
    </row>
    <row r="276" spans="1:1" x14ac:dyDescent="0.35">
      <c r="A276" s="6" t="s">
        <v>174</v>
      </c>
    </row>
    <row r="277" spans="1:1" x14ac:dyDescent="0.35">
      <c r="A277" s="6" t="s">
        <v>175</v>
      </c>
    </row>
    <row r="278" spans="1:1" x14ac:dyDescent="0.35">
      <c r="A278" s="6" t="s">
        <v>176</v>
      </c>
    </row>
    <row r="279" spans="1:1" x14ac:dyDescent="0.35">
      <c r="A279" s="6" t="s">
        <v>177</v>
      </c>
    </row>
    <row r="280" spans="1:1" x14ac:dyDescent="0.35">
      <c r="A280" s="6" t="s">
        <v>179</v>
      </c>
    </row>
    <row r="281" spans="1:1" x14ac:dyDescent="0.35">
      <c r="A281" s="6" t="s">
        <v>180</v>
      </c>
    </row>
    <row r="282" spans="1:1" x14ac:dyDescent="0.35">
      <c r="A282" s="6" t="s">
        <v>181</v>
      </c>
    </row>
    <row r="283" spans="1:1" x14ac:dyDescent="0.35">
      <c r="A283" s="6" t="s">
        <v>182</v>
      </c>
    </row>
    <row r="284" spans="1:1" x14ac:dyDescent="0.35">
      <c r="A284" s="6" t="s">
        <v>183</v>
      </c>
    </row>
    <row r="285" spans="1:1" x14ac:dyDescent="0.35">
      <c r="A285" s="6" t="s">
        <v>184</v>
      </c>
    </row>
    <row r="286" spans="1:1" x14ac:dyDescent="0.35">
      <c r="A286" s="6" t="s">
        <v>185</v>
      </c>
    </row>
    <row r="287" spans="1:1" x14ac:dyDescent="0.35">
      <c r="A287" s="6" t="s">
        <v>186</v>
      </c>
    </row>
    <row r="288" spans="1:1" x14ac:dyDescent="0.35">
      <c r="A288" s="6" t="s">
        <v>187</v>
      </c>
    </row>
    <row r="289" spans="1:1" x14ac:dyDescent="0.35">
      <c r="A289" s="6" t="s">
        <v>188</v>
      </c>
    </row>
    <row r="290" spans="1:1" x14ac:dyDescent="0.35">
      <c r="A290" s="6" t="s">
        <v>189</v>
      </c>
    </row>
    <row r="291" spans="1:1" x14ac:dyDescent="0.35">
      <c r="A291" s="6" t="s">
        <v>190</v>
      </c>
    </row>
    <row r="292" spans="1:1" x14ac:dyDescent="0.35">
      <c r="A292" s="6" t="s">
        <v>191</v>
      </c>
    </row>
    <row r="293" spans="1:1" x14ac:dyDescent="0.35">
      <c r="A293" s="6" t="s">
        <v>192</v>
      </c>
    </row>
    <row r="294" spans="1:1" x14ac:dyDescent="0.35">
      <c r="A294" s="6" t="s">
        <v>193</v>
      </c>
    </row>
    <row r="295" spans="1:1" x14ac:dyDescent="0.35">
      <c r="A295" s="6" t="s">
        <v>194</v>
      </c>
    </row>
    <row r="296" spans="1:1" x14ac:dyDescent="0.35">
      <c r="A296" s="6" t="s">
        <v>195</v>
      </c>
    </row>
    <row r="297" spans="1:1" x14ac:dyDescent="0.35">
      <c r="A297" s="6" t="s">
        <v>196</v>
      </c>
    </row>
    <row r="298" spans="1:1" x14ac:dyDescent="0.35">
      <c r="A298" s="6" t="s">
        <v>197</v>
      </c>
    </row>
    <row r="299" spans="1:1" x14ac:dyDescent="0.35">
      <c r="A299" s="6" t="s">
        <v>198</v>
      </c>
    </row>
    <row r="300" spans="1:1" x14ac:dyDescent="0.35">
      <c r="A300" s="6" t="s">
        <v>199</v>
      </c>
    </row>
    <row r="301" spans="1:1" x14ac:dyDescent="0.35">
      <c r="A301" s="6" t="s">
        <v>200</v>
      </c>
    </row>
    <row r="302" spans="1:1" x14ac:dyDescent="0.35">
      <c r="A302" s="6" t="s">
        <v>201</v>
      </c>
    </row>
    <row r="303" spans="1:1" x14ac:dyDescent="0.35">
      <c r="A303" s="6" t="s">
        <v>202</v>
      </c>
    </row>
    <row r="304" spans="1:1" x14ac:dyDescent="0.35">
      <c r="A304" s="6" t="s">
        <v>203</v>
      </c>
    </row>
    <row r="305" spans="1:1" x14ac:dyDescent="0.35">
      <c r="A305" s="6" t="s">
        <v>204</v>
      </c>
    </row>
    <row r="306" spans="1:1" x14ac:dyDescent="0.35">
      <c r="A306" s="6" t="s">
        <v>205</v>
      </c>
    </row>
    <row r="307" spans="1:1" x14ac:dyDescent="0.35">
      <c r="A307" s="6" t="s">
        <v>206</v>
      </c>
    </row>
    <row r="308" spans="1:1" x14ac:dyDescent="0.35">
      <c r="A308" s="6" t="s">
        <v>207</v>
      </c>
    </row>
    <row r="309" spans="1:1" x14ac:dyDescent="0.35">
      <c r="A309" s="6" t="s">
        <v>208</v>
      </c>
    </row>
    <row r="310" spans="1:1" x14ac:dyDescent="0.35">
      <c r="A310" s="6" t="s">
        <v>209</v>
      </c>
    </row>
    <row r="311" spans="1:1" x14ac:dyDescent="0.35">
      <c r="A311" s="6" t="s">
        <v>128</v>
      </c>
    </row>
    <row r="312" spans="1:1" x14ac:dyDescent="0.35">
      <c r="A312" s="6" t="s">
        <v>210</v>
      </c>
    </row>
    <row r="313" spans="1:1" x14ac:dyDescent="0.35">
      <c r="A313" s="6" t="s">
        <v>211</v>
      </c>
    </row>
    <row r="314" spans="1:1" x14ac:dyDescent="0.35">
      <c r="A314" s="6" t="s">
        <v>212</v>
      </c>
    </row>
    <row r="315" spans="1:1" x14ac:dyDescent="0.35">
      <c r="A315" s="6" t="s">
        <v>213</v>
      </c>
    </row>
    <row r="316" spans="1:1" x14ac:dyDescent="0.35">
      <c r="A316" s="6" t="s">
        <v>214</v>
      </c>
    </row>
    <row r="317" spans="1:1" x14ac:dyDescent="0.35">
      <c r="A317" s="6" t="s">
        <v>215</v>
      </c>
    </row>
    <row r="318" spans="1:1" x14ac:dyDescent="0.35">
      <c r="A318" s="6" t="s">
        <v>217</v>
      </c>
    </row>
    <row r="319" spans="1:1" x14ac:dyDescent="0.35">
      <c r="A319" s="6" t="s">
        <v>218</v>
      </c>
    </row>
    <row r="320" spans="1:1" x14ac:dyDescent="0.35">
      <c r="A320" s="6" t="s">
        <v>219</v>
      </c>
    </row>
    <row r="321" spans="1:1" x14ac:dyDescent="0.35">
      <c r="A321" s="6" t="s">
        <v>220</v>
      </c>
    </row>
    <row r="322" spans="1:1" x14ac:dyDescent="0.35">
      <c r="A322" s="6" t="s">
        <v>221</v>
      </c>
    </row>
    <row r="323" spans="1:1" x14ac:dyDescent="0.35">
      <c r="A323" s="6" t="s">
        <v>222</v>
      </c>
    </row>
    <row r="324" spans="1:1" x14ac:dyDescent="0.35">
      <c r="A324" s="6" t="s">
        <v>223</v>
      </c>
    </row>
    <row r="325" spans="1:1" x14ac:dyDescent="0.35">
      <c r="A325" s="6" t="s">
        <v>224</v>
      </c>
    </row>
    <row r="326" spans="1:1" x14ac:dyDescent="0.35">
      <c r="A326" s="6" t="s">
        <v>216</v>
      </c>
    </row>
    <row r="327" spans="1:1" x14ac:dyDescent="0.35">
      <c r="A327" s="6" t="s">
        <v>225</v>
      </c>
    </row>
    <row r="328" spans="1:1" x14ac:dyDescent="0.35">
      <c r="A328" s="6" t="s">
        <v>226</v>
      </c>
    </row>
    <row r="329" spans="1:1" x14ac:dyDescent="0.35">
      <c r="A329" s="6" t="s">
        <v>227</v>
      </c>
    </row>
    <row r="330" spans="1:1" x14ac:dyDescent="0.35">
      <c r="A330" s="6" t="s">
        <v>228</v>
      </c>
    </row>
    <row r="331" spans="1:1" x14ac:dyDescent="0.35">
      <c r="A331" s="6" t="s">
        <v>229</v>
      </c>
    </row>
    <row r="332" spans="1:1" x14ac:dyDescent="0.35">
      <c r="A332" s="6" t="s">
        <v>230</v>
      </c>
    </row>
    <row r="333" spans="1:1" x14ac:dyDescent="0.35">
      <c r="A333" s="6" t="s">
        <v>231</v>
      </c>
    </row>
    <row r="334" spans="1:1" x14ac:dyDescent="0.35">
      <c r="A334" s="6" t="s">
        <v>235</v>
      </c>
    </row>
    <row r="335" spans="1:1" x14ac:dyDescent="0.35">
      <c r="A335" s="6" t="s">
        <v>232</v>
      </c>
    </row>
    <row r="336" spans="1:1" x14ac:dyDescent="0.35">
      <c r="A336" s="6" t="s">
        <v>233</v>
      </c>
    </row>
    <row r="337" spans="1:1" x14ac:dyDescent="0.35">
      <c r="A337" s="6" t="s">
        <v>234</v>
      </c>
    </row>
    <row r="338" spans="1:1" x14ac:dyDescent="0.35">
      <c r="A338" s="6" t="s">
        <v>236</v>
      </c>
    </row>
    <row r="339" spans="1:1" x14ac:dyDescent="0.35">
      <c r="A339" s="6" t="s">
        <v>249</v>
      </c>
    </row>
    <row r="340" spans="1:1" x14ac:dyDescent="0.35">
      <c r="A340" s="6" t="s">
        <v>250</v>
      </c>
    </row>
    <row r="341" spans="1:1" x14ac:dyDescent="0.35">
      <c r="A341" s="6" t="s">
        <v>251</v>
      </c>
    </row>
    <row r="342" spans="1:1" x14ac:dyDescent="0.35">
      <c r="A342" s="6" t="s">
        <v>252</v>
      </c>
    </row>
    <row r="343" spans="1:1" x14ac:dyDescent="0.35">
      <c r="A343" s="6" t="s">
        <v>253</v>
      </c>
    </row>
    <row r="344" spans="1:1" x14ac:dyDescent="0.35">
      <c r="A344" s="6" t="s">
        <v>254</v>
      </c>
    </row>
    <row r="345" spans="1:1" x14ac:dyDescent="0.35">
      <c r="A345" s="6" t="s">
        <v>255</v>
      </c>
    </row>
    <row r="346" spans="1:1" x14ac:dyDescent="0.35">
      <c r="A346" s="6" t="s">
        <v>256</v>
      </c>
    </row>
    <row r="347" spans="1:1" x14ac:dyDescent="0.35">
      <c r="A347" s="6" t="s">
        <v>6370</v>
      </c>
    </row>
    <row r="348" spans="1:1" x14ac:dyDescent="0.35">
      <c r="A348" s="6" t="s">
        <v>6371</v>
      </c>
    </row>
    <row r="349" spans="1:1" x14ac:dyDescent="0.35">
      <c r="A349" s="6" t="s">
        <v>6372</v>
      </c>
    </row>
    <row r="350" spans="1:1" x14ac:dyDescent="0.35">
      <c r="A350" s="6" t="s">
        <v>6373</v>
      </c>
    </row>
    <row r="351" spans="1:1" x14ac:dyDescent="0.35">
      <c r="A351" s="5" t="s">
        <v>6362</v>
      </c>
    </row>
    <row r="352" spans="1:1" x14ac:dyDescent="0.35">
      <c r="A352" s="5" t="s">
        <v>6364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" workbookViewId="0">
      <selection activeCell="C12" sqref="C12"/>
    </sheetView>
  </sheetViews>
  <sheetFormatPr defaultRowHeight="14.5" x14ac:dyDescent="0.35"/>
  <cols>
    <col min="1" max="1" width="6.26953125" bestFit="1" customWidth="1"/>
    <col min="2" max="2" width="24.90625" bestFit="1" customWidth="1"/>
    <col min="3" max="4" width="19.7265625" bestFit="1" customWidth="1"/>
  </cols>
  <sheetData>
    <row r="1" spans="1:4" x14ac:dyDescent="0.35">
      <c r="A1" t="s">
        <v>6228</v>
      </c>
      <c r="B1" t="s">
        <v>6229</v>
      </c>
      <c r="C1" t="s">
        <v>6230</v>
      </c>
      <c r="D1" t="s">
        <v>6231</v>
      </c>
    </row>
    <row r="2" spans="1:4" x14ac:dyDescent="0.35">
      <c r="A2" t="s">
        <v>6232</v>
      </c>
      <c r="B2" t="s">
        <v>6233</v>
      </c>
      <c r="C2" t="s">
        <v>6234</v>
      </c>
      <c r="D2" t="s">
        <v>6235</v>
      </c>
    </row>
    <row r="3" spans="1:4" x14ac:dyDescent="0.35">
      <c r="A3" t="s">
        <v>6236</v>
      </c>
      <c r="B3" t="s">
        <v>6233</v>
      </c>
      <c r="C3" t="s">
        <v>6234</v>
      </c>
      <c r="D3" t="s">
        <v>6235</v>
      </c>
    </row>
    <row r="4" spans="1:4" x14ac:dyDescent="0.35">
      <c r="A4" t="s">
        <v>6237</v>
      </c>
      <c r="B4" t="s">
        <v>6238</v>
      </c>
      <c r="C4" t="s">
        <v>6239</v>
      </c>
      <c r="D4" t="s">
        <v>6240</v>
      </c>
    </row>
    <row r="5" spans="1:4" x14ac:dyDescent="0.35">
      <c r="A5" t="s">
        <v>3628</v>
      </c>
      <c r="B5" t="s">
        <v>6238</v>
      </c>
      <c r="C5" t="s">
        <v>6239</v>
      </c>
      <c r="D5" t="s">
        <v>6240</v>
      </c>
    </row>
    <row r="6" spans="1:4" x14ac:dyDescent="0.35">
      <c r="A6" t="s">
        <v>6241</v>
      </c>
      <c r="B6" t="s">
        <v>6242</v>
      </c>
      <c r="C6" t="s">
        <v>6243</v>
      </c>
      <c r="D6" t="s">
        <v>6244</v>
      </c>
    </row>
    <row r="7" spans="1:4" x14ac:dyDescent="0.35">
      <c r="A7" t="s">
        <v>6245</v>
      </c>
      <c r="B7" t="s">
        <v>6242</v>
      </c>
      <c r="C7" t="s">
        <v>6243</v>
      </c>
      <c r="D7" t="s">
        <v>6244</v>
      </c>
    </row>
    <row r="8" spans="1:4" x14ac:dyDescent="0.35">
      <c r="A8" t="s">
        <v>6246</v>
      </c>
      <c r="B8" t="s">
        <v>6242</v>
      </c>
      <c r="C8" t="s">
        <v>6243</v>
      </c>
      <c r="D8" t="s">
        <v>6244</v>
      </c>
    </row>
    <row r="9" spans="1:4" x14ac:dyDescent="0.35">
      <c r="A9" t="s">
        <v>6247</v>
      </c>
      <c r="B9" t="s">
        <v>6242</v>
      </c>
      <c r="C9" t="s">
        <v>6243</v>
      </c>
      <c r="D9" t="s">
        <v>6244</v>
      </c>
    </row>
    <row r="10" spans="1:4" x14ac:dyDescent="0.35">
      <c r="A10" t="s">
        <v>6248</v>
      </c>
      <c r="B10" t="s">
        <v>6249</v>
      </c>
      <c r="C10" t="s">
        <v>6250</v>
      </c>
      <c r="D10" t="s">
        <v>6251</v>
      </c>
    </row>
    <row r="11" spans="1:4" x14ac:dyDescent="0.35">
      <c r="A11" t="s">
        <v>6252</v>
      </c>
      <c r="B11" t="s">
        <v>6249</v>
      </c>
      <c r="C11" t="s">
        <v>6250</v>
      </c>
      <c r="D11" t="s">
        <v>6251</v>
      </c>
    </row>
    <row r="12" spans="1:4" x14ac:dyDescent="0.35">
      <c r="A12" t="s">
        <v>6253</v>
      </c>
      <c r="B12" t="s">
        <v>6254</v>
      </c>
      <c r="C12" t="s">
        <v>6255</v>
      </c>
      <c r="D12" t="s">
        <v>6256</v>
      </c>
    </row>
    <row r="13" spans="1:4" x14ac:dyDescent="0.35">
      <c r="A13" t="s">
        <v>6257</v>
      </c>
      <c r="B13" t="s">
        <v>6258</v>
      </c>
      <c r="C13" t="s">
        <v>6255</v>
      </c>
      <c r="D13" t="s">
        <v>6256</v>
      </c>
    </row>
    <row r="14" spans="1:4" x14ac:dyDescent="0.35">
      <c r="A14" t="s">
        <v>6259</v>
      </c>
      <c r="B14" t="s">
        <v>6260</v>
      </c>
      <c r="C14" t="s">
        <v>6261</v>
      </c>
      <c r="D14" t="s">
        <v>371</v>
      </c>
    </row>
    <row r="15" spans="1:4" x14ac:dyDescent="0.35">
      <c r="A15" t="s">
        <v>6262</v>
      </c>
      <c r="B15" t="s">
        <v>6260</v>
      </c>
      <c r="C15" t="s">
        <v>6261</v>
      </c>
      <c r="D15" t="s">
        <v>371</v>
      </c>
    </row>
    <row r="16" spans="1:4" x14ac:dyDescent="0.35">
      <c r="A16" t="s">
        <v>6263</v>
      </c>
      <c r="B16" t="s">
        <v>6264</v>
      </c>
      <c r="C16" t="s">
        <v>6255</v>
      </c>
      <c r="D16" t="s">
        <v>6256</v>
      </c>
    </row>
    <row r="17" spans="1:4" x14ac:dyDescent="0.35">
      <c r="A17" t="s">
        <v>6265</v>
      </c>
      <c r="B17" t="s">
        <v>6266</v>
      </c>
      <c r="C17" t="s">
        <v>6267</v>
      </c>
      <c r="D17" t="s">
        <v>6268</v>
      </c>
    </row>
    <row r="18" spans="1:4" x14ac:dyDescent="0.35">
      <c r="A18" t="s">
        <v>5426</v>
      </c>
      <c r="B18" t="s">
        <v>6238</v>
      </c>
      <c r="C18" t="s">
        <v>6239</v>
      </c>
      <c r="D18" t="s">
        <v>6240</v>
      </c>
    </row>
    <row r="19" spans="1:4" x14ac:dyDescent="0.35">
      <c r="A19" t="s">
        <v>6269</v>
      </c>
      <c r="B19" t="s">
        <v>6238</v>
      </c>
      <c r="C19" t="s">
        <v>6239</v>
      </c>
      <c r="D19" t="s">
        <v>6240</v>
      </c>
    </row>
    <row r="20" spans="1:4" x14ac:dyDescent="0.35">
      <c r="A20" t="s">
        <v>6270</v>
      </c>
      <c r="B20" t="s">
        <v>6238</v>
      </c>
      <c r="C20" t="s">
        <v>6239</v>
      </c>
      <c r="D20" t="s">
        <v>6240</v>
      </c>
    </row>
    <row r="21" spans="1:4" x14ac:dyDescent="0.35">
      <c r="A21" t="s">
        <v>6271</v>
      </c>
      <c r="B21" t="s">
        <v>6238</v>
      </c>
      <c r="C21" t="s">
        <v>6239</v>
      </c>
      <c r="D21" t="s">
        <v>6240</v>
      </c>
    </row>
    <row r="22" spans="1:4" x14ac:dyDescent="0.35">
      <c r="A22" t="s">
        <v>3555</v>
      </c>
      <c r="B22" t="s">
        <v>6272</v>
      </c>
      <c r="C22" t="s">
        <v>6273</v>
      </c>
      <c r="D22" t="s">
        <v>425</v>
      </c>
    </row>
    <row r="23" spans="1:4" x14ac:dyDescent="0.35">
      <c r="A23" t="s">
        <v>6274</v>
      </c>
      <c r="B23" t="s">
        <v>6272</v>
      </c>
      <c r="C23" t="s">
        <v>6273</v>
      </c>
      <c r="D23" t="s">
        <v>425</v>
      </c>
    </row>
    <row r="24" spans="1:4" x14ac:dyDescent="0.35">
      <c r="A24" t="s">
        <v>5449</v>
      </c>
      <c r="B24" t="s">
        <v>6272</v>
      </c>
      <c r="C24" t="s">
        <v>6273</v>
      </c>
      <c r="D24" t="s">
        <v>425</v>
      </c>
    </row>
    <row r="25" spans="1:4" x14ac:dyDescent="0.35">
      <c r="A25" t="s">
        <v>6275</v>
      </c>
      <c r="B25" t="s">
        <v>6272</v>
      </c>
      <c r="C25" t="s">
        <v>6273</v>
      </c>
      <c r="D25" t="s">
        <v>425</v>
      </c>
    </row>
    <row r="26" spans="1:4" x14ac:dyDescent="0.35">
      <c r="A26" t="s">
        <v>6276</v>
      </c>
      <c r="B26" t="s">
        <v>6277</v>
      </c>
      <c r="C26" t="s">
        <v>6278</v>
      </c>
      <c r="D26" t="s">
        <v>6279</v>
      </c>
    </row>
    <row r="27" spans="1:4" x14ac:dyDescent="0.35">
      <c r="A27" t="s">
        <v>6280</v>
      </c>
      <c r="B27" t="s">
        <v>6277</v>
      </c>
      <c r="C27" t="s">
        <v>6278</v>
      </c>
      <c r="D27" t="s">
        <v>6279</v>
      </c>
    </row>
    <row r="28" spans="1:4" x14ac:dyDescent="0.35">
      <c r="A28" t="s">
        <v>6281</v>
      </c>
      <c r="B28" t="s">
        <v>6282</v>
      </c>
      <c r="C28" t="s">
        <v>6283</v>
      </c>
      <c r="D28" t="s">
        <v>6284</v>
      </c>
    </row>
    <row r="29" spans="1:4" x14ac:dyDescent="0.35">
      <c r="A29" t="s">
        <v>3521</v>
      </c>
      <c r="B29" t="s">
        <v>6282</v>
      </c>
      <c r="C29" t="s">
        <v>6283</v>
      </c>
      <c r="D29" t="s">
        <v>6284</v>
      </c>
    </row>
    <row r="30" spans="1:4" x14ac:dyDescent="0.35">
      <c r="A30" t="s">
        <v>3686</v>
      </c>
      <c r="B30" t="s">
        <v>6285</v>
      </c>
      <c r="C30" t="s">
        <v>6286</v>
      </c>
      <c r="D30" t="s">
        <v>6287</v>
      </c>
    </row>
    <row r="31" spans="1:4" x14ac:dyDescent="0.35">
      <c r="A31" t="s">
        <v>6288</v>
      </c>
      <c r="B31" t="s">
        <v>6285</v>
      </c>
      <c r="C31" t="s">
        <v>6286</v>
      </c>
      <c r="D31" t="s">
        <v>6287</v>
      </c>
    </row>
    <row r="32" spans="1:4" x14ac:dyDescent="0.35">
      <c r="A32" t="s">
        <v>6289</v>
      </c>
      <c r="B32" t="s">
        <v>6285</v>
      </c>
      <c r="C32" t="s">
        <v>6286</v>
      </c>
      <c r="D32" t="s">
        <v>6287</v>
      </c>
    </row>
    <row r="33" spans="1:4" x14ac:dyDescent="0.35">
      <c r="A33" t="s">
        <v>6290</v>
      </c>
      <c r="B33" t="s">
        <v>6285</v>
      </c>
      <c r="C33" t="s">
        <v>6286</v>
      </c>
      <c r="D33" t="s">
        <v>6287</v>
      </c>
    </row>
    <row r="34" spans="1:4" x14ac:dyDescent="0.35">
      <c r="A34" t="s">
        <v>6291</v>
      </c>
      <c r="B34" t="s">
        <v>6292</v>
      </c>
      <c r="C34" t="s">
        <v>6293</v>
      </c>
      <c r="D34" t="s">
        <v>6294</v>
      </c>
    </row>
    <row r="35" spans="1:4" x14ac:dyDescent="0.35">
      <c r="A35" t="s">
        <v>6295</v>
      </c>
      <c r="B35" t="s">
        <v>6292</v>
      </c>
      <c r="C35" t="s">
        <v>6293</v>
      </c>
      <c r="D35" t="s">
        <v>6294</v>
      </c>
    </row>
    <row r="36" spans="1:4" x14ac:dyDescent="0.35">
      <c r="A36" t="s">
        <v>6296</v>
      </c>
      <c r="B36" t="s">
        <v>6292</v>
      </c>
      <c r="C36" t="s">
        <v>6293</v>
      </c>
      <c r="D36" t="s">
        <v>6294</v>
      </c>
    </row>
    <row r="37" spans="1:4" x14ac:dyDescent="0.35">
      <c r="A37" t="s">
        <v>6297</v>
      </c>
      <c r="B37" t="s">
        <v>6298</v>
      </c>
      <c r="C37" t="s">
        <v>6299</v>
      </c>
      <c r="D37" t="s">
        <v>6300</v>
      </c>
    </row>
    <row r="38" spans="1:4" x14ac:dyDescent="0.35">
      <c r="A38" t="s">
        <v>6301</v>
      </c>
      <c r="B38" t="s">
        <v>6302</v>
      </c>
      <c r="C38" t="s">
        <v>6303</v>
      </c>
      <c r="D38" t="s">
        <v>372</v>
      </c>
    </row>
    <row r="39" spans="1:4" x14ac:dyDescent="0.35">
      <c r="A39" t="s">
        <v>6304</v>
      </c>
      <c r="B39" t="s">
        <v>6302</v>
      </c>
      <c r="C39" t="s">
        <v>6303</v>
      </c>
      <c r="D39" t="s">
        <v>372</v>
      </c>
    </row>
    <row r="40" spans="1:4" x14ac:dyDescent="0.35">
      <c r="A40" t="s">
        <v>6305</v>
      </c>
      <c r="B40" t="s">
        <v>6302</v>
      </c>
      <c r="C40" t="s">
        <v>6303</v>
      </c>
      <c r="D40" t="s">
        <v>372</v>
      </c>
    </row>
    <row r="41" spans="1:4" x14ac:dyDescent="0.35">
      <c r="A41" t="s">
        <v>6306</v>
      </c>
      <c r="B41" t="s">
        <v>6302</v>
      </c>
      <c r="C41" t="s">
        <v>6303</v>
      </c>
      <c r="D41" t="s">
        <v>372</v>
      </c>
    </row>
    <row r="42" spans="1:4" x14ac:dyDescent="0.35">
      <c r="A42" t="s">
        <v>6307</v>
      </c>
      <c r="B42" t="s">
        <v>6308</v>
      </c>
      <c r="C42" t="s">
        <v>6309</v>
      </c>
      <c r="D42" t="s">
        <v>6310</v>
      </c>
    </row>
    <row r="43" spans="1:4" x14ac:dyDescent="0.35">
      <c r="A43" t="s">
        <v>6311</v>
      </c>
      <c r="B43" t="s">
        <v>6308</v>
      </c>
      <c r="C43" t="s">
        <v>6309</v>
      </c>
      <c r="D43" t="s">
        <v>6310</v>
      </c>
    </row>
    <row r="44" spans="1:4" x14ac:dyDescent="0.35">
      <c r="A44" t="s">
        <v>6312</v>
      </c>
      <c r="B44" t="s">
        <v>6313</v>
      </c>
      <c r="C44" t="s">
        <v>6314</v>
      </c>
      <c r="D44" t="s">
        <v>6315</v>
      </c>
    </row>
    <row r="45" spans="1:4" x14ac:dyDescent="0.35">
      <c r="A45" t="s">
        <v>6316</v>
      </c>
      <c r="B45" t="s">
        <v>6313</v>
      </c>
      <c r="C45" t="s">
        <v>6314</v>
      </c>
      <c r="D45" t="s">
        <v>6315</v>
      </c>
    </row>
    <row r="46" spans="1:4" x14ac:dyDescent="0.35">
      <c r="A46" t="s">
        <v>6317</v>
      </c>
      <c r="B46" t="s">
        <v>6242</v>
      </c>
      <c r="C46" t="s">
        <v>6243</v>
      </c>
      <c r="D46" t="s">
        <v>6244</v>
      </c>
    </row>
    <row r="47" spans="1:4" x14ac:dyDescent="0.35">
      <c r="A47" t="s">
        <v>6318</v>
      </c>
      <c r="B47" t="s">
        <v>6242</v>
      </c>
      <c r="C47" t="s">
        <v>6243</v>
      </c>
      <c r="D47" t="s">
        <v>6244</v>
      </c>
    </row>
    <row r="48" spans="1:4" x14ac:dyDescent="0.35">
      <c r="A48" t="s">
        <v>6319</v>
      </c>
      <c r="B48" t="s">
        <v>6285</v>
      </c>
      <c r="C48" t="s">
        <v>6286</v>
      </c>
      <c r="D48" t="s">
        <v>6287</v>
      </c>
    </row>
    <row r="49" spans="1:4" x14ac:dyDescent="0.35">
      <c r="A49" t="s">
        <v>6320</v>
      </c>
      <c r="B49" t="s">
        <v>6285</v>
      </c>
      <c r="C49" t="s">
        <v>6286</v>
      </c>
      <c r="D49" t="s">
        <v>6287</v>
      </c>
    </row>
    <row r="50" spans="1:4" x14ac:dyDescent="0.35">
      <c r="A50" t="s">
        <v>6321</v>
      </c>
      <c r="B50" t="s">
        <v>6322</v>
      </c>
      <c r="C50" t="s">
        <v>6323</v>
      </c>
      <c r="D50" t="s">
        <v>6324</v>
      </c>
    </row>
    <row r="51" spans="1:4" x14ac:dyDescent="0.35">
      <c r="A51" t="s">
        <v>6325</v>
      </c>
      <c r="B51" t="s">
        <v>6322</v>
      </c>
      <c r="C51" t="s">
        <v>6323</v>
      </c>
      <c r="D51" t="s">
        <v>6324</v>
      </c>
    </row>
    <row r="52" spans="1:4" x14ac:dyDescent="0.35">
      <c r="A52" t="s">
        <v>6326</v>
      </c>
      <c r="B52" t="s">
        <v>6322</v>
      </c>
      <c r="C52" t="s">
        <v>6323</v>
      </c>
      <c r="D52" t="s">
        <v>6324</v>
      </c>
    </row>
    <row r="53" spans="1:4" x14ac:dyDescent="0.35">
      <c r="A53" t="s">
        <v>6327</v>
      </c>
      <c r="B53" t="s">
        <v>6322</v>
      </c>
      <c r="C53" t="s">
        <v>6323</v>
      </c>
      <c r="D53" t="s">
        <v>6324</v>
      </c>
    </row>
    <row r="54" spans="1:4" x14ac:dyDescent="0.35">
      <c r="A54" t="s">
        <v>6328</v>
      </c>
      <c r="B54" t="s">
        <v>6329</v>
      </c>
      <c r="C54" t="s">
        <v>6330</v>
      </c>
      <c r="D54" t="s">
        <v>397</v>
      </c>
    </row>
    <row r="55" spans="1:4" x14ac:dyDescent="0.35">
      <c r="A55" t="s">
        <v>6331</v>
      </c>
      <c r="B55" t="s">
        <v>6329</v>
      </c>
      <c r="C55" t="s">
        <v>6330</v>
      </c>
      <c r="D55" t="s">
        <v>397</v>
      </c>
    </row>
    <row r="56" spans="1:4" x14ac:dyDescent="0.35">
      <c r="A56" t="s">
        <v>6332</v>
      </c>
      <c r="B56" t="s">
        <v>6329</v>
      </c>
      <c r="C56" t="s">
        <v>6330</v>
      </c>
      <c r="D56" t="s">
        <v>397</v>
      </c>
    </row>
    <row r="57" spans="1:4" x14ac:dyDescent="0.35">
      <c r="A57" t="s">
        <v>6333</v>
      </c>
      <c r="B57" t="s">
        <v>6329</v>
      </c>
      <c r="C57" t="s">
        <v>6330</v>
      </c>
      <c r="D57" t="s">
        <v>397</v>
      </c>
    </row>
    <row r="58" spans="1:4" x14ac:dyDescent="0.35">
      <c r="A58" t="s">
        <v>6334</v>
      </c>
      <c r="B58" t="s">
        <v>6335</v>
      </c>
      <c r="C58" t="s">
        <v>6336</v>
      </c>
      <c r="D58" t="s">
        <v>402</v>
      </c>
    </row>
    <row r="59" spans="1:4" x14ac:dyDescent="0.35">
      <c r="A59" t="s">
        <v>6337</v>
      </c>
      <c r="B59" t="s">
        <v>6335</v>
      </c>
      <c r="C59" t="s">
        <v>6336</v>
      </c>
      <c r="D59" t="s">
        <v>402</v>
      </c>
    </row>
    <row r="60" spans="1:4" x14ac:dyDescent="0.35">
      <c r="A60" t="s">
        <v>6338</v>
      </c>
      <c r="B60" t="s">
        <v>6339</v>
      </c>
      <c r="C60" t="s">
        <v>6340</v>
      </c>
      <c r="D60" t="s">
        <v>6341</v>
      </c>
    </row>
    <row r="61" spans="1:4" x14ac:dyDescent="0.35">
      <c r="A61" t="s">
        <v>6342</v>
      </c>
      <c r="B61" t="s">
        <v>6339</v>
      </c>
      <c r="C61" t="s">
        <v>6340</v>
      </c>
      <c r="D61" t="s">
        <v>6341</v>
      </c>
    </row>
    <row r="62" spans="1:4" x14ac:dyDescent="0.35">
      <c r="A62" t="s">
        <v>6343</v>
      </c>
      <c r="B62" t="s">
        <v>6344</v>
      </c>
      <c r="C62" t="s">
        <v>6345</v>
      </c>
      <c r="D62" t="s">
        <v>398</v>
      </c>
    </row>
    <row r="63" spans="1:4" x14ac:dyDescent="0.35">
      <c r="A63" t="s">
        <v>6346</v>
      </c>
      <c r="B63" t="s">
        <v>6344</v>
      </c>
      <c r="C63" t="s">
        <v>6345</v>
      </c>
      <c r="D63" t="s">
        <v>398</v>
      </c>
    </row>
    <row r="64" spans="1:4" x14ac:dyDescent="0.35">
      <c r="A64" t="s">
        <v>6347</v>
      </c>
      <c r="B64" t="s">
        <v>6344</v>
      </c>
      <c r="C64" t="s">
        <v>6345</v>
      </c>
      <c r="D64" t="s">
        <v>398</v>
      </c>
    </row>
    <row r="65" spans="1:4" x14ac:dyDescent="0.35">
      <c r="A65" t="s">
        <v>6348</v>
      </c>
      <c r="B65" t="s">
        <v>6344</v>
      </c>
      <c r="C65" t="s">
        <v>6345</v>
      </c>
      <c r="D65" t="s">
        <v>398</v>
      </c>
    </row>
    <row r="66" spans="1:4" x14ac:dyDescent="0.35">
      <c r="A66" t="s">
        <v>6349</v>
      </c>
      <c r="B66" t="s">
        <v>6350</v>
      </c>
      <c r="C66" t="s">
        <v>6349</v>
      </c>
      <c r="D66" t="s">
        <v>403</v>
      </c>
    </row>
    <row r="67" spans="1:4" x14ac:dyDescent="0.35">
      <c r="A67" t="s">
        <v>6349</v>
      </c>
      <c r="B67" t="s">
        <v>6351</v>
      </c>
      <c r="C67" t="s">
        <v>6349</v>
      </c>
      <c r="D67" t="s">
        <v>6352</v>
      </c>
    </row>
    <row r="68" spans="1:4" x14ac:dyDescent="0.35">
      <c r="C68" t="s">
        <v>6355</v>
      </c>
      <c r="D68" t="s">
        <v>6256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4"/>
  <sheetViews>
    <sheetView topLeftCell="A1199" workbookViewId="0">
      <selection activeCell="I2" sqref="I2"/>
    </sheetView>
  </sheetViews>
  <sheetFormatPr defaultRowHeight="14.5" x14ac:dyDescent="0.35"/>
  <cols>
    <col min="1" max="1" width="46.54296875" bestFit="1" customWidth="1"/>
    <col min="5" max="5" width="17.08984375" bestFit="1" customWidth="1"/>
  </cols>
  <sheetData>
    <row r="1" spans="1:19" ht="15.5" x14ac:dyDescent="0.35">
      <c r="A1" s="2" t="s">
        <v>349</v>
      </c>
      <c r="B1" s="2" t="s">
        <v>348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</row>
    <row r="2" spans="1:19" ht="15.5" x14ac:dyDescent="0.35">
      <c r="A2" s="1" t="s">
        <v>368</v>
      </c>
      <c r="B2" s="1" t="s">
        <v>367</v>
      </c>
      <c r="C2" s="1" t="s">
        <v>369</v>
      </c>
      <c r="D2" s="1" t="s">
        <v>368</v>
      </c>
      <c r="E2" s="1" t="s">
        <v>370</v>
      </c>
      <c r="F2" s="1" t="s">
        <v>371</v>
      </c>
      <c r="G2" s="1" t="s">
        <v>372</v>
      </c>
      <c r="H2" s="1" t="s">
        <v>373</v>
      </c>
      <c r="I2" s="1" t="s">
        <v>374</v>
      </c>
      <c r="J2" s="1" t="s">
        <v>369</v>
      </c>
      <c r="K2" s="1" t="s">
        <v>369</v>
      </c>
      <c r="L2" s="1" t="s">
        <v>369</v>
      </c>
      <c r="M2" s="1" t="s">
        <v>375</v>
      </c>
      <c r="N2" s="1" t="s">
        <v>376</v>
      </c>
      <c r="O2" s="1" t="s">
        <v>369</v>
      </c>
      <c r="P2" s="1">
        <v>0.48</v>
      </c>
      <c r="Q2" s="1" t="s">
        <v>369</v>
      </c>
      <c r="R2" s="1" t="s">
        <v>369</v>
      </c>
      <c r="S2" s="1" t="s">
        <v>369</v>
      </c>
    </row>
    <row r="3" spans="1:19" ht="15.5" x14ac:dyDescent="0.35">
      <c r="A3" s="1" t="s">
        <v>378</v>
      </c>
      <c r="B3" s="1" t="s">
        <v>377</v>
      </c>
      <c r="C3" s="1" t="s">
        <v>369</v>
      </c>
      <c r="D3" s="1" t="s">
        <v>379</v>
      </c>
      <c r="E3" s="1" t="s">
        <v>380</v>
      </c>
      <c r="F3" s="1" t="s">
        <v>371</v>
      </c>
      <c r="G3" s="1" t="s">
        <v>372</v>
      </c>
      <c r="H3" s="1" t="s">
        <v>373</v>
      </c>
      <c r="I3" s="1" t="s">
        <v>381</v>
      </c>
      <c r="J3" s="1" t="s">
        <v>382</v>
      </c>
      <c r="K3" s="1" t="s">
        <v>383</v>
      </c>
      <c r="L3" s="1">
        <v>12</v>
      </c>
      <c r="M3" s="1" t="s">
        <v>384</v>
      </c>
      <c r="N3" s="1" t="s">
        <v>376</v>
      </c>
      <c r="O3" s="1" t="s">
        <v>385</v>
      </c>
      <c r="P3" s="1">
        <v>1E-3</v>
      </c>
      <c r="Q3" s="1" t="s">
        <v>369</v>
      </c>
      <c r="R3" s="1" t="s">
        <v>369</v>
      </c>
      <c r="S3" s="1" t="s">
        <v>369</v>
      </c>
    </row>
    <row r="4" spans="1:19" ht="15.5" x14ac:dyDescent="0.35">
      <c r="A4" s="1" t="s">
        <v>387</v>
      </c>
      <c r="B4" s="1" t="s">
        <v>386</v>
      </c>
      <c r="C4" s="1" t="s">
        <v>369</v>
      </c>
      <c r="D4" s="1" t="s">
        <v>388</v>
      </c>
      <c r="E4" s="1" t="s">
        <v>389</v>
      </c>
      <c r="F4" s="1" t="s">
        <v>372</v>
      </c>
      <c r="G4" s="1" t="s">
        <v>371</v>
      </c>
      <c r="H4" s="1" t="s">
        <v>373</v>
      </c>
      <c r="I4" s="1" t="s">
        <v>381</v>
      </c>
      <c r="J4" s="1" t="s">
        <v>390</v>
      </c>
      <c r="K4" s="1" t="s">
        <v>391</v>
      </c>
      <c r="L4" s="1">
        <v>66</v>
      </c>
      <c r="M4" s="1" t="s">
        <v>384</v>
      </c>
      <c r="N4" s="1" t="s">
        <v>376</v>
      </c>
      <c r="O4" s="1" t="s">
        <v>392</v>
      </c>
      <c r="P4" s="1">
        <v>2.1000000000000001E-2</v>
      </c>
      <c r="Q4" s="1" t="s">
        <v>369</v>
      </c>
      <c r="R4" s="1" t="s">
        <v>369</v>
      </c>
      <c r="S4" s="1" t="s">
        <v>369</v>
      </c>
    </row>
    <row r="5" spans="1:19" ht="15.5" x14ac:dyDescent="0.35">
      <c r="A5" s="1" t="s">
        <v>394</v>
      </c>
      <c r="B5" s="1" t="s">
        <v>393</v>
      </c>
      <c r="C5" s="1" t="s">
        <v>369</v>
      </c>
      <c r="D5" s="1" t="s">
        <v>395</v>
      </c>
      <c r="E5" s="1" t="s">
        <v>396</v>
      </c>
      <c r="F5" s="1" t="s">
        <v>397</v>
      </c>
      <c r="G5" s="1" t="s">
        <v>398</v>
      </c>
      <c r="H5" s="1" t="s">
        <v>373</v>
      </c>
      <c r="I5" s="1" t="s">
        <v>381</v>
      </c>
      <c r="J5" s="1" t="s">
        <v>399</v>
      </c>
      <c r="K5" s="1" t="s">
        <v>400</v>
      </c>
      <c r="L5" s="1">
        <v>169</v>
      </c>
      <c r="M5" s="1" t="s">
        <v>384</v>
      </c>
      <c r="N5" s="1" t="s">
        <v>376</v>
      </c>
      <c r="O5" s="1" t="s">
        <v>401</v>
      </c>
      <c r="P5" s="1" t="s">
        <v>369</v>
      </c>
      <c r="Q5" s="1" t="s">
        <v>402</v>
      </c>
      <c r="R5" s="1" t="s">
        <v>403</v>
      </c>
      <c r="S5" s="1">
        <v>23.4</v>
      </c>
    </row>
    <row r="6" spans="1:19" ht="15.5" x14ac:dyDescent="0.35">
      <c r="A6" s="1" t="s">
        <v>405</v>
      </c>
      <c r="B6" s="1" t="s">
        <v>404</v>
      </c>
      <c r="C6" s="1" t="s">
        <v>369</v>
      </c>
      <c r="D6" s="1" t="s">
        <v>406</v>
      </c>
      <c r="E6" s="1" t="s">
        <v>407</v>
      </c>
      <c r="F6" s="1" t="s">
        <v>371</v>
      </c>
      <c r="G6" s="1" t="s">
        <v>372</v>
      </c>
      <c r="H6" s="1" t="s">
        <v>408</v>
      </c>
      <c r="I6" s="1" t="s">
        <v>374</v>
      </c>
      <c r="J6" s="1" t="s">
        <v>369</v>
      </c>
      <c r="K6" s="1" t="s">
        <v>369</v>
      </c>
      <c r="L6" s="1" t="s">
        <v>369</v>
      </c>
      <c r="M6" s="1" t="s">
        <v>384</v>
      </c>
      <c r="N6" s="1" t="s">
        <v>376</v>
      </c>
      <c r="O6" s="1" t="s">
        <v>409</v>
      </c>
      <c r="P6" s="1">
        <v>6.9999999999999999E-4</v>
      </c>
      <c r="Q6" s="1" t="s">
        <v>369</v>
      </c>
      <c r="R6" s="1" t="s">
        <v>369</v>
      </c>
      <c r="S6" s="1" t="s">
        <v>369</v>
      </c>
    </row>
    <row r="7" spans="1:19" ht="15.5" x14ac:dyDescent="0.35">
      <c r="A7" s="1" t="s">
        <v>411</v>
      </c>
      <c r="B7" s="1" t="s">
        <v>410</v>
      </c>
      <c r="C7" s="1" t="s">
        <v>369</v>
      </c>
      <c r="D7" s="1" t="s">
        <v>412</v>
      </c>
      <c r="E7" s="1" t="s">
        <v>413</v>
      </c>
      <c r="F7" s="1" t="s">
        <v>371</v>
      </c>
      <c r="G7" s="1" t="s">
        <v>398</v>
      </c>
      <c r="H7" s="1" t="s">
        <v>373</v>
      </c>
      <c r="I7" s="1" t="s">
        <v>381</v>
      </c>
      <c r="J7" s="1" t="s">
        <v>414</v>
      </c>
      <c r="K7" s="1" t="s">
        <v>415</v>
      </c>
      <c r="L7" s="1">
        <v>258</v>
      </c>
      <c r="M7" s="1" t="s">
        <v>384</v>
      </c>
      <c r="N7" s="1" t="s">
        <v>376</v>
      </c>
      <c r="O7" s="1" t="s">
        <v>416</v>
      </c>
      <c r="P7" s="1" t="s">
        <v>369</v>
      </c>
      <c r="Q7" s="1" t="s">
        <v>369</v>
      </c>
      <c r="R7" s="1" t="s">
        <v>369</v>
      </c>
      <c r="S7" s="1" t="s">
        <v>369</v>
      </c>
    </row>
    <row r="8" spans="1:19" ht="15.5" x14ac:dyDescent="0.35">
      <c r="A8" s="1" t="s">
        <v>418</v>
      </c>
      <c r="B8" s="1" t="s">
        <v>417</v>
      </c>
      <c r="C8" s="1" t="s">
        <v>369</v>
      </c>
      <c r="D8" s="1" t="s">
        <v>419</v>
      </c>
      <c r="E8" s="1" t="s">
        <v>420</v>
      </c>
      <c r="F8" s="1" t="s">
        <v>397</v>
      </c>
      <c r="G8" s="1" t="s">
        <v>398</v>
      </c>
      <c r="H8" s="1" t="s">
        <v>421</v>
      </c>
      <c r="I8" s="1" t="s">
        <v>381</v>
      </c>
      <c r="J8" s="1" t="s">
        <v>422</v>
      </c>
      <c r="K8" s="1" t="s">
        <v>423</v>
      </c>
      <c r="L8" s="1">
        <v>263</v>
      </c>
      <c r="M8" s="1" t="s">
        <v>384</v>
      </c>
      <c r="N8" s="1" t="s">
        <v>376</v>
      </c>
      <c r="O8" s="1" t="s">
        <v>424</v>
      </c>
      <c r="P8" s="1" t="s">
        <v>369</v>
      </c>
      <c r="Q8" s="1" t="s">
        <v>402</v>
      </c>
      <c r="R8" s="1" t="s">
        <v>425</v>
      </c>
      <c r="S8" s="1">
        <v>24.7</v>
      </c>
    </row>
    <row r="9" spans="1:19" ht="15.5" x14ac:dyDescent="0.35">
      <c r="A9" s="1" t="s">
        <v>427</v>
      </c>
      <c r="B9" s="1" t="s">
        <v>426</v>
      </c>
      <c r="C9" s="1" t="s">
        <v>369</v>
      </c>
      <c r="D9" s="1" t="s">
        <v>428</v>
      </c>
      <c r="E9" s="1" t="s">
        <v>429</v>
      </c>
      <c r="F9" s="1" t="s">
        <v>397</v>
      </c>
      <c r="G9" s="1" t="s">
        <v>398</v>
      </c>
      <c r="H9" s="1" t="s">
        <v>373</v>
      </c>
      <c r="I9" s="1" t="s">
        <v>381</v>
      </c>
      <c r="J9" s="1" t="s">
        <v>430</v>
      </c>
      <c r="K9" s="1" t="s">
        <v>431</v>
      </c>
      <c r="L9" s="1">
        <v>267</v>
      </c>
      <c r="M9" s="1" t="s">
        <v>384</v>
      </c>
      <c r="N9" s="1" t="s">
        <v>376</v>
      </c>
      <c r="O9" s="1" t="s">
        <v>432</v>
      </c>
      <c r="P9" s="1">
        <v>1E-3</v>
      </c>
      <c r="Q9" s="1" t="s">
        <v>372</v>
      </c>
      <c r="R9" s="1" t="s">
        <v>403</v>
      </c>
      <c r="S9" s="1">
        <v>9.6389999999999993</v>
      </c>
    </row>
    <row r="10" spans="1:19" ht="15.5" x14ac:dyDescent="0.35">
      <c r="A10" s="1" t="s">
        <v>434</v>
      </c>
      <c r="B10" s="1" t="s">
        <v>433</v>
      </c>
      <c r="C10" s="1" t="s">
        <v>369</v>
      </c>
      <c r="D10" s="1" t="s">
        <v>435</v>
      </c>
      <c r="E10" s="1" t="s">
        <v>436</v>
      </c>
      <c r="F10" s="1" t="s">
        <v>398</v>
      </c>
      <c r="G10" s="1" t="s">
        <v>397</v>
      </c>
      <c r="H10" s="1" t="s">
        <v>373</v>
      </c>
      <c r="I10" s="1" t="s">
        <v>381</v>
      </c>
      <c r="J10" s="1" t="s">
        <v>437</v>
      </c>
      <c r="K10" s="1" t="s">
        <v>438</v>
      </c>
      <c r="L10" s="1">
        <v>287</v>
      </c>
      <c r="M10" s="1" t="s">
        <v>384</v>
      </c>
      <c r="N10" s="1" t="s">
        <v>376</v>
      </c>
      <c r="O10" s="1" t="s">
        <v>439</v>
      </c>
      <c r="P10" s="1">
        <v>0</v>
      </c>
      <c r="Q10" s="1" t="s">
        <v>372</v>
      </c>
      <c r="R10" s="1" t="s">
        <v>403</v>
      </c>
      <c r="S10" s="1">
        <v>22.7</v>
      </c>
    </row>
    <row r="11" spans="1:19" ht="15.5" x14ac:dyDescent="0.35">
      <c r="A11" s="1" t="s">
        <v>441</v>
      </c>
      <c r="B11" s="1" t="s">
        <v>440</v>
      </c>
      <c r="C11" s="1" t="s">
        <v>369</v>
      </c>
      <c r="D11" s="1" t="s">
        <v>442</v>
      </c>
      <c r="E11" s="1" t="s">
        <v>443</v>
      </c>
      <c r="F11" s="1" t="s">
        <v>398</v>
      </c>
      <c r="G11" s="1" t="s">
        <v>371</v>
      </c>
      <c r="H11" s="1" t="s">
        <v>373</v>
      </c>
      <c r="I11" s="1" t="s">
        <v>381</v>
      </c>
      <c r="J11" s="1" t="s">
        <v>444</v>
      </c>
      <c r="K11" s="1" t="s">
        <v>445</v>
      </c>
      <c r="L11" s="1">
        <v>290</v>
      </c>
      <c r="M11" s="1" t="s">
        <v>384</v>
      </c>
      <c r="N11" s="1" t="s">
        <v>376</v>
      </c>
      <c r="O11" s="1" t="s">
        <v>446</v>
      </c>
      <c r="P11" s="1" t="s">
        <v>369</v>
      </c>
      <c r="Q11" s="1" t="s">
        <v>372</v>
      </c>
      <c r="R11" s="1" t="s">
        <v>403</v>
      </c>
      <c r="S11" s="1">
        <v>14.79</v>
      </c>
    </row>
    <row r="12" spans="1:19" ht="15.5" x14ac:dyDescent="0.35">
      <c r="A12" s="1" t="s">
        <v>448</v>
      </c>
      <c r="B12" s="1" t="s">
        <v>447</v>
      </c>
      <c r="C12" s="1" t="s">
        <v>449</v>
      </c>
      <c r="D12" s="1" t="s">
        <v>450</v>
      </c>
      <c r="E12" s="1" t="s">
        <v>451</v>
      </c>
      <c r="F12" s="1" t="s">
        <v>398</v>
      </c>
      <c r="G12" s="1" t="s">
        <v>372</v>
      </c>
      <c r="H12" s="1" t="s">
        <v>373</v>
      </c>
      <c r="I12" s="1" t="s">
        <v>381</v>
      </c>
      <c r="J12" s="1" t="s">
        <v>452</v>
      </c>
      <c r="K12" s="1" t="s">
        <v>453</v>
      </c>
      <c r="L12" s="1">
        <v>294</v>
      </c>
      <c r="M12" s="1" t="s">
        <v>454</v>
      </c>
      <c r="N12" s="1" t="s">
        <v>376</v>
      </c>
      <c r="O12" s="1" t="s">
        <v>455</v>
      </c>
      <c r="P12" s="1">
        <v>0</v>
      </c>
      <c r="Q12" s="1" t="s">
        <v>372</v>
      </c>
      <c r="R12" s="1" t="s">
        <v>403</v>
      </c>
      <c r="S12" s="1">
        <v>18.89</v>
      </c>
    </row>
    <row r="13" spans="1:19" ht="15.5" x14ac:dyDescent="0.35">
      <c r="A13" s="1" t="s">
        <v>456</v>
      </c>
      <c r="B13" s="1" t="s">
        <v>447</v>
      </c>
      <c r="C13" s="1" t="s">
        <v>457</v>
      </c>
      <c r="D13" s="1" t="s">
        <v>450</v>
      </c>
      <c r="E13" s="1" t="s">
        <v>458</v>
      </c>
      <c r="F13" s="1" t="s">
        <v>398</v>
      </c>
      <c r="G13" s="1" t="s">
        <v>371</v>
      </c>
      <c r="H13" s="1" t="s">
        <v>373</v>
      </c>
      <c r="I13" s="1" t="s">
        <v>381</v>
      </c>
      <c r="J13" s="1" t="s">
        <v>459</v>
      </c>
      <c r="K13" s="1" t="s">
        <v>445</v>
      </c>
      <c r="L13" s="1">
        <v>294</v>
      </c>
      <c r="M13" s="1" t="s">
        <v>454</v>
      </c>
      <c r="N13" s="1" t="s">
        <v>376</v>
      </c>
      <c r="O13" s="1" t="s">
        <v>460</v>
      </c>
      <c r="P13" s="1" t="s">
        <v>369</v>
      </c>
      <c r="Q13" s="1" t="s">
        <v>372</v>
      </c>
      <c r="R13" s="1" t="s">
        <v>403</v>
      </c>
      <c r="S13" s="1">
        <v>14.11</v>
      </c>
    </row>
    <row r="14" spans="1:19" ht="15.5" x14ac:dyDescent="0.35">
      <c r="A14" s="1" t="s">
        <v>462</v>
      </c>
      <c r="B14" s="1" t="s">
        <v>461</v>
      </c>
      <c r="C14" s="1" t="s">
        <v>369</v>
      </c>
      <c r="D14" s="1" t="s">
        <v>463</v>
      </c>
      <c r="E14" s="1" t="s">
        <v>464</v>
      </c>
      <c r="F14" s="1" t="s">
        <v>398</v>
      </c>
      <c r="G14" s="1" t="s">
        <v>397</v>
      </c>
      <c r="H14" s="1" t="s">
        <v>373</v>
      </c>
      <c r="I14" s="1" t="s">
        <v>381</v>
      </c>
      <c r="J14" s="1" t="s">
        <v>437</v>
      </c>
      <c r="K14" s="1" t="s">
        <v>438</v>
      </c>
      <c r="L14" s="1">
        <v>295</v>
      </c>
      <c r="M14" s="1" t="s">
        <v>465</v>
      </c>
      <c r="N14" s="1" t="s">
        <v>376</v>
      </c>
      <c r="O14" s="1" t="s">
        <v>466</v>
      </c>
      <c r="P14" s="1" t="s">
        <v>369</v>
      </c>
      <c r="Q14" s="1" t="s">
        <v>372</v>
      </c>
      <c r="R14" s="1" t="s">
        <v>403</v>
      </c>
      <c r="S14" s="1">
        <v>20.7</v>
      </c>
    </row>
    <row r="15" spans="1:19" ht="15.5" x14ac:dyDescent="0.35">
      <c r="A15" s="1" t="s">
        <v>467</v>
      </c>
      <c r="B15" s="1" t="s">
        <v>461</v>
      </c>
      <c r="C15" s="1" t="s">
        <v>369</v>
      </c>
      <c r="D15" s="1" t="s">
        <v>463</v>
      </c>
      <c r="E15" s="1" t="s">
        <v>468</v>
      </c>
      <c r="F15" s="1" t="s">
        <v>398</v>
      </c>
      <c r="G15" s="1" t="s">
        <v>371</v>
      </c>
      <c r="H15" s="1" t="s">
        <v>373</v>
      </c>
      <c r="I15" s="1" t="s">
        <v>381</v>
      </c>
      <c r="J15" s="1" t="s">
        <v>469</v>
      </c>
      <c r="K15" s="1" t="s">
        <v>470</v>
      </c>
      <c r="L15" s="1">
        <v>295</v>
      </c>
      <c r="M15" s="1" t="s">
        <v>465</v>
      </c>
      <c r="N15" s="1" t="s">
        <v>376</v>
      </c>
      <c r="O15" s="1" t="s">
        <v>471</v>
      </c>
      <c r="P15" s="1" t="s">
        <v>369</v>
      </c>
      <c r="Q15" s="1" t="s">
        <v>402</v>
      </c>
      <c r="R15" s="1" t="s">
        <v>425</v>
      </c>
      <c r="S15" s="1">
        <v>22.5</v>
      </c>
    </row>
    <row r="16" spans="1:19" ht="15.5" x14ac:dyDescent="0.35">
      <c r="A16" s="1" t="s">
        <v>472</v>
      </c>
      <c r="B16" s="1" t="s">
        <v>461</v>
      </c>
      <c r="C16" s="1" t="s">
        <v>369</v>
      </c>
      <c r="D16" s="1" t="s">
        <v>412</v>
      </c>
      <c r="E16" s="1" t="s">
        <v>473</v>
      </c>
      <c r="F16" s="1" t="s">
        <v>398</v>
      </c>
      <c r="G16" s="1" t="s">
        <v>372</v>
      </c>
      <c r="H16" s="1" t="s">
        <v>373</v>
      </c>
      <c r="I16" s="1" t="s">
        <v>381</v>
      </c>
      <c r="J16" s="1" t="s">
        <v>474</v>
      </c>
      <c r="K16" s="1" t="s">
        <v>475</v>
      </c>
      <c r="L16" s="1">
        <v>295</v>
      </c>
      <c r="M16" s="1" t="s">
        <v>465</v>
      </c>
      <c r="N16" s="1" t="s">
        <v>376</v>
      </c>
      <c r="O16" s="1" t="s">
        <v>476</v>
      </c>
      <c r="P16" s="1" t="s">
        <v>369</v>
      </c>
      <c r="Q16" s="1" t="s">
        <v>402</v>
      </c>
      <c r="R16" s="1" t="s">
        <v>425</v>
      </c>
      <c r="S16" s="1">
        <v>29.4</v>
      </c>
    </row>
    <row r="17" spans="1:19" ht="15.5" x14ac:dyDescent="0.35">
      <c r="A17" s="1" t="s">
        <v>478</v>
      </c>
      <c r="B17" s="1" t="s">
        <v>477</v>
      </c>
      <c r="C17" s="1" t="s">
        <v>479</v>
      </c>
      <c r="D17" s="1" t="s">
        <v>478</v>
      </c>
      <c r="E17" s="1" t="s">
        <v>480</v>
      </c>
      <c r="F17" s="1" t="s">
        <v>398</v>
      </c>
      <c r="G17" s="1" t="s">
        <v>397</v>
      </c>
      <c r="H17" s="1" t="s">
        <v>373</v>
      </c>
      <c r="I17" s="1" t="s">
        <v>381</v>
      </c>
      <c r="J17" s="1" t="s">
        <v>437</v>
      </c>
      <c r="K17" s="1" t="s">
        <v>438</v>
      </c>
      <c r="L17" s="1">
        <v>298</v>
      </c>
      <c r="M17" s="1" t="s">
        <v>481</v>
      </c>
      <c r="N17" s="1" t="s">
        <v>376</v>
      </c>
      <c r="O17" s="1" t="s">
        <v>482</v>
      </c>
      <c r="P17" s="1" t="s">
        <v>369</v>
      </c>
      <c r="Q17" s="1" t="s">
        <v>372</v>
      </c>
      <c r="R17" s="1" t="s">
        <v>403</v>
      </c>
      <c r="S17" s="1">
        <v>22.6</v>
      </c>
    </row>
    <row r="18" spans="1:19" ht="15.5" x14ac:dyDescent="0.35">
      <c r="A18" s="1" t="s">
        <v>484</v>
      </c>
      <c r="B18" s="1" t="s">
        <v>483</v>
      </c>
      <c r="C18" s="1" t="s">
        <v>369</v>
      </c>
      <c r="D18" s="1" t="s">
        <v>412</v>
      </c>
      <c r="E18" s="1" t="s">
        <v>485</v>
      </c>
      <c r="F18" s="1" t="s">
        <v>397</v>
      </c>
      <c r="G18" s="1" t="s">
        <v>371</v>
      </c>
      <c r="H18" s="1" t="s">
        <v>373</v>
      </c>
      <c r="I18" s="1" t="s">
        <v>381</v>
      </c>
      <c r="J18" s="1" t="s">
        <v>486</v>
      </c>
      <c r="K18" s="1" t="s">
        <v>487</v>
      </c>
      <c r="L18" s="1">
        <v>303</v>
      </c>
      <c r="M18" s="1" t="s">
        <v>384</v>
      </c>
      <c r="N18" s="1" t="s">
        <v>376</v>
      </c>
      <c r="O18" s="1" t="s">
        <v>488</v>
      </c>
      <c r="P18" s="1" t="s">
        <v>369</v>
      </c>
      <c r="Q18" s="1" t="s">
        <v>372</v>
      </c>
      <c r="R18" s="1" t="s">
        <v>425</v>
      </c>
      <c r="S18" s="1">
        <v>22.8</v>
      </c>
    </row>
    <row r="19" spans="1:19" ht="15.5" x14ac:dyDescent="0.35">
      <c r="A19" s="1" t="s">
        <v>490</v>
      </c>
      <c r="B19" s="1" t="s">
        <v>489</v>
      </c>
      <c r="C19" s="1" t="s">
        <v>369</v>
      </c>
      <c r="D19" s="1" t="s">
        <v>490</v>
      </c>
      <c r="E19" s="1" t="s">
        <v>491</v>
      </c>
      <c r="F19" s="1" t="s">
        <v>397</v>
      </c>
      <c r="G19" s="1" t="s">
        <v>398</v>
      </c>
      <c r="H19" s="1" t="s">
        <v>373</v>
      </c>
      <c r="I19" s="1" t="s">
        <v>381</v>
      </c>
      <c r="J19" s="1" t="s">
        <v>492</v>
      </c>
      <c r="K19" s="1" t="s">
        <v>493</v>
      </c>
      <c r="L19" s="1">
        <v>311</v>
      </c>
      <c r="M19" s="1" t="s">
        <v>384</v>
      </c>
      <c r="N19" s="1" t="s">
        <v>376</v>
      </c>
      <c r="O19" s="1" t="s">
        <v>494</v>
      </c>
      <c r="P19" s="1" t="s">
        <v>369</v>
      </c>
      <c r="Q19" s="1" t="s">
        <v>372</v>
      </c>
      <c r="R19" s="1" t="s">
        <v>403</v>
      </c>
      <c r="S19" s="1">
        <v>12.87</v>
      </c>
    </row>
    <row r="20" spans="1:19" ht="15.5" x14ac:dyDescent="0.35">
      <c r="A20" s="1" t="s">
        <v>496</v>
      </c>
      <c r="B20" s="1" t="s">
        <v>495</v>
      </c>
      <c r="C20" s="1" t="s">
        <v>369</v>
      </c>
      <c r="D20" s="1" t="s">
        <v>412</v>
      </c>
      <c r="E20" s="1" t="s">
        <v>497</v>
      </c>
      <c r="F20" s="1" t="s">
        <v>371</v>
      </c>
      <c r="G20" s="1" t="s">
        <v>398</v>
      </c>
      <c r="H20" s="1" t="s">
        <v>373</v>
      </c>
      <c r="I20" s="1" t="s">
        <v>381</v>
      </c>
      <c r="J20" s="1" t="s">
        <v>498</v>
      </c>
      <c r="K20" s="1" t="s">
        <v>499</v>
      </c>
      <c r="L20" s="1">
        <v>321</v>
      </c>
      <c r="M20" s="1" t="s">
        <v>481</v>
      </c>
      <c r="N20" s="1" t="s">
        <v>376</v>
      </c>
      <c r="O20" s="1" t="s">
        <v>500</v>
      </c>
      <c r="P20" s="1" t="s">
        <v>369</v>
      </c>
      <c r="Q20" s="1" t="s">
        <v>372</v>
      </c>
      <c r="R20" s="1" t="s">
        <v>403</v>
      </c>
      <c r="S20" s="1">
        <v>19.2</v>
      </c>
    </row>
    <row r="21" spans="1:19" ht="15.5" x14ac:dyDescent="0.35">
      <c r="A21" s="1" t="s">
        <v>501</v>
      </c>
      <c r="B21" s="1" t="s">
        <v>495</v>
      </c>
      <c r="C21" s="1" t="s">
        <v>369</v>
      </c>
      <c r="D21" s="1" t="s">
        <v>412</v>
      </c>
      <c r="E21" s="1" t="s">
        <v>502</v>
      </c>
      <c r="F21" s="1" t="s">
        <v>371</v>
      </c>
      <c r="G21" s="1" t="s">
        <v>372</v>
      </c>
      <c r="H21" s="1" t="s">
        <v>373</v>
      </c>
      <c r="I21" s="1" t="s">
        <v>381</v>
      </c>
      <c r="J21" s="1" t="s">
        <v>503</v>
      </c>
      <c r="K21" s="1" t="s">
        <v>504</v>
      </c>
      <c r="L21" s="1">
        <v>321</v>
      </c>
      <c r="M21" s="1" t="s">
        <v>481</v>
      </c>
      <c r="N21" s="1" t="s">
        <v>376</v>
      </c>
      <c r="O21" s="1" t="s">
        <v>505</v>
      </c>
      <c r="P21" s="1" t="s">
        <v>369</v>
      </c>
      <c r="Q21" s="1" t="s">
        <v>402</v>
      </c>
      <c r="R21" s="1" t="s">
        <v>403</v>
      </c>
      <c r="S21" s="1">
        <v>21.8</v>
      </c>
    </row>
    <row r="22" spans="1:19" ht="15.5" x14ac:dyDescent="0.35">
      <c r="A22" s="1" t="s">
        <v>507</v>
      </c>
      <c r="B22" s="1" t="s">
        <v>506</v>
      </c>
      <c r="C22" s="1" t="s">
        <v>508</v>
      </c>
      <c r="D22" s="1" t="s">
        <v>507</v>
      </c>
      <c r="E22" s="1" t="s">
        <v>509</v>
      </c>
      <c r="F22" s="1" t="s">
        <v>371</v>
      </c>
      <c r="G22" s="1" t="s">
        <v>397</v>
      </c>
      <c r="H22" s="1" t="s">
        <v>373</v>
      </c>
      <c r="I22" s="1" t="s">
        <v>381</v>
      </c>
      <c r="J22" s="1" t="s">
        <v>510</v>
      </c>
      <c r="K22" s="1" t="s">
        <v>511</v>
      </c>
      <c r="L22" s="1">
        <v>331</v>
      </c>
      <c r="M22" s="1" t="s">
        <v>481</v>
      </c>
      <c r="N22" s="1" t="s">
        <v>376</v>
      </c>
      <c r="O22" s="1" t="s">
        <v>512</v>
      </c>
      <c r="P22" s="1" t="s">
        <v>369</v>
      </c>
      <c r="Q22" s="1" t="s">
        <v>372</v>
      </c>
      <c r="R22" s="1" t="s">
        <v>403</v>
      </c>
      <c r="S22" s="1">
        <v>19.489999999999998</v>
      </c>
    </row>
    <row r="23" spans="1:19" ht="15.5" x14ac:dyDescent="0.35">
      <c r="A23" s="1" t="s">
        <v>514</v>
      </c>
      <c r="B23" s="1" t="s">
        <v>513</v>
      </c>
      <c r="C23" s="1" t="s">
        <v>369</v>
      </c>
      <c r="D23" s="1" t="s">
        <v>515</v>
      </c>
      <c r="E23" s="1" t="s">
        <v>516</v>
      </c>
      <c r="F23" s="1" t="s">
        <v>398</v>
      </c>
      <c r="G23" s="1" t="s">
        <v>397</v>
      </c>
      <c r="H23" s="1" t="s">
        <v>373</v>
      </c>
      <c r="I23" s="1" t="s">
        <v>381</v>
      </c>
      <c r="J23" s="1" t="s">
        <v>517</v>
      </c>
      <c r="K23" s="1" t="s">
        <v>518</v>
      </c>
      <c r="L23" s="1">
        <v>332</v>
      </c>
      <c r="M23" s="1" t="s">
        <v>384</v>
      </c>
      <c r="N23" s="1" t="s">
        <v>376</v>
      </c>
      <c r="O23" s="1" t="s">
        <v>519</v>
      </c>
      <c r="P23" s="1" t="s">
        <v>369</v>
      </c>
      <c r="Q23" s="1" t="s">
        <v>372</v>
      </c>
      <c r="R23" s="1" t="s">
        <v>403</v>
      </c>
      <c r="S23" s="1">
        <v>23.1</v>
      </c>
    </row>
    <row r="24" spans="1:19" ht="15.5" x14ac:dyDescent="0.35">
      <c r="A24" s="1" t="s">
        <v>521</v>
      </c>
      <c r="B24" s="1" t="s">
        <v>520</v>
      </c>
      <c r="C24" s="1" t="s">
        <v>369</v>
      </c>
      <c r="D24" s="1" t="s">
        <v>522</v>
      </c>
      <c r="E24" s="1" t="s">
        <v>523</v>
      </c>
      <c r="F24" s="1" t="s">
        <v>398</v>
      </c>
      <c r="G24" s="1" t="s">
        <v>397</v>
      </c>
      <c r="H24" s="1" t="s">
        <v>373</v>
      </c>
      <c r="I24" s="1" t="s">
        <v>381</v>
      </c>
      <c r="J24" s="1" t="s">
        <v>524</v>
      </c>
      <c r="K24" s="1" t="s">
        <v>525</v>
      </c>
      <c r="L24" s="1">
        <v>335</v>
      </c>
      <c r="M24" s="1" t="s">
        <v>384</v>
      </c>
      <c r="N24" s="1" t="s">
        <v>376</v>
      </c>
      <c r="O24" s="1" t="s">
        <v>526</v>
      </c>
      <c r="P24" s="1" t="s">
        <v>369</v>
      </c>
      <c r="Q24" s="1" t="s">
        <v>402</v>
      </c>
      <c r="R24" s="1" t="s">
        <v>402</v>
      </c>
      <c r="S24" s="1">
        <v>25.7</v>
      </c>
    </row>
    <row r="25" spans="1:19" ht="15.5" x14ac:dyDescent="0.35">
      <c r="A25" s="1" t="s">
        <v>528</v>
      </c>
      <c r="B25" s="1" t="s">
        <v>527</v>
      </c>
      <c r="C25" s="1" t="s">
        <v>369</v>
      </c>
      <c r="D25" s="1" t="s">
        <v>529</v>
      </c>
      <c r="E25" s="1" t="s">
        <v>530</v>
      </c>
      <c r="F25" s="1" t="s">
        <v>397</v>
      </c>
      <c r="G25" s="1" t="s">
        <v>398</v>
      </c>
      <c r="H25" s="1" t="s">
        <v>373</v>
      </c>
      <c r="I25" s="1" t="s">
        <v>381</v>
      </c>
      <c r="J25" s="1" t="s">
        <v>492</v>
      </c>
      <c r="K25" s="1" t="s">
        <v>493</v>
      </c>
      <c r="L25" s="1">
        <v>337</v>
      </c>
      <c r="M25" s="1" t="s">
        <v>384</v>
      </c>
      <c r="N25" s="1" t="s">
        <v>376</v>
      </c>
      <c r="O25" s="1" t="s">
        <v>531</v>
      </c>
      <c r="P25" s="1" t="s">
        <v>369</v>
      </c>
      <c r="Q25" s="1" t="s">
        <v>372</v>
      </c>
      <c r="R25" s="1" t="s">
        <v>403</v>
      </c>
      <c r="S25" s="1">
        <v>8.93</v>
      </c>
    </row>
    <row r="26" spans="1:19" ht="15.5" x14ac:dyDescent="0.35">
      <c r="A26" s="1" t="s">
        <v>533</v>
      </c>
      <c r="B26" s="1" t="s">
        <v>532</v>
      </c>
      <c r="C26" s="1" t="s">
        <v>369</v>
      </c>
      <c r="D26" s="1" t="s">
        <v>534</v>
      </c>
      <c r="E26" s="1" t="s">
        <v>535</v>
      </c>
      <c r="F26" s="1" t="s">
        <v>397</v>
      </c>
      <c r="G26" s="1" t="s">
        <v>398</v>
      </c>
      <c r="H26" s="1" t="s">
        <v>373</v>
      </c>
      <c r="I26" s="1" t="s">
        <v>381</v>
      </c>
      <c r="J26" s="1" t="s">
        <v>536</v>
      </c>
      <c r="K26" s="1" t="s">
        <v>537</v>
      </c>
      <c r="L26" s="1">
        <v>343</v>
      </c>
      <c r="M26" s="1" t="s">
        <v>384</v>
      </c>
      <c r="N26" s="1" t="s">
        <v>376</v>
      </c>
      <c r="O26" s="1" t="s">
        <v>538</v>
      </c>
      <c r="P26" s="1" t="s">
        <v>369</v>
      </c>
      <c r="Q26" s="1" t="s">
        <v>402</v>
      </c>
      <c r="R26" s="1" t="s">
        <v>402</v>
      </c>
      <c r="S26" s="1">
        <v>10.210000000000001</v>
      </c>
    </row>
    <row r="27" spans="1:19" ht="15.5" x14ac:dyDescent="0.35">
      <c r="A27" s="1" t="s">
        <v>540</v>
      </c>
      <c r="B27" s="1" t="s">
        <v>539</v>
      </c>
      <c r="C27" s="1" t="s">
        <v>369</v>
      </c>
      <c r="D27" s="1" t="s">
        <v>541</v>
      </c>
      <c r="E27" s="1" t="s">
        <v>542</v>
      </c>
      <c r="F27" s="1" t="s">
        <v>371</v>
      </c>
      <c r="G27" s="1" t="s">
        <v>397</v>
      </c>
      <c r="H27" s="1" t="s">
        <v>373</v>
      </c>
      <c r="I27" s="1" t="s">
        <v>381</v>
      </c>
      <c r="J27" s="1" t="s">
        <v>543</v>
      </c>
      <c r="K27" s="1" t="s">
        <v>544</v>
      </c>
      <c r="L27" s="1">
        <v>345</v>
      </c>
      <c r="M27" s="1" t="s">
        <v>384</v>
      </c>
      <c r="N27" s="1" t="s">
        <v>376</v>
      </c>
      <c r="O27" s="1" t="s">
        <v>545</v>
      </c>
      <c r="P27" s="1" t="s">
        <v>369</v>
      </c>
      <c r="Q27" s="1" t="s">
        <v>372</v>
      </c>
      <c r="R27" s="1" t="s">
        <v>403</v>
      </c>
      <c r="S27" s="1">
        <v>14.46</v>
      </c>
    </row>
    <row r="28" spans="1:19" ht="15.5" x14ac:dyDescent="0.35">
      <c r="A28" s="1" t="s">
        <v>547</v>
      </c>
      <c r="B28" s="1" t="s">
        <v>546</v>
      </c>
      <c r="C28" s="1" t="s">
        <v>369</v>
      </c>
      <c r="D28" s="1" t="s">
        <v>548</v>
      </c>
      <c r="E28" s="1" t="s">
        <v>549</v>
      </c>
      <c r="F28" s="1" t="s">
        <v>398</v>
      </c>
      <c r="G28" s="1" t="s">
        <v>372</v>
      </c>
      <c r="H28" s="1" t="s">
        <v>373</v>
      </c>
      <c r="I28" s="1" t="s">
        <v>381</v>
      </c>
      <c r="J28" s="1" t="s">
        <v>550</v>
      </c>
      <c r="K28" s="1" t="s">
        <v>475</v>
      </c>
      <c r="L28" s="1">
        <v>348</v>
      </c>
      <c r="M28" s="1" t="s">
        <v>384</v>
      </c>
      <c r="N28" s="1" t="s">
        <v>376</v>
      </c>
      <c r="O28" s="1" t="s">
        <v>551</v>
      </c>
      <c r="P28" s="1" t="s">
        <v>369</v>
      </c>
      <c r="Q28" s="1" t="s">
        <v>402</v>
      </c>
      <c r="R28" s="1" t="s">
        <v>425</v>
      </c>
      <c r="S28" s="1">
        <v>25.3</v>
      </c>
    </row>
    <row r="29" spans="1:19" ht="15.5" x14ac:dyDescent="0.35">
      <c r="A29" s="1" t="s">
        <v>553</v>
      </c>
      <c r="B29" s="1" t="s">
        <v>552</v>
      </c>
      <c r="C29" s="1" t="s">
        <v>369</v>
      </c>
      <c r="D29" s="1" t="s">
        <v>412</v>
      </c>
      <c r="E29" s="1" t="s">
        <v>554</v>
      </c>
      <c r="F29" s="1" t="s">
        <v>398</v>
      </c>
      <c r="G29" s="1" t="s">
        <v>372</v>
      </c>
      <c r="H29" s="1" t="s">
        <v>373</v>
      </c>
      <c r="I29" s="1" t="s">
        <v>381</v>
      </c>
      <c r="J29" s="1" t="s">
        <v>555</v>
      </c>
      <c r="K29" s="1" t="s">
        <v>453</v>
      </c>
      <c r="L29" s="1">
        <v>348</v>
      </c>
      <c r="M29" s="1" t="s">
        <v>384</v>
      </c>
      <c r="N29" s="1" t="s">
        <v>376</v>
      </c>
      <c r="O29" s="1" t="s">
        <v>556</v>
      </c>
      <c r="P29" s="1" t="s">
        <v>369</v>
      </c>
      <c r="Q29" s="1" t="s">
        <v>402</v>
      </c>
      <c r="R29" s="1" t="s">
        <v>403</v>
      </c>
      <c r="S29" s="1">
        <v>23.2</v>
      </c>
    </row>
    <row r="30" spans="1:19" ht="15.5" x14ac:dyDescent="0.35">
      <c r="A30" s="1" t="s">
        <v>558</v>
      </c>
      <c r="B30" s="1" t="s">
        <v>557</v>
      </c>
      <c r="C30" s="1" t="s">
        <v>369</v>
      </c>
      <c r="D30" s="1" t="s">
        <v>559</v>
      </c>
      <c r="E30" s="1" t="s">
        <v>560</v>
      </c>
      <c r="F30" s="1" t="s">
        <v>397</v>
      </c>
      <c r="G30" s="1" t="s">
        <v>398</v>
      </c>
      <c r="H30" s="1" t="s">
        <v>373</v>
      </c>
      <c r="I30" s="1" t="s">
        <v>381</v>
      </c>
      <c r="J30" s="1" t="s">
        <v>430</v>
      </c>
      <c r="K30" s="1" t="s">
        <v>431</v>
      </c>
      <c r="L30" s="1">
        <v>352</v>
      </c>
      <c r="M30" s="1" t="s">
        <v>384</v>
      </c>
      <c r="N30" s="1" t="s">
        <v>376</v>
      </c>
      <c r="O30" s="1" t="s">
        <v>561</v>
      </c>
      <c r="P30" s="1" t="s">
        <v>369</v>
      </c>
      <c r="Q30" s="1" t="s">
        <v>372</v>
      </c>
      <c r="R30" s="1" t="s">
        <v>403</v>
      </c>
      <c r="S30" s="1">
        <v>0.71799999999999997</v>
      </c>
    </row>
    <row r="31" spans="1:19" ht="15.5" x14ac:dyDescent="0.35">
      <c r="A31" s="1" t="s">
        <v>563</v>
      </c>
      <c r="B31" s="1" t="s">
        <v>562</v>
      </c>
      <c r="C31" s="1" t="s">
        <v>369</v>
      </c>
      <c r="D31" s="1" t="s">
        <v>412</v>
      </c>
      <c r="E31" s="1" t="s">
        <v>564</v>
      </c>
      <c r="F31" s="1" t="s">
        <v>398</v>
      </c>
      <c r="G31" s="1" t="s">
        <v>397</v>
      </c>
      <c r="H31" s="1" t="s">
        <v>373</v>
      </c>
      <c r="I31" s="1" t="s">
        <v>381</v>
      </c>
      <c r="J31" s="1" t="s">
        <v>565</v>
      </c>
      <c r="K31" s="1" t="s">
        <v>438</v>
      </c>
      <c r="L31" s="1">
        <v>357</v>
      </c>
      <c r="M31" s="1" t="s">
        <v>481</v>
      </c>
      <c r="N31" s="1" t="s">
        <v>376</v>
      </c>
      <c r="O31" s="1" t="s">
        <v>566</v>
      </c>
      <c r="P31" s="1" t="s">
        <v>369</v>
      </c>
      <c r="Q31" s="1" t="s">
        <v>372</v>
      </c>
      <c r="R31" s="1" t="s">
        <v>403</v>
      </c>
      <c r="S31" s="1">
        <v>23.4</v>
      </c>
    </row>
    <row r="32" spans="1:19" ht="15.5" x14ac:dyDescent="0.35">
      <c r="A32" s="1" t="s">
        <v>567</v>
      </c>
      <c r="B32" s="1" t="s">
        <v>562</v>
      </c>
      <c r="C32" s="1" t="s">
        <v>369</v>
      </c>
      <c r="D32" s="1" t="s">
        <v>412</v>
      </c>
      <c r="E32" s="1" t="s">
        <v>568</v>
      </c>
      <c r="F32" s="1" t="s">
        <v>398</v>
      </c>
      <c r="G32" s="1" t="s">
        <v>371</v>
      </c>
      <c r="H32" s="1" t="s">
        <v>373</v>
      </c>
      <c r="I32" s="1" t="s">
        <v>381</v>
      </c>
      <c r="J32" s="1" t="s">
        <v>569</v>
      </c>
      <c r="K32" s="1" t="s">
        <v>470</v>
      </c>
      <c r="L32" s="1">
        <v>357</v>
      </c>
      <c r="M32" s="1" t="s">
        <v>481</v>
      </c>
      <c r="N32" s="1" t="s">
        <v>376</v>
      </c>
      <c r="O32" s="1" t="s">
        <v>570</v>
      </c>
      <c r="P32" s="1" t="s">
        <v>369</v>
      </c>
      <c r="Q32" s="1" t="s">
        <v>372</v>
      </c>
      <c r="R32" s="1" t="s">
        <v>425</v>
      </c>
      <c r="S32" s="1">
        <v>25</v>
      </c>
    </row>
    <row r="33" spans="1:19" ht="15.5" x14ac:dyDescent="0.35">
      <c r="A33" s="1" t="s">
        <v>572</v>
      </c>
      <c r="B33" s="1" t="s">
        <v>571</v>
      </c>
      <c r="C33" s="1" t="s">
        <v>369</v>
      </c>
      <c r="D33" s="1" t="s">
        <v>412</v>
      </c>
      <c r="E33" s="1" t="s">
        <v>573</v>
      </c>
      <c r="F33" s="1" t="s">
        <v>398</v>
      </c>
      <c r="G33" s="1" t="s">
        <v>371</v>
      </c>
      <c r="H33" s="1" t="s">
        <v>373</v>
      </c>
      <c r="I33" s="1" t="s">
        <v>381</v>
      </c>
      <c r="J33" s="1" t="s">
        <v>574</v>
      </c>
      <c r="K33" s="1" t="s">
        <v>575</v>
      </c>
      <c r="L33" s="1">
        <v>361</v>
      </c>
      <c r="M33" s="1" t="s">
        <v>384</v>
      </c>
      <c r="N33" s="1" t="s">
        <v>376</v>
      </c>
      <c r="O33" s="1" t="s">
        <v>576</v>
      </c>
      <c r="P33" s="1" t="s">
        <v>369</v>
      </c>
      <c r="Q33" s="1" t="s">
        <v>372</v>
      </c>
      <c r="R33" s="1" t="s">
        <v>403</v>
      </c>
      <c r="S33" s="1">
        <v>22</v>
      </c>
    </row>
    <row r="34" spans="1:19" ht="15.5" x14ac:dyDescent="0.35">
      <c r="A34" s="1" t="s">
        <v>578</v>
      </c>
      <c r="B34" s="1" t="s">
        <v>577</v>
      </c>
      <c r="C34" s="1" t="s">
        <v>369</v>
      </c>
      <c r="D34" s="1" t="s">
        <v>579</v>
      </c>
      <c r="E34" s="1" t="s">
        <v>580</v>
      </c>
      <c r="F34" s="1" t="s">
        <v>398</v>
      </c>
      <c r="G34" s="1" t="s">
        <v>372</v>
      </c>
      <c r="H34" s="1" t="s">
        <v>373</v>
      </c>
      <c r="I34" s="1" t="s">
        <v>381</v>
      </c>
      <c r="J34" s="1" t="s">
        <v>581</v>
      </c>
      <c r="K34" s="1" t="s">
        <v>582</v>
      </c>
      <c r="L34" s="1">
        <v>361</v>
      </c>
      <c r="M34" s="1" t="s">
        <v>384</v>
      </c>
      <c r="N34" s="1" t="s">
        <v>376</v>
      </c>
      <c r="O34" s="1" t="s">
        <v>583</v>
      </c>
      <c r="P34" s="1" t="s">
        <v>369</v>
      </c>
      <c r="Q34" s="1" t="s">
        <v>372</v>
      </c>
      <c r="R34" s="1" t="s">
        <v>403</v>
      </c>
      <c r="S34" s="1">
        <v>19.05</v>
      </c>
    </row>
    <row r="35" spans="1:19" ht="15.5" x14ac:dyDescent="0.35">
      <c r="A35" s="1" t="s">
        <v>585</v>
      </c>
      <c r="B35" s="1" t="s">
        <v>584</v>
      </c>
      <c r="C35" s="1" t="s">
        <v>369</v>
      </c>
      <c r="D35" s="1" t="s">
        <v>412</v>
      </c>
      <c r="E35" s="1" t="s">
        <v>586</v>
      </c>
      <c r="F35" s="1" t="s">
        <v>371</v>
      </c>
      <c r="G35" s="1" t="s">
        <v>398</v>
      </c>
      <c r="H35" s="1" t="s">
        <v>373</v>
      </c>
      <c r="I35" s="1" t="s">
        <v>381</v>
      </c>
      <c r="J35" s="1" t="s">
        <v>587</v>
      </c>
      <c r="K35" s="1" t="s">
        <v>588</v>
      </c>
      <c r="L35" s="1">
        <v>363</v>
      </c>
      <c r="M35" s="1" t="s">
        <v>384</v>
      </c>
      <c r="N35" s="1" t="s">
        <v>376</v>
      </c>
      <c r="O35" s="1" t="s">
        <v>589</v>
      </c>
      <c r="P35" s="1" t="s">
        <v>369</v>
      </c>
      <c r="Q35" s="1" t="s">
        <v>372</v>
      </c>
      <c r="R35" s="1" t="s">
        <v>403</v>
      </c>
      <c r="S35" s="1">
        <v>8.16</v>
      </c>
    </row>
    <row r="36" spans="1:19" ht="15.5" x14ac:dyDescent="0.35">
      <c r="A36" s="1" t="s">
        <v>590</v>
      </c>
      <c r="B36" s="1" t="s">
        <v>590</v>
      </c>
      <c r="C36" s="1" t="s">
        <v>591</v>
      </c>
      <c r="D36" s="1" t="s">
        <v>412</v>
      </c>
      <c r="E36" s="1" t="s">
        <v>592</v>
      </c>
      <c r="F36" s="1" t="s">
        <v>398</v>
      </c>
      <c r="G36" s="1" t="s">
        <v>397</v>
      </c>
      <c r="H36" s="1" t="s">
        <v>373</v>
      </c>
      <c r="I36" s="1" t="s">
        <v>381</v>
      </c>
      <c r="J36" s="1" t="s">
        <v>437</v>
      </c>
      <c r="K36" s="1" t="s">
        <v>438</v>
      </c>
      <c r="L36" s="1">
        <v>368</v>
      </c>
      <c r="M36" s="1" t="s">
        <v>481</v>
      </c>
      <c r="N36" s="1" t="s">
        <v>376</v>
      </c>
      <c r="O36" s="1" t="s">
        <v>593</v>
      </c>
      <c r="P36" s="1">
        <v>1E-4</v>
      </c>
      <c r="Q36" s="1" t="s">
        <v>372</v>
      </c>
      <c r="R36" s="1" t="s">
        <v>403</v>
      </c>
      <c r="S36" s="1">
        <v>15.42</v>
      </c>
    </row>
    <row r="37" spans="1:19" ht="15.5" x14ac:dyDescent="0.35">
      <c r="A37" s="1" t="s">
        <v>594</v>
      </c>
      <c r="B37" s="1" t="s">
        <v>594</v>
      </c>
      <c r="C37" s="1" t="s">
        <v>369</v>
      </c>
      <c r="D37" s="1" t="s">
        <v>412</v>
      </c>
      <c r="E37" s="1" t="s">
        <v>595</v>
      </c>
      <c r="F37" s="1" t="s">
        <v>397</v>
      </c>
      <c r="G37" s="1" t="s">
        <v>398</v>
      </c>
      <c r="H37" s="1" t="s">
        <v>373</v>
      </c>
      <c r="I37" s="1" t="s">
        <v>381</v>
      </c>
      <c r="J37" s="1" t="s">
        <v>596</v>
      </c>
      <c r="K37" s="1" t="s">
        <v>597</v>
      </c>
      <c r="L37" s="1">
        <v>375</v>
      </c>
      <c r="M37" s="1" t="s">
        <v>384</v>
      </c>
      <c r="N37" s="1" t="s">
        <v>376</v>
      </c>
      <c r="O37" s="1" t="s">
        <v>598</v>
      </c>
      <c r="P37" s="1">
        <v>2.0000000000000001E-4</v>
      </c>
      <c r="Q37" s="1" t="s">
        <v>372</v>
      </c>
      <c r="R37" s="1" t="s">
        <v>403</v>
      </c>
      <c r="S37" s="1">
        <v>9.1479999999999997</v>
      </c>
    </row>
    <row r="38" spans="1:19" ht="15.5" x14ac:dyDescent="0.35">
      <c r="A38" s="1" t="s">
        <v>599</v>
      </c>
      <c r="B38" s="1" t="s">
        <v>599</v>
      </c>
      <c r="C38" s="1" t="s">
        <v>369</v>
      </c>
      <c r="D38" s="1" t="s">
        <v>412</v>
      </c>
      <c r="E38" s="1" t="s">
        <v>600</v>
      </c>
      <c r="F38" s="1" t="s">
        <v>398</v>
      </c>
      <c r="G38" s="1" t="s">
        <v>397</v>
      </c>
      <c r="H38" s="1" t="s">
        <v>373</v>
      </c>
      <c r="I38" s="1" t="s">
        <v>381</v>
      </c>
      <c r="J38" s="1" t="s">
        <v>601</v>
      </c>
      <c r="K38" s="1" t="s">
        <v>525</v>
      </c>
      <c r="L38" s="1">
        <v>376</v>
      </c>
      <c r="M38" s="1" t="s">
        <v>384</v>
      </c>
      <c r="N38" s="1" t="s">
        <v>376</v>
      </c>
      <c r="O38" s="1" t="s">
        <v>602</v>
      </c>
      <c r="P38" s="1" t="s">
        <v>369</v>
      </c>
      <c r="Q38" s="1" t="s">
        <v>372</v>
      </c>
      <c r="R38" s="1" t="s">
        <v>403</v>
      </c>
      <c r="S38" s="1">
        <v>22.5</v>
      </c>
    </row>
    <row r="39" spans="1:19" ht="15.5" x14ac:dyDescent="0.35">
      <c r="A39" s="1" t="s">
        <v>604</v>
      </c>
      <c r="B39" s="1" t="s">
        <v>603</v>
      </c>
      <c r="C39" s="1" t="s">
        <v>369</v>
      </c>
      <c r="D39" s="1" t="s">
        <v>412</v>
      </c>
      <c r="E39" s="1" t="s">
        <v>605</v>
      </c>
      <c r="F39" s="1" t="s">
        <v>397</v>
      </c>
      <c r="G39" s="1" t="s">
        <v>398</v>
      </c>
      <c r="H39" s="1" t="s">
        <v>373</v>
      </c>
      <c r="I39" s="1" t="s">
        <v>381</v>
      </c>
      <c r="J39" s="1" t="s">
        <v>430</v>
      </c>
      <c r="K39" s="1" t="s">
        <v>431</v>
      </c>
      <c r="L39" s="1">
        <v>378</v>
      </c>
      <c r="M39" s="1" t="s">
        <v>384</v>
      </c>
      <c r="N39" s="1" t="s">
        <v>376</v>
      </c>
      <c r="O39" s="1" t="s">
        <v>606</v>
      </c>
      <c r="P39" s="1" t="s">
        <v>369</v>
      </c>
      <c r="Q39" s="1" t="s">
        <v>372</v>
      </c>
      <c r="R39" s="1" t="s">
        <v>403</v>
      </c>
      <c r="S39" s="1">
        <v>5.944</v>
      </c>
    </row>
    <row r="40" spans="1:19" ht="15.5" x14ac:dyDescent="0.35">
      <c r="A40" s="1" t="s">
        <v>608</v>
      </c>
      <c r="B40" s="1" t="s">
        <v>607</v>
      </c>
      <c r="C40" s="1" t="s">
        <v>369</v>
      </c>
      <c r="D40" s="1" t="s">
        <v>609</v>
      </c>
      <c r="E40" s="1" t="s">
        <v>610</v>
      </c>
      <c r="F40" s="1" t="s">
        <v>372</v>
      </c>
      <c r="G40" s="1" t="s">
        <v>371</v>
      </c>
      <c r="H40" s="1" t="s">
        <v>373</v>
      </c>
      <c r="I40" s="1" t="s">
        <v>381</v>
      </c>
      <c r="J40" s="1" t="s">
        <v>611</v>
      </c>
      <c r="K40" s="1" t="s">
        <v>612</v>
      </c>
      <c r="L40" s="1">
        <v>379</v>
      </c>
      <c r="M40" s="1" t="s">
        <v>384</v>
      </c>
      <c r="N40" s="1" t="s">
        <v>376</v>
      </c>
      <c r="O40" s="1" t="s">
        <v>613</v>
      </c>
      <c r="P40" s="1" t="s">
        <v>369</v>
      </c>
      <c r="Q40" s="1" t="s">
        <v>402</v>
      </c>
      <c r="R40" s="1" t="s">
        <v>403</v>
      </c>
      <c r="S40" s="1">
        <v>14.31</v>
      </c>
    </row>
    <row r="41" spans="1:19" ht="15.5" x14ac:dyDescent="0.35">
      <c r="A41" s="1" t="s">
        <v>615</v>
      </c>
      <c r="B41" s="1" t="s">
        <v>614</v>
      </c>
      <c r="C41" s="1" t="s">
        <v>616</v>
      </c>
      <c r="D41" s="1" t="s">
        <v>615</v>
      </c>
      <c r="E41" s="1" t="s">
        <v>617</v>
      </c>
      <c r="F41" s="1" t="s">
        <v>371</v>
      </c>
      <c r="G41" s="1" t="s">
        <v>398</v>
      </c>
      <c r="H41" s="1" t="s">
        <v>373</v>
      </c>
      <c r="I41" s="1" t="s">
        <v>381</v>
      </c>
      <c r="J41" s="1" t="s">
        <v>618</v>
      </c>
      <c r="K41" s="1" t="s">
        <v>619</v>
      </c>
      <c r="L41" s="1">
        <v>379</v>
      </c>
      <c r="M41" s="1" t="s">
        <v>481</v>
      </c>
      <c r="N41" s="1" t="s">
        <v>376</v>
      </c>
      <c r="O41" s="1" t="s">
        <v>620</v>
      </c>
      <c r="P41" s="1" t="s">
        <v>369</v>
      </c>
      <c r="Q41" s="1" t="s">
        <v>402</v>
      </c>
      <c r="R41" s="1" t="s">
        <v>403</v>
      </c>
      <c r="S41" s="1">
        <v>18.91</v>
      </c>
    </row>
    <row r="42" spans="1:19" ht="15.5" x14ac:dyDescent="0.35">
      <c r="A42" s="1" t="s">
        <v>622</v>
      </c>
      <c r="B42" s="1" t="s">
        <v>621</v>
      </c>
      <c r="C42" s="1" t="s">
        <v>623</v>
      </c>
      <c r="D42" s="1" t="s">
        <v>624</v>
      </c>
      <c r="E42" s="1" t="s">
        <v>625</v>
      </c>
      <c r="F42" s="1" t="s">
        <v>398</v>
      </c>
      <c r="G42" s="1" t="s">
        <v>371</v>
      </c>
      <c r="H42" s="1" t="s">
        <v>373</v>
      </c>
      <c r="I42" s="1" t="s">
        <v>381</v>
      </c>
      <c r="J42" s="1" t="s">
        <v>626</v>
      </c>
      <c r="K42" s="1" t="s">
        <v>627</v>
      </c>
      <c r="L42" s="1">
        <v>382</v>
      </c>
      <c r="M42" s="1" t="s">
        <v>454</v>
      </c>
      <c r="N42" s="1" t="s">
        <v>376</v>
      </c>
      <c r="O42" s="1" t="s">
        <v>628</v>
      </c>
      <c r="P42" s="1" t="s">
        <v>369</v>
      </c>
      <c r="Q42" s="1" t="s">
        <v>372</v>
      </c>
      <c r="R42" s="1" t="s">
        <v>403</v>
      </c>
      <c r="S42" s="1">
        <v>11.83</v>
      </c>
    </row>
    <row r="43" spans="1:19" ht="15.5" x14ac:dyDescent="0.35">
      <c r="A43" s="1" t="s">
        <v>629</v>
      </c>
      <c r="B43" s="1" t="s">
        <v>621</v>
      </c>
      <c r="C43" s="1" t="s">
        <v>630</v>
      </c>
      <c r="D43" s="1" t="s">
        <v>624</v>
      </c>
      <c r="E43" s="1" t="s">
        <v>631</v>
      </c>
      <c r="F43" s="1" t="s">
        <v>398</v>
      </c>
      <c r="G43" s="1" t="s">
        <v>397</v>
      </c>
      <c r="H43" s="1" t="s">
        <v>373</v>
      </c>
      <c r="I43" s="1" t="s">
        <v>381</v>
      </c>
      <c r="J43" s="1" t="s">
        <v>632</v>
      </c>
      <c r="K43" s="1" t="s">
        <v>633</v>
      </c>
      <c r="L43" s="1">
        <v>382</v>
      </c>
      <c r="M43" s="1" t="s">
        <v>454</v>
      </c>
      <c r="N43" s="1" t="s">
        <v>376</v>
      </c>
      <c r="O43" s="1" t="s">
        <v>634</v>
      </c>
      <c r="P43" s="1" t="s">
        <v>369</v>
      </c>
      <c r="Q43" s="1" t="s">
        <v>372</v>
      </c>
      <c r="R43" s="1" t="s">
        <v>403</v>
      </c>
      <c r="S43" s="1">
        <v>13.06</v>
      </c>
    </row>
    <row r="44" spans="1:19" ht="15.5" x14ac:dyDescent="0.35">
      <c r="A44" s="1" t="s">
        <v>636</v>
      </c>
      <c r="B44" s="1" t="s">
        <v>635</v>
      </c>
      <c r="C44" s="1" t="s">
        <v>369</v>
      </c>
      <c r="D44" s="1" t="s">
        <v>637</v>
      </c>
      <c r="E44" s="1" t="s">
        <v>638</v>
      </c>
      <c r="F44" s="1" t="s">
        <v>397</v>
      </c>
      <c r="G44" s="1" t="s">
        <v>398</v>
      </c>
      <c r="H44" s="1" t="s">
        <v>373</v>
      </c>
      <c r="I44" s="1" t="s">
        <v>381</v>
      </c>
      <c r="J44" s="1" t="s">
        <v>639</v>
      </c>
      <c r="K44" s="1" t="s">
        <v>640</v>
      </c>
      <c r="L44" s="1">
        <v>383</v>
      </c>
      <c r="M44" s="1" t="s">
        <v>384</v>
      </c>
      <c r="N44" s="1" t="s">
        <v>376</v>
      </c>
      <c r="O44" s="1" t="s">
        <v>641</v>
      </c>
      <c r="P44" s="1">
        <v>1E-4</v>
      </c>
      <c r="Q44" s="1" t="s">
        <v>372</v>
      </c>
      <c r="R44" s="1" t="s">
        <v>403</v>
      </c>
      <c r="S44" s="1">
        <v>0.308</v>
      </c>
    </row>
    <row r="45" spans="1:19" ht="15.5" x14ac:dyDescent="0.35">
      <c r="A45" s="1" t="s">
        <v>643</v>
      </c>
      <c r="B45" s="1" t="s">
        <v>642</v>
      </c>
      <c r="C45" s="1" t="s">
        <v>369</v>
      </c>
      <c r="D45" s="1" t="s">
        <v>644</v>
      </c>
      <c r="E45" s="1" t="s">
        <v>645</v>
      </c>
      <c r="F45" s="1" t="s">
        <v>397</v>
      </c>
      <c r="G45" s="1" t="s">
        <v>398</v>
      </c>
      <c r="H45" s="1" t="s">
        <v>373</v>
      </c>
      <c r="I45" s="1" t="s">
        <v>381</v>
      </c>
      <c r="J45" s="1" t="s">
        <v>646</v>
      </c>
      <c r="K45" s="1" t="s">
        <v>647</v>
      </c>
      <c r="L45" s="1">
        <v>390</v>
      </c>
      <c r="M45" s="1" t="s">
        <v>384</v>
      </c>
      <c r="N45" s="1" t="s">
        <v>376</v>
      </c>
      <c r="O45" s="1" t="s">
        <v>648</v>
      </c>
      <c r="P45" s="1">
        <v>0</v>
      </c>
      <c r="Q45" s="1" t="s">
        <v>402</v>
      </c>
      <c r="R45" s="1" t="s">
        <v>425</v>
      </c>
      <c r="S45" s="1">
        <v>16.3</v>
      </c>
    </row>
    <row r="46" spans="1:19" ht="15.5" x14ac:dyDescent="0.35">
      <c r="A46" s="1" t="s">
        <v>649</v>
      </c>
      <c r="B46" s="1" t="s">
        <v>649</v>
      </c>
      <c r="C46" s="1" t="s">
        <v>369</v>
      </c>
      <c r="D46" s="1" t="s">
        <v>650</v>
      </c>
      <c r="E46" s="1" t="s">
        <v>651</v>
      </c>
      <c r="F46" s="1" t="s">
        <v>397</v>
      </c>
      <c r="G46" s="1" t="s">
        <v>398</v>
      </c>
      <c r="H46" s="1" t="s">
        <v>373</v>
      </c>
      <c r="I46" s="1" t="s">
        <v>381</v>
      </c>
      <c r="J46" s="1" t="s">
        <v>430</v>
      </c>
      <c r="K46" s="1" t="s">
        <v>431</v>
      </c>
      <c r="L46" s="1">
        <v>390</v>
      </c>
      <c r="M46" s="1" t="s">
        <v>384</v>
      </c>
      <c r="N46" s="1" t="s">
        <v>376</v>
      </c>
      <c r="O46" s="1" t="s">
        <v>652</v>
      </c>
      <c r="P46" s="1">
        <v>1E-4</v>
      </c>
      <c r="Q46" s="1" t="s">
        <v>402</v>
      </c>
      <c r="R46" s="1" t="s">
        <v>425</v>
      </c>
      <c r="S46" s="1">
        <v>11.03</v>
      </c>
    </row>
    <row r="47" spans="1:19" ht="15.5" x14ac:dyDescent="0.35">
      <c r="A47" s="1" t="s">
        <v>654</v>
      </c>
      <c r="B47" s="1" t="s">
        <v>653</v>
      </c>
      <c r="C47" s="1" t="s">
        <v>369</v>
      </c>
      <c r="D47" s="1" t="s">
        <v>655</v>
      </c>
      <c r="E47" s="1" t="s">
        <v>656</v>
      </c>
      <c r="F47" s="1" t="s">
        <v>371</v>
      </c>
      <c r="G47" s="1" t="s">
        <v>372</v>
      </c>
      <c r="H47" s="1" t="s">
        <v>373</v>
      </c>
      <c r="I47" s="1" t="s">
        <v>381</v>
      </c>
      <c r="J47" s="1" t="s">
        <v>657</v>
      </c>
      <c r="K47" s="1" t="s">
        <v>658</v>
      </c>
      <c r="L47" s="1">
        <v>393</v>
      </c>
      <c r="M47" s="1" t="s">
        <v>384</v>
      </c>
      <c r="N47" s="1" t="s">
        <v>376</v>
      </c>
      <c r="O47" s="1" t="s">
        <v>659</v>
      </c>
      <c r="P47" s="1">
        <v>1E-4</v>
      </c>
      <c r="Q47" s="1" t="s">
        <v>402</v>
      </c>
      <c r="R47" s="1" t="s">
        <v>403</v>
      </c>
      <c r="S47" s="1">
        <v>22.9</v>
      </c>
    </row>
    <row r="48" spans="1:19" ht="15.5" x14ac:dyDescent="0.35">
      <c r="A48" s="1" t="s">
        <v>661</v>
      </c>
      <c r="B48" s="1" t="s">
        <v>660</v>
      </c>
      <c r="C48" s="1" t="s">
        <v>369</v>
      </c>
      <c r="D48" s="1" t="s">
        <v>412</v>
      </c>
      <c r="E48" s="1" t="s">
        <v>662</v>
      </c>
      <c r="F48" s="1" t="s">
        <v>371</v>
      </c>
      <c r="G48" s="1" t="s">
        <v>372</v>
      </c>
      <c r="H48" s="1" t="s">
        <v>373</v>
      </c>
      <c r="I48" s="1" t="s">
        <v>381</v>
      </c>
      <c r="J48" s="1" t="s">
        <v>663</v>
      </c>
      <c r="K48" s="1" t="s">
        <v>664</v>
      </c>
      <c r="L48" s="1">
        <v>89</v>
      </c>
      <c r="M48" s="1" t="s">
        <v>384</v>
      </c>
      <c r="N48" s="1" t="s">
        <v>665</v>
      </c>
      <c r="O48" s="1" t="s">
        <v>666</v>
      </c>
      <c r="P48" s="1" t="s">
        <v>369</v>
      </c>
      <c r="Q48" s="1" t="s">
        <v>402</v>
      </c>
      <c r="R48" s="1" t="s">
        <v>402</v>
      </c>
      <c r="S48" s="1">
        <v>34</v>
      </c>
    </row>
    <row r="49" spans="1:19" ht="15.5" x14ac:dyDescent="0.35">
      <c r="A49" s="1" t="s">
        <v>0</v>
      </c>
      <c r="B49" s="1" t="s">
        <v>667</v>
      </c>
      <c r="C49" s="1" t="s">
        <v>369</v>
      </c>
      <c r="D49" s="1" t="s">
        <v>412</v>
      </c>
      <c r="E49" s="1" t="s">
        <v>668</v>
      </c>
      <c r="F49" s="1" t="s">
        <v>372</v>
      </c>
      <c r="G49" s="1" t="s">
        <v>371</v>
      </c>
      <c r="H49" s="1" t="s">
        <v>669</v>
      </c>
      <c r="I49" s="1" t="s">
        <v>381</v>
      </c>
      <c r="J49" s="1" t="s">
        <v>536</v>
      </c>
      <c r="K49" s="1" t="s">
        <v>537</v>
      </c>
      <c r="L49" s="1" t="s">
        <v>670</v>
      </c>
      <c r="M49" s="1" t="s">
        <v>384</v>
      </c>
      <c r="N49" s="1" t="s">
        <v>671</v>
      </c>
      <c r="O49" s="1" t="s">
        <v>672</v>
      </c>
      <c r="P49" s="1">
        <v>1.1000000000000001E-3</v>
      </c>
      <c r="Q49" s="1" t="s">
        <v>372</v>
      </c>
      <c r="R49" s="1" t="s">
        <v>403</v>
      </c>
      <c r="S49" s="1">
        <v>16.37</v>
      </c>
    </row>
    <row r="50" spans="1:19" ht="15.5" x14ac:dyDescent="0.35">
      <c r="A50" s="1" t="s">
        <v>1</v>
      </c>
      <c r="B50" s="1" t="s">
        <v>673</v>
      </c>
      <c r="C50" s="1" t="s">
        <v>369</v>
      </c>
      <c r="D50" s="1" t="s">
        <v>412</v>
      </c>
      <c r="E50" s="1" t="s">
        <v>674</v>
      </c>
      <c r="F50" s="1" t="s">
        <v>397</v>
      </c>
      <c r="G50" s="1" t="s">
        <v>372</v>
      </c>
      <c r="H50" s="1" t="s">
        <v>669</v>
      </c>
      <c r="I50" s="1" t="s">
        <v>381</v>
      </c>
      <c r="J50" s="1" t="s">
        <v>675</v>
      </c>
      <c r="K50" s="1" t="s">
        <v>676</v>
      </c>
      <c r="L50" s="1" t="s">
        <v>677</v>
      </c>
      <c r="M50" s="1" t="s">
        <v>384</v>
      </c>
      <c r="N50" s="1" t="s">
        <v>671</v>
      </c>
      <c r="O50" s="1" t="s">
        <v>678</v>
      </c>
      <c r="P50" s="1" t="s">
        <v>369</v>
      </c>
      <c r="Q50" s="1" t="s">
        <v>372</v>
      </c>
      <c r="R50" s="1" t="s">
        <v>402</v>
      </c>
      <c r="S50" s="1">
        <v>23.6</v>
      </c>
    </row>
    <row r="51" spans="1:19" ht="15.5" x14ac:dyDescent="0.35">
      <c r="A51" s="1" t="s">
        <v>2</v>
      </c>
      <c r="B51" s="1" t="s">
        <v>679</v>
      </c>
      <c r="C51" s="1" t="s">
        <v>369</v>
      </c>
      <c r="D51" s="1" t="s">
        <v>2</v>
      </c>
      <c r="E51" s="1" t="s">
        <v>680</v>
      </c>
      <c r="F51" s="1" t="s">
        <v>371</v>
      </c>
      <c r="G51" s="1" t="s">
        <v>372</v>
      </c>
      <c r="H51" s="1" t="s">
        <v>669</v>
      </c>
      <c r="I51" s="1" t="s">
        <v>381</v>
      </c>
      <c r="J51" s="1" t="s">
        <v>681</v>
      </c>
      <c r="K51" s="1" t="s">
        <v>682</v>
      </c>
      <c r="L51" s="1" t="s">
        <v>683</v>
      </c>
      <c r="M51" s="1" t="s">
        <v>384</v>
      </c>
      <c r="N51" s="1" t="s">
        <v>671</v>
      </c>
      <c r="O51" s="1" t="s">
        <v>684</v>
      </c>
      <c r="P51" s="1">
        <v>1.0999999999999999E-2</v>
      </c>
      <c r="Q51" s="1" t="s">
        <v>372</v>
      </c>
      <c r="R51" s="1" t="s">
        <v>403</v>
      </c>
      <c r="S51" s="1">
        <v>6.2750000000000004</v>
      </c>
    </row>
    <row r="52" spans="1:19" ht="15.5" x14ac:dyDescent="0.35">
      <c r="A52" s="1" t="s">
        <v>3</v>
      </c>
      <c r="B52" s="1" t="s">
        <v>685</v>
      </c>
      <c r="C52" s="1" t="s">
        <v>369</v>
      </c>
      <c r="D52" s="1" t="s">
        <v>412</v>
      </c>
      <c r="E52" s="1" t="s">
        <v>686</v>
      </c>
      <c r="F52" s="1" t="s">
        <v>371</v>
      </c>
      <c r="G52" s="1" t="s">
        <v>372</v>
      </c>
      <c r="H52" s="1" t="s">
        <v>687</v>
      </c>
      <c r="I52" s="1" t="s">
        <v>381</v>
      </c>
      <c r="J52" s="1" t="s">
        <v>688</v>
      </c>
      <c r="K52" s="1" t="s">
        <v>689</v>
      </c>
      <c r="L52" s="1" t="s">
        <v>690</v>
      </c>
      <c r="M52" s="1" t="s">
        <v>384</v>
      </c>
      <c r="N52" s="1" t="s">
        <v>671</v>
      </c>
      <c r="O52" s="1" t="s">
        <v>691</v>
      </c>
      <c r="P52" s="1" t="s">
        <v>369</v>
      </c>
      <c r="Q52" s="1" t="s">
        <v>369</v>
      </c>
      <c r="R52" s="1" t="s">
        <v>369</v>
      </c>
      <c r="S52" s="1">
        <v>42</v>
      </c>
    </row>
    <row r="53" spans="1:19" ht="15.5" x14ac:dyDescent="0.35">
      <c r="A53" s="1" t="s">
        <v>4</v>
      </c>
      <c r="B53" s="1" t="s">
        <v>692</v>
      </c>
      <c r="C53" s="1" t="s">
        <v>369</v>
      </c>
      <c r="D53" s="1" t="s">
        <v>412</v>
      </c>
      <c r="E53" s="1" t="s">
        <v>693</v>
      </c>
      <c r="F53" s="1" t="s">
        <v>372</v>
      </c>
      <c r="G53" s="1" t="s">
        <v>371</v>
      </c>
      <c r="H53" s="1" t="s">
        <v>669</v>
      </c>
      <c r="I53" s="1" t="s">
        <v>381</v>
      </c>
      <c r="J53" s="1" t="s">
        <v>430</v>
      </c>
      <c r="K53" s="1" t="s">
        <v>431</v>
      </c>
      <c r="L53" s="1" t="s">
        <v>694</v>
      </c>
      <c r="M53" s="1" t="s">
        <v>384</v>
      </c>
      <c r="N53" s="1" t="s">
        <v>671</v>
      </c>
      <c r="O53" s="1" t="s">
        <v>695</v>
      </c>
      <c r="P53" s="1">
        <v>1E-4</v>
      </c>
      <c r="Q53" s="1" t="s">
        <v>372</v>
      </c>
      <c r="R53" s="1" t="s">
        <v>425</v>
      </c>
      <c r="S53" s="1">
        <v>23.4</v>
      </c>
    </row>
    <row r="54" spans="1:19" ht="15.5" x14ac:dyDescent="0.35">
      <c r="A54" s="1" t="s">
        <v>5</v>
      </c>
      <c r="B54" s="1" t="s">
        <v>696</v>
      </c>
      <c r="C54" s="1" t="s">
        <v>369</v>
      </c>
      <c r="D54" s="1" t="s">
        <v>412</v>
      </c>
      <c r="E54" s="1" t="s">
        <v>697</v>
      </c>
      <c r="F54" s="1" t="s">
        <v>372</v>
      </c>
      <c r="G54" s="1" t="s">
        <v>397</v>
      </c>
      <c r="H54" s="1" t="s">
        <v>669</v>
      </c>
      <c r="I54" s="1" t="s">
        <v>381</v>
      </c>
      <c r="J54" s="1" t="s">
        <v>698</v>
      </c>
      <c r="K54" s="1" t="s">
        <v>699</v>
      </c>
      <c r="L54" s="1" t="s">
        <v>700</v>
      </c>
      <c r="M54" s="1" t="s">
        <v>384</v>
      </c>
      <c r="N54" s="1" t="s">
        <v>671</v>
      </c>
      <c r="O54" s="1" t="s">
        <v>701</v>
      </c>
      <c r="P54" s="1" t="s">
        <v>369</v>
      </c>
      <c r="Q54" s="1" t="s">
        <v>402</v>
      </c>
      <c r="R54" s="1" t="s">
        <v>402</v>
      </c>
      <c r="S54" s="1">
        <v>28.8</v>
      </c>
    </row>
    <row r="55" spans="1:19" ht="15.5" x14ac:dyDescent="0.35">
      <c r="A55" s="1" t="s">
        <v>6</v>
      </c>
      <c r="B55" s="1" t="s">
        <v>702</v>
      </c>
      <c r="C55" s="1" t="s">
        <v>369</v>
      </c>
      <c r="D55" s="1" t="s">
        <v>412</v>
      </c>
      <c r="E55" s="1" t="s">
        <v>703</v>
      </c>
      <c r="F55" s="1" t="s">
        <v>398</v>
      </c>
      <c r="G55" s="1" t="s">
        <v>372</v>
      </c>
      <c r="H55" s="1" t="s">
        <v>669</v>
      </c>
      <c r="I55" s="1" t="s">
        <v>381</v>
      </c>
      <c r="J55" s="1" t="s">
        <v>704</v>
      </c>
      <c r="K55" s="1" t="s">
        <v>705</v>
      </c>
      <c r="L55" s="1" t="s">
        <v>706</v>
      </c>
      <c r="M55" s="1" t="s">
        <v>384</v>
      </c>
      <c r="N55" s="1" t="s">
        <v>671</v>
      </c>
      <c r="O55" s="1" t="s">
        <v>707</v>
      </c>
      <c r="P55" s="1" t="s">
        <v>369</v>
      </c>
      <c r="Q55" s="1" t="s">
        <v>372</v>
      </c>
      <c r="R55" s="1" t="s">
        <v>425</v>
      </c>
      <c r="S55" s="1">
        <v>24.2</v>
      </c>
    </row>
    <row r="56" spans="1:19" ht="15.5" x14ac:dyDescent="0.35">
      <c r="A56" s="1" t="s">
        <v>7</v>
      </c>
      <c r="B56" s="1" t="s">
        <v>708</v>
      </c>
      <c r="C56" s="1" t="s">
        <v>369</v>
      </c>
      <c r="D56" s="1" t="s">
        <v>412</v>
      </c>
      <c r="E56" s="1" t="s">
        <v>709</v>
      </c>
      <c r="F56" s="1" t="s">
        <v>371</v>
      </c>
      <c r="G56" s="1" t="s">
        <v>372</v>
      </c>
      <c r="H56" s="1" t="s">
        <v>669</v>
      </c>
      <c r="I56" s="1" t="s">
        <v>381</v>
      </c>
      <c r="J56" s="1" t="s">
        <v>565</v>
      </c>
      <c r="K56" s="1" t="s">
        <v>438</v>
      </c>
      <c r="L56" s="1" t="s">
        <v>710</v>
      </c>
      <c r="M56" s="1" t="s">
        <v>384</v>
      </c>
      <c r="N56" s="1" t="s">
        <v>671</v>
      </c>
      <c r="O56" s="1" t="s">
        <v>711</v>
      </c>
      <c r="P56" s="1" t="s">
        <v>369</v>
      </c>
      <c r="Q56" s="1" t="s">
        <v>402</v>
      </c>
      <c r="R56" s="1" t="s">
        <v>402</v>
      </c>
      <c r="S56" s="1">
        <v>33</v>
      </c>
    </row>
    <row r="57" spans="1:19" ht="15.5" x14ac:dyDescent="0.35">
      <c r="A57" s="1" t="s">
        <v>8</v>
      </c>
      <c r="B57" s="1" t="s">
        <v>712</v>
      </c>
      <c r="C57" s="1" t="s">
        <v>369</v>
      </c>
      <c r="D57" s="1" t="s">
        <v>713</v>
      </c>
      <c r="E57" s="1" t="s">
        <v>714</v>
      </c>
      <c r="F57" s="1" t="s">
        <v>398</v>
      </c>
      <c r="G57" s="1" t="s">
        <v>397</v>
      </c>
      <c r="H57" s="1" t="s">
        <v>669</v>
      </c>
      <c r="I57" s="1" t="s">
        <v>381</v>
      </c>
      <c r="J57" s="1" t="s">
        <v>715</v>
      </c>
      <c r="K57" s="1" t="s">
        <v>716</v>
      </c>
      <c r="L57" s="1" t="s">
        <v>717</v>
      </c>
      <c r="M57" s="1" t="s">
        <v>384</v>
      </c>
      <c r="N57" s="1" t="s">
        <v>671</v>
      </c>
      <c r="O57" s="1" t="s">
        <v>718</v>
      </c>
      <c r="P57" s="1">
        <v>2.0000000000000001E-4</v>
      </c>
      <c r="Q57" s="1" t="s">
        <v>372</v>
      </c>
      <c r="R57" s="1" t="s">
        <v>425</v>
      </c>
      <c r="S57" s="1">
        <v>27.9</v>
      </c>
    </row>
    <row r="58" spans="1:19" ht="15.5" x14ac:dyDescent="0.35">
      <c r="A58" s="1" t="s">
        <v>9</v>
      </c>
      <c r="B58" s="1" t="s">
        <v>719</v>
      </c>
      <c r="C58" s="1" t="s">
        <v>369</v>
      </c>
      <c r="D58" s="1" t="s">
        <v>412</v>
      </c>
      <c r="E58" s="1" t="s">
        <v>720</v>
      </c>
      <c r="F58" s="1" t="s">
        <v>372</v>
      </c>
      <c r="G58" s="1" t="s">
        <v>397</v>
      </c>
      <c r="H58" s="1" t="s">
        <v>669</v>
      </c>
      <c r="I58" s="1" t="s">
        <v>381</v>
      </c>
      <c r="J58" s="1" t="s">
        <v>721</v>
      </c>
      <c r="K58" s="1" t="s">
        <v>722</v>
      </c>
      <c r="L58" s="1" t="s">
        <v>723</v>
      </c>
      <c r="M58" s="1" t="s">
        <v>384</v>
      </c>
      <c r="N58" s="1" t="s">
        <v>671</v>
      </c>
      <c r="O58" s="1" t="s">
        <v>724</v>
      </c>
      <c r="P58" s="1" t="s">
        <v>369</v>
      </c>
      <c r="Q58" s="1" t="s">
        <v>372</v>
      </c>
      <c r="R58" s="1" t="s">
        <v>403</v>
      </c>
      <c r="S58" s="1">
        <v>0.13500000000000001</v>
      </c>
    </row>
    <row r="59" spans="1:19" ht="15.5" x14ac:dyDescent="0.35">
      <c r="A59" s="1" t="s">
        <v>10</v>
      </c>
      <c r="B59" s="1" t="s">
        <v>10</v>
      </c>
      <c r="C59" s="1" t="s">
        <v>369</v>
      </c>
      <c r="D59" s="1" t="s">
        <v>412</v>
      </c>
      <c r="E59" s="1" t="s">
        <v>725</v>
      </c>
      <c r="F59" s="1" t="s">
        <v>371</v>
      </c>
      <c r="G59" s="1" t="s">
        <v>372</v>
      </c>
      <c r="H59" s="1" t="s">
        <v>669</v>
      </c>
      <c r="I59" s="1" t="s">
        <v>374</v>
      </c>
      <c r="J59" s="1" t="s">
        <v>369</v>
      </c>
      <c r="K59" s="1" t="s">
        <v>369</v>
      </c>
      <c r="L59" s="1" t="s">
        <v>369</v>
      </c>
      <c r="M59" s="1" t="s">
        <v>384</v>
      </c>
      <c r="N59" s="1" t="s">
        <v>671</v>
      </c>
      <c r="O59" s="1" t="s">
        <v>726</v>
      </c>
      <c r="P59" s="1">
        <v>1E-4</v>
      </c>
      <c r="Q59" s="1" t="s">
        <v>372</v>
      </c>
      <c r="R59" s="1" t="s">
        <v>425</v>
      </c>
      <c r="S59" s="1">
        <v>22.3</v>
      </c>
    </row>
    <row r="60" spans="1:19" ht="15.5" x14ac:dyDescent="0.35">
      <c r="A60" s="1" t="s">
        <v>11</v>
      </c>
      <c r="B60" s="1" t="s">
        <v>727</v>
      </c>
      <c r="C60" s="1" t="s">
        <v>369</v>
      </c>
      <c r="D60" s="1" t="s">
        <v>412</v>
      </c>
      <c r="E60" s="1" t="s">
        <v>728</v>
      </c>
      <c r="F60" s="1" t="s">
        <v>372</v>
      </c>
      <c r="G60" s="1" t="s">
        <v>371</v>
      </c>
      <c r="H60" s="1" t="s">
        <v>669</v>
      </c>
      <c r="I60" s="1" t="s">
        <v>381</v>
      </c>
      <c r="J60" s="1" t="s">
        <v>596</v>
      </c>
      <c r="K60" s="1" t="s">
        <v>597</v>
      </c>
      <c r="L60" s="1" t="s">
        <v>729</v>
      </c>
      <c r="M60" s="1" t="s">
        <v>384</v>
      </c>
      <c r="N60" s="1" t="s">
        <v>671</v>
      </c>
      <c r="O60" s="1" t="s">
        <v>730</v>
      </c>
      <c r="P60" s="1">
        <v>0</v>
      </c>
      <c r="Q60" s="1" t="s">
        <v>372</v>
      </c>
      <c r="R60" s="1" t="s">
        <v>403</v>
      </c>
      <c r="S60" s="1">
        <v>14.81</v>
      </c>
    </row>
    <row r="61" spans="1:19" ht="15.5" x14ac:dyDescent="0.35">
      <c r="A61" s="1" t="s">
        <v>12</v>
      </c>
      <c r="B61" s="1" t="s">
        <v>731</v>
      </c>
      <c r="C61" s="1" t="s">
        <v>369</v>
      </c>
      <c r="D61" s="1" t="s">
        <v>412</v>
      </c>
      <c r="E61" s="1" t="s">
        <v>732</v>
      </c>
      <c r="F61" s="1" t="s">
        <v>398</v>
      </c>
      <c r="G61" s="1" t="s">
        <v>397</v>
      </c>
      <c r="H61" s="1" t="s">
        <v>669</v>
      </c>
      <c r="I61" s="1" t="s">
        <v>381</v>
      </c>
      <c r="J61" s="1" t="s">
        <v>733</v>
      </c>
      <c r="K61" s="1" t="s">
        <v>734</v>
      </c>
      <c r="L61" s="1" t="s">
        <v>735</v>
      </c>
      <c r="M61" s="1" t="s">
        <v>384</v>
      </c>
      <c r="N61" s="1" t="s">
        <v>671</v>
      </c>
      <c r="O61" s="1" t="s">
        <v>736</v>
      </c>
      <c r="P61" s="1" t="s">
        <v>369</v>
      </c>
      <c r="Q61" s="1" t="s">
        <v>372</v>
      </c>
      <c r="R61" s="1" t="s">
        <v>402</v>
      </c>
      <c r="S61" s="1">
        <v>25.6</v>
      </c>
    </row>
    <row r="62" spans="1:19" ht="15.5" x14ac:dyDescent="0.35">
      <c r="A62" s="1" t="s">
        <v>13</v>
      </c>
      <c r="B62" s="1" t="s">
        <v>737</v>
      </c>
      <c r="C62" s="1" t="s">
        <v>369</v>
      </c>
      <c r="D62" s="1" t="s">
        <v>412</v>
      </c>
      <c r="E62" s="1" t="s">
        <v>738</v>
      </c>
      <c r="F62" s="1" t="s">
        <v>372</v>
      </c>
      <c r="G62" s="1" t="s">
        <v>398</v>
      </c>
      <c r="H62" s="1" t="s">
        <v>669</v>
      </c>
      <c r="I62" s="1" t="s">
        <v>381</v>
      </c>
      <c r="J62" s="1" t="s">
        <v>739</v>
      </c>
      <c r="K62" s="1" t="s">
        <v>740</v>
      </c>
      <c r="L62" s="1" t="s">
        <v>741</v>
      </c>
      <c r="M62" s="1" t="s">
        <v>384</v>
      </c>
      <c r="N62" s="1" t="s">
        <v>671</v>
      </c>
      <c r="O62" s="1" t="s">
        <v>742</v>
      </c>
      <c r="P62" s="1" t="s">
        <v>369</v>
      </c>
      <c r="Q62" s="1" t="s">
        <v>372</v>
      </c>
      <c r="R62" s="1" t="s">
        <v>402</v>
      </c>
      <c r="S62" s="1">
        <v>23</v>
      </c>
    </row>
    <row r="63" spans="1:19" ht="15.5" x14ac:dyDescent="0.35">
      <c r="A63" s="1" t="s">
        <v>14</v>
      </c>
      <c r="B63" s="1" t="s">
        <v>743</v>
      </c>
      <c r="C63" s="1" t="s">
        <v>744</v>
      </c>
      <c r="D63" s="1" t="s">
        <v>412</v>
      </c>
      <c r="E63" s="1" t="s">
        <v>745</v>
      </c>
      <c r="F63" s="1" t="s">
        <v>371</v>
      </c>
      <c r="G63" s="1" t="s">
        <v>372</v>
      </c>
      <c r="H63" s="1" t="s">
        <v>669</v>
      </c>
      <c r="I63" s="1" t="s">
        <v>381</v>
      </c>
      <c r="J63" s="1" t="s">
        <v>746</v>
      </c>
      <c r="K63" s="1" t="s">
        <v>747</v>
      </c>
      <c r="L63" s="1" t="s">
        <v>748</v>
      </c>
      <c r="M63" s="1" t="s">
        <v>481</v>
      </c>
      <c r="N63" s="1" t="s">
        <v>671</v>
      </c>
      <c r="O63" s="1" t="s">
        <v>749</v>
      </c>
      <c r="P63" s="1" t="s">
        <v>369</v>
      </c>
      <c r="Q63" s="1" t="s">
        <v>402</v>
      </c>
      <c r="R63" s="1" t="s">
        <v>402</v>
      </c>
      <c r="S63" s="1">
        <v>25.9</v>
      </c>
    </row>
    <row r="64" spans="1:19" ht="15.5" x14ac:dyDescent="0.35">
      <c r="A64" s="1" t="s">
        <v>15</v>
      </c>
      <c r="B64" s="1" t="s">
        <v>750</v>
      </c>
      <c r="C64" s="1" t="s">
        <v>369</v>
      </c>
      <c r="D64" s="1" t="s">
        <v>412</v>
      </c>
      <c r="E64" s="1" t="s">
        <v>751</v>
      </c>
      <c r="F64" s="1" t="s">
        <v>397</v>
      </c>
      <c r="G64" s="1" t="s">
        <v>398</v>
      </c>
      <c r="H64" s="1" t="s">
        <v>669</v>
      </c>
      <c r="I64" s="1" t="s">
        <v>381</v>
      </c>
      <c r="J64" s="1" t="s">
        <v>752</v>
      </c>
      <c r="K64" s="1" t="s">
        <v>753</v>
      </c>
      <c r="L64" s="1" t="s">
        <v>754</v>
      </c>
      <c r="M64" s="1" t="s">
        <v>384</v>
      </c>
      <c r="N64" s="1" t="s">
        <v>671</v>
      </c>
      <c r="O64" s="1" t="s">
        <v>755</v>
      </c>
      <c r="P64" s="1" t="s">
        <v>369</v>
      </c>
      <c r="Q64" s="1" t="s">
        <v>402</v>
      </c>
      <c r="R64" s="1" t="s">
        <v>402</v>
      </c>
      <c r="S64" s="1">
        <v>24.4</v>
      </c>
    </row>
    <row r="65" spans="1:19" ht="15.5" x14ac:dyDescent="0.35">
      <c r="A65" s="1" t="s">
        <v>16</v>
      </c>
      <c r="B65" s="1" t="s">
        <v>756</v>
      </c>
      <c r="C65" s="1" t="s">
        <v>369</v>
      </c>
      <c r="D65" s="1" t="s">
        <v>757</v>
      </c>
      <c r="E65" s="1" t="s">
        <v>758</v>
      </c>
      <c r="F65" s="1" t="s">
        <v>371</v>
      </c>
      <c r="G65" s="1" t="s">
        <v>372</v>
      </c>
      <c r="H65" s="1" t="s">
        <v>669</v>
      </c>
      <c r="I65" s="1" t="s">
        <v>381</v>
      </c>
      <c r="J65" s="1" t="s">
        <v>759</v>
      </c>
      <c r="K65" s="1" t="s">
        <v>760</v>
      </c>
      <c r="L65" s="1" t="s">
        <v>761</v>
      </c>
      <c r="M65" s="1" t="s">
        <v>384</v>
      </c>
      <c r="N65" s="1" t="s">
        <v>671</v>
      </c>
      <c r="O65" s="1" t="s">
        <v>762</v>
      </c>
      <c r="P65" s="1">
        <v>4.0000000000000001E-3</v>
      </c>
      <c r="Q65" s="1" t="s">
        <v>372</v>
      </c>
      <c r="R65" s="1" t="s">
        <v>403</v>
      </c>
      <c r="S65" s="1">
        <v>20.399999999999999</v>
      </c>
    </row>
    <row r="66" spans="1:19" ht="15.5" x14ac:dyDescent="0.35">
      <c r="A66" s="1" t="s">
        <v>17</v>
      </c>
      <c r="B66" s="1" t="s">
        <v>763</v>
      </c>
      <c r="C66" s="1" t="s">
        <v>369</v>
      </c>
      <c r="D66" s="1" t="s">
        <v>412</v>
      </c>
      <c r="E66" s="1" t="s">
        <v>764</v>
      </c>
      <c r="F66" s="1" t="s">
        <v>371</v>
      </c>
      <c r="G66" s="1" t="s">
        <v>372</v>
      </c>
      <c r="H66" s="1" t="s">
        <v>669</v>
      </c>
      <c r="I66" s="1" t="s">
        <v>381</v>
      </c>
      <c r="J66" s="1" t="s">
        <v>765</v>
      </c>
      <c r="K66" s="1" t="s">
        <v>470</v>
      </c>
      <c r="L66" s="1" t="s">
        <v>766</v>
      </c>
      <c r="M66" s="1" t="s">
        <v>384</v>
      </c>
      <c r="N66" s="1" t="s">
        <v>671</v>
      </c>
      <c r="O66" s="1" t="s">
        <v>767</v>
      </c>
      <c r="P66" s="1" t="s">
        <v>369</v>
      </c>
      <c r="Q66" s="1" t="s">
        <v>402</v>
      </c>
      <c r="R66" s="1" t="s">
        <v>402</v>
      </c>
      <c r="S66" s="1">
        <v>29.2</v>
      </c>
    </row>
    <row r="67" spans="1:19" ht="15.5" x14ac:dyDescent="0.35">
      <c r="A67" s="1" t="s">
        <v>18</v>
      </c>
      <c r="B67" s="1" t="s">
        <v>768</v>
      </c>
      <c r="C67" s="1" t="s">
        <v>369</v>
      </c>
      <c r="D67" s="1" t="s">
        <v>769</v>
      </c>
      <c r="E67" s="1" t="s">
        <v>770</v>
      </c>
      <c r="F67" s="1" t="s">
        <v>398</v>
      </c>
      <c r="G67" s="1" t="s">
        <v>397</v>
      </c>
      <c r="H67" s="1" t="s">
        <v>669</v>
      </c>
      <c r="I67" s="1" t="s">
        <v>381</v>
      </c>
      <c r="J67" s="1" t="s">
        <v>715</v>
      </c>
      <c r="K67" s="1" t="s">
        <v>716</v>
      </c>
      <c r="L67" s="1" t="s">
        <v>771</v>
      </c>
      <c r="M67" s="1" t="s">
        <v>384</v>
      </c>
      <c r="N67" s="1" t="s">
        <v>671</v>
      </c>
      <c r="O67" s="1" t="s">
        <v>772</v>
      </c>
      <c r="P67" s="1">
        <v>1E-4</v>
      </c>
      <c r="Q67" s="1" t="s">
        <v>402</v>
      </c>
      <c r="R67" s="1" t="s">
        <v>425</v>
      </c>
      <c r="S67" s="1">
        <v>23.2</v>
      </c>
    </row>
    <row r="68" spans="1:19" ht="15.5" x14ac:dyDescent="0.35">
      <c r="A68" s="1" t="s">
        <v>19</v>
      </c>
      <c r="B68" s="1" t="s">
        <v>773</v>
      </c>
      <c r="C68" s="1" t="s">
        <v>369</v>
      </c>
      <c r="D68" s="1" t="s">
        <v>19</v>
      </c>
      <c r="E68" s="1" t="s">
        <v>774</v>
      </c>
      <c r="F68" s="1" t="s">
        <v>372</v>
      </c>
      <c r="G68" s="1" t="s">
        <v>371</v>
      </c>
      <c r="H68" s="1" t="s">
        <v>669</v>
      </c>
      <c r="I68" s="1" t="s">
        <v>381</v>
      </c>
      <c r="J68" s="1" t="s">
        <v>775</v>
      </c>
      <c r="K68" s="1" t="s">
        <v>423</v>
      </c>
      <c r="L68" s="1" t="s">
        <v>776</v>
      </c>
      <c r="M68" s="1" t="s">
        <v>384</v>
      </c>
      <c r="N68" s="1" t="s">
        <v>671</v>
      </c>
      <c r="O68" s="1" t="s">
        <v>777</v>
      </c>
      <c r="P68" s="1">
        <v>2.0000000000000001E-4</v>
      </c>
      <c r="Q68" s="1" t="s">
        <v>402</v>
      </c>
      <c r="R68" s="1" t="s">
        <v>403</v>
      </c>
      <c r="S68" s="1">
        <v>16.53</v>
      </c>
    </row>
    <row r="69" spans="1:19" ht="15.5" x14ac:dyDescent="0.35">
      <c r="A69" s="1" t="s">
        <v>20</v>
      </c>
      <c r="B69" s="1" t="s">
        <v>778</v>
      </c>
      <c r="C69" s="1" t="s">
        <v>369</v>
      </c>
      <c r="D69" s="1" t="s">
        <v>20</v>
      </c>
      <c r="E69" s="1" t="s">
        <v>779</v>
      </c>
      <c r="F69" s="1" t="s">
        <v>371</v>
      </c>
      <c r="G69" s="1" t="s">
        <v>372</v>
      </c>
      <c r="H69" s="1" t="s">
        <v>669</v>
      </c>
      <c r="I69" s="1" t="s">
        <v>381</v>
      </c>
      <c r="J69" s="1" t="s">
        <v>565</v>
      </c>
      <c r="K69" s="1" t="s">
        <v>438</v>
      </c>
      <c r="L69" s="1">
        <v>1014</v>
      </c>
      <c r="M69" s="1" t="s">
        <v>384</v>
      </c>
      <c r="N69" s="1" t="s">
        <v>780</v>
      </c>
      <c r="O69" s="1" t="s">
        <v>781</v>
      </c>
      <c r="P69" s="1">
        <v>5.7999999999999996E-3</v>
      </c>
      <c r="Q69" s="1" t="s">
        <v>372</v>
      </c>
      <c r="R69" s="1" t="s">
        <v>403</v>
      </c>
      <c r="S69" s="1">
        <v>9.94</v>
      </c>
    </row>
    <row r="70" spans="1:19" ht="15.5" x14ac:dyDescent="0.35">
      <c r="A70" s="1" t="s">
        <v>21</v>
      </c>
      <c r="B70" s="1" t="s">
        <v>782</v>
      </c>
      <c r="C70" s="1" t="s">
        <v>369</v>
      </c>
      <c r="D70" s="1" t="s">
        <v>21</v>
      </c>
      <c r="E70" s="1" t="s">
        <v>783</v>
      </c>
      <c r="F70" s="1" t="s">
        <v>371</v>
      </c>
      <c r="G70" s="1" t="s">
        <v>372</v>
      </c>
      <c r="H70" s="1" t="s">
        <v>669</v>
      </c>
      <c r="I70" s="1" t="s">
        <v>381</v>
      </c>
      <c r="J70" s="1" t="s">
        <v>784</v>
      </c>
      <c r="K70" s="1" t="s">
        <v>785</v>
      </c>
      <c r="L70" s="1">
        <v>980</v>
      </c>
      <c r="M70" s="1" t="s">
        <v>384</v>
      </c>
      <c r="N70" s="1" t="s">
        <v>780</v>
      </c>
      <c r="O70" s="1" t="s">
        <v>786</v>
      </c>
      <c r="P70" s="1">
        <v>1E-4</v>
      </c>
      <c r="Q70" s="1" t="s">
        <v>372</v>
      </c>
      <c r="R70" s="1" t="s">
        <v>402</v>
      </c>
      <c r="S70" s="1">
        <v>23.9</v>
      </c>
    </row>
    <row r="71" spans="1:19" ht="15.5" x14ac:dyDescent="0.35">
      <c r="A71" s="1" t="s">
        <v>22</v>
      </c>
      <c r="B71" s="1" t="s">
        <v>787</v>
      </c>
      <c r="C71" s="1" t="s">
        <v>369</v>
      </c>
      <c r="D71" s="1" t="s">
        <v>22</v>
      </c>
      <c r="E71" s="1" t="s">
        <v>788</v>
      </c>
      <c r="F71" s="1" t="s">
        <v>372</v>
      </c>
      <c r="G71" s="1" t="s">
        <v>397</v>
      </c>
      <c r="H71" s="1" t="s">
        <v>669</v>
      </c>
      <c r="I71" s="1" t="s">
        <v>381</v>
      </c>
      <c r="J71" s="1" t="s">
        <v>789</v>
      </c>
      <c r="K71" s="1" t="s">
        <v>790</v>
      </c>
      <c r="L71" s="1">
        <v>946</v>
      </c>
      <c r="M71" s="1" t="s">
        <v>384</v>
      </c>
      <c r="N71" s="1" t="s">
        <v>780</v>
      </c>
      <c r="O71" s="1" t="s">
        <v>791</v>
      </c>
      <c r="P71" s="1">
        <v>2.2000000000000001E-3</v>
      </c>
      <c r="Q71" s="1" t="s">
        <v>372</v>
      </c>
      <c r="R71" s="1" t="s">
        <v>403</v>
      </c>
      <c r="S71" s="1">
        <v>23.1</v>
      </c>
    </row>
    <row r="72" spans="1:19" ht="15.5" x14ac:dyDescent="0.35">
      <c r="A72" s="1" t="s">
        <v>23</v>
      </c>
      <c r="B72" s="1" t="s">
        <v>792</v>
      </c>
      <c r="C72" s="1" t="s">
        <v>369</v>
      </c>
      <c r="D72" s="1" t="s">
        <v>23</v>
      </c>
      <c r="E72" s="1" t="s">
        <v>793</v>
      </c>
      <c r="F72" s="1" t="s">
        <v>371</v>
      </c>
      <c r="G72" s="1" t="s">
        <v>372</v>
      </c>
      <c r="H72" s="1" t="s">
        <v>794</v>
      </c>
      <c r="I72" s="1" t="s">
        <v>381</v>
      </c>
      <c r="J72" s="1" t="s">
        <v>765</v>
      </c>
      <c r="K72" s="1" t="s">
        <v>470</v>
      </c>
      <c r="L72" s="1">
        <v>877</v>
      </c>
      <c r="M72" s="1" t="s">
        <v>384</v>
      </c>
      <c r="N72" s="1" t="s">
        <v>780</v>
      </c>
      <c r="O72" s="1" t="s">
        <v>795</v>
      </c>
      <c r="P72" s="1">
        <v>2.0000000000000001E-4</v>
      </c>
      <c r="Q72" s="1" t="s">
        <v>402</v>
      </c>
      <c r="R72" s="1" t="s">
        <v>402</v>
      </c>
      <c r="S72" s="1">
        <v>34</v>
      </c>
    </row>
    <row r="73" spans="1:19" ht="15.5" x14ac:dyDescent="0.35">
      <c r="A73" s="1" t="s">
        <v>24</v>
      </c>
      <c r="B73" s="1" t="s">
        <v>796</v>
      </c>
      <c r="C73" s="1" t="s">
        <v>369</v>
      </c>
      <c r="D73" s="1" t="s">
        <v>24</v>
      </c>
      <c r="E73" s="1" t="s">
        <v>797</v>
      </c>
      <c r="F73" s="1" t="s">
        <v>371</v>
      </c>
      <c r="G73" s="1" t="s">
        <v>398</v>
      </c>
      <c r="H73" s="1" t="s">
        <v>798</v>
      </c>
      <c r="I73" s="1" t="s">
        <v>381</v>
      </c>
      <c r="J73" s="1" t="s">
        <v>799</v>
      </c>
      <c r="K73" s="1" t="s">
        <v>470</v>
      </c>
      <c r="L73" s="1">
        <v>504</v>
      </c>
      <c r="M73" s="1" t="s">
        <v>384</v>
      </c>
      <c r="N73" s="1" t="s">
        <v>780</v>
      </c>
      <c r="O73" s="1" t="s">
        <v>800</v>
      </c>
      <c r="P73" s="1" t="s">
        <v>369</v>
      </c>
      <c r="Q73" s="1" t="s">
        <v>402</v>
      </c>
      <c r="R73" s="1" t="s">
        <v>425</v>
      </c>
      <c r="S73" s="1">
        <v>28.5</v>
      </c>
    </row>
    <row r="74" spans="1:19" ht="15.5" x14ac:dyDescent="0.35">
      <c r="A74" s="1" t="s">
        <v>25</v>
      </c>
      <c r="B74" s="1" t="s">
        <v>801</v>
      </c>
      <c r="C74" s="1" t="s">
        <v>369</v>
      </c>
      <c r="D74" s="1" t="s">
        <v>412</v>
      </c>
      <c r="E74" s="1" t="s">
        <v>802</v>
      </c>
      <c r="F74" s="1" t="s">
        <v>371</v>
      </c>
      <c r="G74" s="1" t="s">
        <v>372</v>
      </c>
      <c r="H74" s="1" t="s">
        <v>669</v>
      </c>
      <c r="I74" s="1" t="s">
        <v>381</v>
      </c>
      <c r="J74" s="1" t="s">
        <v>759</v>
      </c>
      <c r="K74" s="1" t="s">
        <v>760</v>
      </c>
      <c r="L74" s="1">
        <v>449</v>
      </c>
      <c r="M74" s="1" t="s">
        <v>384</v>
      </c>
      <c r="N74" s="1" t="s">
        <v>780</v>
      </c>
      <c r="O74" s="1" t="s">
        <v>803</v>
      </c>
      <c r="P74" s="1">
        <v>1E-4</v>
      </c>
      <c r="Q74" s="1" t="s">
        <v>372</v>
      </c>
      <c r="R74" s="1" t="s">
        <v>425</v>
      </c>
      <c r="S74" s="1">
        <v>22.6</v>
      </c>
    </row>
    <row r="75" spans="1:19" ht="15.5" x14ac:dyDescent="0.35">
      <c r="A75" s="1" t="s">
        <v>26</v>
      </c>
      <c r="B75" s="1" t="s">
        <v>804</v>
      </c>
      <c r="C75" s="1" t="s">
        <v>369</v>
      </c>
      <c r="D75" s="1" t="s">
        <v>26</v>
      </c>
      <c r="E75" s="1" t="s">
        <v>805</v>
      </c>
      <c r="F75" s="1" t="s">
        <v>371</v>
      </c>
      <c r="G75" s="1" t="s">
        <v>372</v>
      </c>
      <c r="H75" s="1" t="s">
        <v>669</v>
      </c>
      <c r="I75" s="1" t="s">
        <v>381</v>
      </c>
      <c r="J75" s="1" t="s">
        <v>806</v>
      </c>
      <c r="K75" s="1" t="s">
        <v>760</v>
      </c>
      <c r="L75" s="1">
        <v>294</v>
      </c>
      <c r="M75" s="1" t="s">
        <v>384</v>
      </c>
      <c r="N75" s="1" t="s">
        <v>780</v>
      </c>
      <c r="O75" s="1" t="s">
        <v>807</v>
      </c>
      <c r="P75" s="1">
        <v>5.0999999999999997E-2</v>
      </c>
      <c r="Q75" s="1" t="s">
        <v>372</v>
      </c>
      <c r="R75" s="1" t="s">
        <v>403</v>
      </c>
      <c r="S75" s="1">
        <v>16.940000000000001</v>
      </c>
    </row>
    <row r="76" spans="1:19" ht="15.5" x14ac:dyDescent="0.35">
      <c r="A76" s="1" t="s">
        <v>27</v>
      </c>
      <c r="B76" s="1" t="s">
        <v>808</v>
      </c>
      <c r="C76" s="1" t="s">
        <v>809</v>
      </c>
      <c r="D76" s="1" t="s">
        <v>810</v>
      </c>
      <c r="E76" s="1" t="s">
        <v>811</v>
      </c>
      <c r="F76" s="1" t="s">
        <v>372</v>
      </c>
      <c r="G76" s="1" t="s">
        <v>397</v>
      </c>
      <c r="H76" s="1" t="s">
        <v>669</v>
      </c>
      <c r="I76" s="1" t="s">
        <v>381</v>
      </c>
      <c r="J76" s="1" t="s">
        <v>812</v>
      </c>
      <c r="K76" s="1" t="s">
        <v>619</v>
      </c>
      <c r="L76" s="1">
        <v>282</v>
      </c>
      <c r="M76" s="1" t="s">
        <v>481</v>
      </c>
      <c r="N76" s="1" t="s">
        <v>780</v>
      </c>
      <c r="O76" s="1" t="s">
        <v>813</v>
      </c>
      <c r="P76" s="1">
        <v>7.4999999999999997E-3</v>
      </c>
      <c r="Q76" s="1" t="s">
        <v>372</v>
      </c>
      <c r="R76" s="1" t="s">
        <v>402</v>
      </c>
      <c r="S76" s="1">
        <v>26.5</v>
      </c>
    </row>
    <row r="77" spans="1:19" ht="15.5" x14ac:dyDescent="0.35">
      <c r="A77" s="1" t="s">
        <v>28</v>
      </c>
      <c r="B77" s="1" t="s">
        <v>814</v>
      </c>
      <c r="C77" s="1" t="s">
        <v>369</v>
      </c>
      <c r="D77" s="1" t="s">
        <v>28</v>
      </c>
      <c r="E77" s="1" t="s">
        <v>815</v>
      </c>
      <c r="F77" s="1" t="s">
        <v>398</v>
      </c>
      <c r="G77" s="1" t="s">
        <v>397</v>
      </c>
      <c r="H77" s="1" t="s">
        <v>669</v>
      </c>
      <c r="I77" s="1" t="s">
        <v>381</v>
      </c>
      <c r="J77" s="1" t="s">
        <v>816</v>
      </c>
      <c r="K77" s="1" t="s">
        <v>504</v>
      </c>
      <c r="L77" s="1">
        <v>249</v>
      </c>
      <c r="M77" s="1" t="s">
        <v>384</v>
      </c>
      <c r="N77" s="1" t="s">
        <v>780</v>
      </c>
      <c r="O77" s="1" t="s">
        <v>817</v>
      </c>
      <c r="P77" s="1">
        <v>3.3999999999999998E-3</v>
      </c>
      <c r="Q77" s="1" t="s">
        <v>372</v>
      </c>
      <c r="R77" s="1" t="s">
        <v>403</v>
      </c>
      <c r="S77" s="1">
        <v>10.67</v>
      </c>
    </row>
    <row r="78" spans="1:19" ht="15.5" x14ac:dyDescent="0.35">
      <c r="A78" s="1" t="s">
        <v>29</v>
      </c>
      <c r="B78" s="1" t="s">
        <v>818</v>
      </c>
      <c r="C78" s="1" t="s">
        <v>369</v>
      </c>
      <c r="D78" s="1" t="s">
        <v>29</v>
      </c>
      <c r="E78" s="1" t="s">
        <v>819</v>
      </c>
      <c r="F78" s="1" t="s">
        <v>398</v>
      </c>
      <c r="G78" s="1" t="s">
        <v>397</v>
      </c>
      <c r="H78" s="1" t="s">
        <v>669</v>
      </c>
      <c r="I78" s="1" t="s">
        <v>381</v>
      </c>
      <c r="J78" s="1" t="s">
        <v>820</v>
      </c>
      <c r="K78" s="1" t="s">
        <v>821</v>
      </c>
      <c r="L78" s="1">
        <v>12</v>
      </c>
      <c r="M78" s="1" t="s">
        <v>384</v>
      </c>
      <c r="N78" s="1" t="s">
        <v>780</v>
      </c>
      <c r="O78" s="1" t="s">
        <v>822</v>
      </c>
      <c r="P78" s="1">
        <v>2.9999999999999997E-4</v>
      </c>
      <c r="Q78" s="1" t="s">
        <v>402</v>
      </c>
      <c r="R78" s="1" t="s">
        <v>403</v>
      </c>
      <c r="S78" s="1">
        <v>22.4</v>
      </c>
    </row>
    <row r="79" spans="1:19" ht="15.5" x14ac:dyDescent="0.35">
      <c r="A79" s="1" t="s">
        <v>30</v>
      </c>
      <c r="B79" s="1" t="s">
        <v>30</v>
      </c>
      <c r="C79" s="1" t="s">
        <v>369</v>
      </c>
      <c r="D79" s="1" t="s">
        <v>823</v>
      </c>
      <c r="E79" s="1" t="s">
        <v>824</v>
      </c>
      <c r="F79" s="1" t="s">
        <v>372</v>
      </c>
      <c r="G79" s="1" t="s">
        <v>371</v>
      </c>
      <c r="H79" s="1" t="s">
        <v>669</v>
      </c>
      <c r="I79" s="1" t="s">
        <v>381</v>
      </c>
      <c r="J79" s="1" t="s">
        <v>825</v>
      </c>
      <c r="K79" s="1" t="s">
        <v>826</v>
      </c>
      <c r="L79" s="1">
        <v>592</v>
      </c>
      <c r="M79" s="1" t="s">
        <v>384</v>
      </c>
      <c r="N79" s="1" t="s">
        <v>827</v>
      </c>
      <c r="O79" s="1" t="s">
        <v>828</v>
      </c>
      <c r="P79" s="1">
        <v>8.9999999999999998E-4</v>
      </c>
      <c r="Q79" s="1" t="s">
        <v>402</v>
      </c>
      <c r="R79" s="1" t="s">
        <v>402</v>
      </c>
      <c r="S79" s="1">
        <v>23.9</v>
      </c>
    </row>
    <row r="80" spans="1:19" ht="15.5" x14ac:dyDescent="0.35">
      <c r="A80" s="1" t="s">
        <v>31</v>
      </c>
      <c r="B80" s="1" t="s">
        <v>31</v>
      </c>
      <c r="C80" s="1" t="s">
        <v>369</v>
      </c>
      <c r="D80" s="1" t="s">
        <v>412</v>
      </c>
      <c r="E80" s="1" t="s">
        <v>829</v>
      </c>
      <c r="F80" s="1" t="s">
        <v>398</v>
      </c>
      <c r="G80" s="1" t="s">
        <v>397</v>
      </c>
      <c r="H80" s="1" t="s">
        <v>669</v>
      </c>
      <c r="I80" s="1" t="s">
        <v>381</v>
      </c>
      <c r="J80" s="1" t="s">
        <v>830</v>
      </c>
      <c r="K80" s="1" t="s">
        <v>831</v>
      </c>
      <c r="L80" s="1">
        <v>578</v>
      </c>
      <c r="M80" s="1" t="s">
        <v>384</v>
      </c>
      <c r="N80" s="1" t="s">
        <v>827</v>
      </c>
      <c r="O80" s="1" t="s">
        <v>832</v>
      </c>
      <c r="P80" s="1" t="s">
        <v>369</v>
      </c>
      <c r="Q80" s="1" t="s">
        <v>369</v>
      </c>
      <c r="R80" s="1" t="s">
        <v>369</v>
      </c>
      <c r="S80" s="1">
        <v>36</v>
      </c>
    </row>
    <row r="81" spans="1:19" ht="15.5" x14ac:dyDescent="0.35">
      <c r="A81" s="1" t="s">
        <v>32</v>
      </c>
      <c r="B81" s="1" t="s">
        <v>32</v>
      </c>
      <c r="C81" s="1" t="s">
        <v>369</v>
      </c>
      <c r="D81" s="1" t="s">
        <v>833</v>
      </c>
      <c r="E81" s="1" t="s">
        <v>834</v>
      </c>
      <c r="F81" s="1" t="s">
        <v>372</v>
      </c>
      <c r="G81" s="1" t="s">
        <v>398</v>
      </c>
      <c r="H81" s="1" t="s">
        <v>669</v>
      </c>
      <c r="I81" s="1" t="s">
        <v>381</v>
      </c>
      <c r="J81" s="1" t="s">
        <v>835</v>
      </c>
      <c r="K81" s="1" t="s">
        <v>836</v>
      </c>
      <c r="L81" s="1">
        <v>180</v>
      </c>
      <c r="M81" s="1" t="s">
        <v>384</v>
      </c>
      <c r="N81" s="1" t="s">
        <v>827</v>
      </c>
      <c r="O81" s="1" t="s">
        <v>837</v>
      </c>
      <c r="P81" s="1">
        <v>9.9000000000000008E-3</v>
      </c>
      <c r="Q81" s="1" t="s">
        <v>372</v>
      </c>
      <c r="R81" s="1" t="s">
        <v>425</v>
      </c>
      <c r="S81" s="1">
        <v>24.4</v>
      </c>
    </row>
    <row r="82" spans="1:19" ht="15.5" x14ac:dyDescent="0.35">
      <c r="A82" s="1" t="s">
        <v>33</v>
      </c>
      <c r="B82" s="1" t="s">
        <v>33</v>
      </c>
      <c r="C82" s="1" t="s">
        <v>369</v>
      </c>
      <c r="D82" s="1" t="s">
        <v>838</v>
      </c>
      <c r="E82" s="1" t="s">
        <v>839</v>
      </c>
      <c r="F82" s="1" t="s">
        <v>372</v>
      </c>
      <c r="G82" s="1" t="s">
        <v>371</v>
      </c>
      <c r="H82" s="1" t="s">
        <v>669</v>
      </c>
      <c r="I82" s="1" t="s">
        <v>381</v>
      </c>
      <c r="J82" s="1" t="s">
        <v>825</v>
      </c>
      <c r="K82" s="1" t="s">
        <v>826</v>
      </c>
      <c r="L82" s="1">
        <v>166</v>
      </c>
      <c r="M82" s="1" t="s">
        <v>384</v>
      </c>
      <c r="N82" s="1" t="s">
        <v>827</v>
      </c>
      <c r="O82" s="1" t="s">
        <v>840</v>
      </c>
      <c r="P82" s="1">
        <v>6.3E-3</v>
      </c>
      <c r="Q82" s="1" t="s">
        <v>372</v>
      </c>
      <c r="R82" s="1" t="s">
        <v>402</v>
      </c>
      <c r="S82" s="1">
        <v>10.74</v>
      </c>
    </row>
    <row r="83" spans="1:19" ht="15.5" x14ac:dyDescent="0.35">
      <c r="A83" s="1" t="s">
        <v>34</v>
      </c>
      <c r="B83" s="1" t="s">
        <v>34</v>
      </c>
      <c r="C83" s="1" t="s">
        <v>369</v>
      </c>
      <c r="D83" s="1" t="s">
        <v>841</v>
      </c>
      <c r="E83" s="1" t="s">
        <v>842</v>
      </c>
      <c r="F83" s="1" t="s">
        <v>397</v>
      </c>
      <c r="G83" s="1" t="s">
        <v>372</v>
      </c>
      <c r="H83" s="1" t="s">
        <v>669</v>
      </c>
      <c r="I83" s="1" t="s">
        <v>381</v>
      </c>
      <c r="J83" s="1" t="s">
        <v>843</v>
      </c>
      <c r="K83" s="1" t="s">
        <v>844</v>
      </c>
      <c r="L83" s="1">
        <v>155</v>
      </c>
      <c r="M83" s="1" t="s">
        <v>384</v>
      </c>
      <c r="N83" s="1" t="s">
        <v>827</v>
      </c>
      <c r="O83" s="1" t="s">
        <v>845</v>
      </c>
      <c r="P83" s="1">
        <v>1E-3</v>
      </c>
      <c r="Q83" s="1" t="s">
        <v>402</v>
      </c>
      <c r="R83" s="1" t="s">
        <v>402</v>
      </c>
      <c r="S83" s="1">
        <v>21.9</v>
      </c>
    </row>
    <row r="84" spans="1:19" ht="15.5" x14ac:dyDescent="0.35">
      <c r="A84" s="1" t="s">
        <v>35</v>
      </c>
      <c r="B84" s="1" t="s">
        <v>846</v>
      </c>
      <c r="C84" s="1" t="s">
        <v>369</v>
      </c>
      <c r="D84" s="1" t="s">
        <v>412</v>
      </c>
      <c r="E84" s="1" t="s">
        <v>847</v>
      </c>
      <c r="F84" s="1" t="s">
        <v>398</v>
      </c>
      <c r="G84" s="1" t="s">
        <v>397</v>
      </c>
      <c r="H84" s="1" t="s">
        <v>848</v>
      </c>
      <c r="I84" s="1" t="s">
        <v>381</v>
      </c>
      <c r="J84" s="1" t="s">
        <v>849</v>
      </c>
      <c r="K84" s="1" t="s">
        <v>470</v>
      </c>
      <c r="L84" s="1">
        <v>32</v>
      </c>
      <c r="M84" s="1" t="s">
        <v>384</v>
      </c>
      <c r="N84" s="1" t="s">
        <v>850</v>
      </c>
      <c r="O84" s="1" t="s">
        <v>851</v>
      </c>
      <c r="P84" s="1" t="s">
        <v>369</v>
      </c>
      <c r="Q84" s="1" t="s">
        <v>372</v>
      </c>
      <c r="R84" s="1" t="s">
        <v>402</v>
      </c>
      <c r="S84" s="1">
        <v>23.2</v>
      </c>
    </row>
    <row r="85" spans="1:19" ht="15.5" x14ac:dyDescent="0.35">
      <c r="A85" s="1" t="s">
        <v>36</v>
      </c>
      <c r="B85" s="1" t="s">
        <v>852</v>
      </c>
      <c r="C85" s="1" t="s">
        <v>369</v>
      </c>
      <c r="D85" s="1" t="s">
        <v>412</v>
      </c>
      <c r="E85" s="1" t="s">
        <v>853</v>
      </c>
      <c r="F85" s="1" t="s">
        <v>371</v>
      </c>
      <c r="G85" s="1" t="s">
        <v>372</v>
      </c>
      <c r="H85" s="1" t="s">
        <v>669</v>
      </c>
      <c r="I85" s="1" t="s">
        <v>381</v>
      </c>
      <c r="J85" s="1" t="s">
        <v>854</v>
      </c>
      <c r="K85" s="1" t="s">
        <v>734</v>
      </c>
      <c r="L85" s="1">
        <v>52</v>
      </c>
      <c r="M85" s="1" t="s">
        <v>384</v>
      </c>
      <c r="N85" s="1" t="s">
        <v>850</v>
      </c>
      <c r="O85" s="1" t="s">
        <v>855</v>
      </c>
      <c r="P85" s="1">
        <v>2.0000000000000001E-4</v>
      </c>
      <c r="Q85" s="1" t="s">
        <v>372</v>
      </c>
      <c r="R85" s="1" t="s">
        <v>403</v>
      </c>
      <c r="S85" s="1">
        <v>10.81</v>
      </c>
    </row>
    <row r="86" spans="1:19" ht="15.5" x14ac:dyDescent="0.35">
      <c r="A86" s="1" t="s">
        <v>37</v>
      </c>
      <c r="B86" s="1" t="s">
        <v>856</v>
      </c>
      <c r="C86" s="1" t="s">
        <v>369</v>
      </c>
      <c r="D86" s="1" t="s">
        <v>412</v>
      </c>
      <c r="E86" s="1" t="s">
        <v>857</v>
      </c>
      <c r="F86" s="1" t="s">
        <v>371</v>
      </c>
      <c r="G86" s="1" t="s">
        <v>372</v>
      </c>
      <c r="H86" s="1" t="s">
        <v>669</v>
      </c>
      <c r="I86" s="1" t="s">
        <v>381</v>
      </c>
      <c r="J86" s="1" t="s">
        <v>858</v>
      </c>
      <c r="K86" s="1" t="s">
        <v>859</v>
      </c>
      <c r="L86" s="1">
        <v>67</v>
      </c>
      <c r="M86" s="1" t="s">
        <v>384</v>
      </c>
      <c r="N86" s="1" t="s">
        <v>850</v>
      </c>
      <c r="O86" s="1" t="s">
        <v>860</v>
      </c>
      <c r="P86" s="1">
        <v>2.0000000000000001E-4</v>
      </c>
      <c r="Q86" s="1" t="s">
        <v>372</v>
      </c>
      <c r="R86" s="1" t="s">
        <v>403</v>
      </c>
      <c r="S86" s="1">
        <v>6.2930000000000001</v>
      </c>
    </row>
    <row r="87" spans="1:19" ht="15.5" x14ac:dyDescent="0.35">
      <c r="A87" s="1" t="s">
        <v>38</v>
      </c>
      <c r="B87" s="1" t="s">
        <v>861</v>
      </c>
      <c r="C87" s="1" t="s">
        <v>369</v>
      </c>
      <c r="D87" s="1" t="s">
        <v>412</v>
      </c>
      <c r="E87" s="1" t="s">
        <v>862</v>
      </c>
      <c r="F87" s="1" t="s">
        <v>371</v>
      </c>
      <c r="G87" s="1" t="s">
        <v>372</v>
      </c>
      <c r="H87" s="1" t="s">
        <v>848</v>
      </c>
      <c r="I87" s="1" t="s">
        <v>381</v>
      </c>
      <c r="J87" s="1" t="s">
        <v>816</v>
      </c>
      <c r="K87" s="1" t="s">
        <v>504</v>
      </c>
      <c r="L87" s="1">
        <v>78</v>
      </c>
      <c r="M87" s="1" t="s">
        <v>384</v>
      </c>
      <c r="N87" s="1" t="s">
        <v>850</v>
      </c>
      <c r="O87" s="1" t="s">
        <v>863</v>
      </c>
      <c r="P87" s="1" t="s">
        <v>369</v>
      </c>
      <c r="Q87" s="1" t="s">
        <v>402</v>
      </c>
      <c r="R87" s="1" t="s">
        <v>425</v>
      </c>
      <c r="S87" s="1">
        <v>28.6</v>
      </c>
    </row>
    <row r="88" spans="1:19" ht="15.5" x14ac:dyDescent="0.35">
      <c r="A88" s="1" t="s">
        <v>39</v>
      </c>
      <c r="B88" s="1" t="s">
        <v>864</v>
      </c>
      <c r="C88" s="1" t="s">
        <v>369</v>
      </c>
      <c r="D88" s="1" t="s">
        <v>412</v>
      </c>
      <c r="E88" s="1" t="s">
        <v>865</v>
      </c>
      <c r="F88" s="1" t="s">
        <v>398</v>
      </c>
      <c r="G88" s="1" t="s">
        <v>372</v>
      </c>
      <c r="H88" s="1" t="s">
        <v>866</v>
      </c>
      <c r="I88" s="1" t="s">
        <v>381</v>
      </c>
      <c r="J88" s="1" t="s">
        <v>867</v>
      </c>
      <c r="K88" s="1" t="s">
        <v>868</v>
      </c>
      <c r="L88" s="1">
        <v>92</v>
      </c>
      <c r="M88" s="1" t="s">
        <v>384</v>
      </c>
      <c r="N88" s="1" t="s">
        <v>850</v>
      </c>
      <c r="O88" s="1" t="s">
        <v>869</v>
      </c>
      <c r="P88" s="1" t="s">
        <v>369</v>
      </c>
      <c r="Q88" s="1" t="s">
        <v>402</v>
      </c>
      <c r="R88" s="1" t="s">
        <v>403</v>
      </c>
      <c r="S88" s="1">
        <v>16.940000000000001</v>
      </c>
    </row>
    <row r="89" spans="1:19" ht="15.5" x14ac:dyDescent="0.35">
      <c r="A89" s="1" t="s">
        <v>40</v>
      </c>
      <c r="B89" s="1" t="s">
        <v>870</v>
      </c>
      <c r="C89" s="1" t="s">
        <v>369</v>
      </c>
      <c r="D89" s="1" t="s">
        <v>871</v>
      </c>
      <c r="E89" s="1" t="s">
        <v>872</v>
      </c>
      <c r="F89" s="1" t="s">
        <v>371</v>
      </c>
      <c r="G89" s="1" t="s">
        <v>372</v>
      </c>
      <c r="H89" s="1" t="s">
        <v>848</v>
      </c>
      <c r="I89" s="1" t="s">
        <v>381</v>
      </c>
      <c r="J89" s="1" t="s">
        <v>873</v>
      </c>
      <c r="K89" s="1" t="s">
        <v>874</v>
      </c>
      <c r="L89" s="1">
        <v>98</v>
      </c>
      <c r="M89" s="1" t="s">
        <v>384</v>
      </c>
      <c r="N89" s="1" t="s">
        <v>850</v>
      </c>
      <c r="O89" s="1" t="s">
        <v>875</v>
      </c>
      <c r="P89" s="1">
        <v>1E-3</v>
      </c>
      <c r="Q89" s="1" t="s">
        <v>402</v>
      </c>
      <c r="R89" s="1" t="s">
        <v>425</v>
      </c>
      <c r="S89" s="1">
        <v>31</v>
      </c>
    </row>
    <row r="90" spans="1:19" ht="15.5" x14ac:dyDescent="0.35">
      <c r="A90" s="1" t="s">
        <v>41</v>
      </c>
      <c r="B90" s="1" t="s">
        <v>876</v>
      </c>
      <c r="C90" s="1" t="s">
        <v>369</v>
      </c>
      <c r="D90" s="1" t="s">
        <v>412</v>
      </c>
      <c r="E90" s="1" t="s">
        <v>877</v>
      </c>
      <c r="F90" s="1" t="s">
        <v>372</v>
      </c>
      <c r="G90" s="1" t="s">
        <v>398</v>
      </c>
      <c r="H90" s="1" t="s">
        <v>848</v>
      </c>
      <c r="I90" s="1" t="s">
        <v>381</v>
      </c>
      <c r="J90" s="1" t="s">
        <v>878</v>
      </c>
      <c r="K90" s="1" t="s">
        <v>879</v>
      </c>
      <c r="L90" s="1">
        <v>111</v>
      </c>
      <c r="M90" s="1" t="s">
        <v>384</v>
      </c>
      <c r="N90" s="1" t="s">
        <v>850</v>
      </c>
      <c r="O90" s="1" t="s">
        <v>880</v>
      </c>
      <c r="P90" s="1" t="s">
        <v>369</v>
      </c>
      <c r="Q90" s="1" t="s">
        <v>402</v>
      </c>
      <c r="R90" s="1" t="s">
        <v>425</v>
      </c>
      <c r="S90" s="1">
        <v>25</v>
      </c>
    </row>
    <row r="91" spans="1:19" ht="15.5" x14ac:dyDescent="0.35">
      <c r="A91" s="1" t="s">
        <v>42</v>
      </c>
      <c r="B91" s="1" t="s">
        <v>881</v>
      </c>
      <c r="C91" s="1" t="s">
        <v>369</v>
      </c>
      <c r="D91" s="1" t="s">
        <v>412</v>
      </c>
      <c r="E91" s="1" t="s">
        <v>882</v>
      </c>
      <c r="F91" s="1" t="s">
        <v>371</v>
      </c>
      <c r="G91" s="1" t="s">
        <v>372</v>
      </c>
      <c r="H91" s="1" t="s">
        <v>669</v>
      </c>
      <c r="I91" s="1" t="s">
        <v>381</v>
      </c>
      <c r="J91" s="1" t="s">
        <v>503</v>
      </c>
      <c r="K91" s="1" t="s">
        <v>504</v>
      </c>
      <c r="L91" s="1">
        <v>124</v>
      </c>
      <c r="M91" s="1" t="s">
        <v>384</v>
      </c>
      <c r="N91" s="1" t="s">
        <v>850</v>
      </c>
      <c r="O91" s="1" t="s">
        <v>883</v>
      </c>
      <c r="P91" s="1" t="s">
        <v>369</v>
      </c>
      <c r="Q91" s="1" t="s">
        <v>372</v>
      </c>
      <c r="R91" s="1" t="s">
        <v>403</v>
      </c>
      <c r="S91" s="1">
        <v>19.100000000000001</v>
      </c>
    </row>
    <row r="92" spans="1:19" ht="15.5" x14ac:dyDescent="0.35">
      <c r="A92" s="1" t="s">
        <v>43</v>
      </c>
      <c r="B92" s="1" t="s">
        <v>884</v>
      </c>
      <c r="C92" s="1" t="s">
        <v>369</v>
      </c>
      <c r="D92" s="1" t="s">
        <v>412</v>
      </c>
      <c r="E92" s="1" t="s">
        <v>885</v>
      </c>
      <c r="F92" s="1" t="s">
        <v>397</v>
      </c>
      <c r="G92" s="1" t="s">
        <v>371</v>
      </c>
      <c r="H92" s="1" t="s">
        <v>848</v>
      </c>
      <c r="I92" s="1" t="s">
        <v>381</v>
      </c>
      <c r="J92" s="1" t="s">
        <v>886</v>
      </c>
      <c r="K92" s="1" t="s">
        <v>887</v>
      </c>
      <c r="L92" s="1">
        <v>126</v>
      </c>
      <c r="M92" s="1" t="s">
        <v>384</v>
      </c>
      <c r="N92" s="1" t="s">
        <v>850</v>
      </c>
      <c r="O92" s="1" t="s">
        <v>888</v>
      </c>
      <c r="P92" s="1" t="s">
        <v>369</v>
      </c>
      <c r="Q92" s="1" t="s">
        <v>372</v>
      </c>
      <c r="R92" s="1" t="s">
        <v>403</v>
      </c>
      <c r="S92" s="1">
        <v>11.63</v>
      </c>
    </row>
    <row r="93" spans="1:19" ht="15.5" x14ac:dyDescent="0.35">
      <c r="A93" s="1" t="s">
        <v>44</v>
      </c>
      <c r="B93" s="1" t="s">
        <v>889</v>
      </c>
      <c r="C93" s="1" t="s">
        <v>369</v>
      </c>
      <c r="D93" s="1" t="s">
        <v>412</v>
      </c>
      <c r="E93" s="1" t="s">
        <v>890</v>
      </c>
      <c r="F93" s="1" t="s">
        <v>371</v>
      </c>
      <c r="G93" s="1" t="s">
        <v>372</v>
      </c>
      <c r="H93" s="1" t="s">
        <v>848</v>
      </c>
      <c r="I93" s="1" t="s">
        <v>381</v>
      </c>
      <c r="J93" s="1" t="s">
        <v>891</v>
      </c>
      <c r="K93" s="1" t="s">
        <v>892</v>
      </c>
      <c r="L93" s="1">
        <v>129</v>
      </c>
      <c r="M93" s="1" t="s">
        <v>384</v>
      </c>
      <c r="N93" s="1" t="s">
        <v>850</v>
      </c>
      <c r="O93" s="1" t="s">
        <v>893</v>
      </c>
      <c r="P93" s="1" t="s">
        <v>369</v>
      </c>
      <c r="Q93" s="1" t="s">
        <v>369</v>
      </c>
      <c r="R93" s="1" t="s">
        <v>369</v>
      </c>
      <c r="S93" s="1">
        <v>35</v>
      </c>
    </row>
    <row r="94" spans="1:19" ht="15.5" x14ac:dyDescent="0.35">
      <c r="A94" s="1" t="s">
        <v>45</v>
      </c>
      <c r="B94" s="1" t="s">
        <v>894</v>
      </c>
      <c r="C94" s="1" t="s">
        <v>369</v>
      </c>
      <c r="D94" s="1" t="s">
        <v>45</v>
      </c>
      <c r="E94" s="1" t="s">
        <v>895</v>
      </c>
      <c r="F94" s="1" t="s">
        <v>371</v>
      </c>
      <c r="G94" s="1" t="s">
        <v>372</v>
      </c>
      <c r="H94" s="1" t="s">
        <v>848</v>
      </c>
      <c r="I94" s="1" t="s">
        <v>381</v>
      </c>
      <c r="J94" s="1" t="s">
        <v>820</v>
      </c>
      <c r="K94" s="1" t="s">
        <v>821</v>
      </c>
      <c r="L94" s="1">
        <v>145</v>
      </c>
      <c r="M94" s="1" t="s">
        <v>384</v>
      </c>
      <c r="N94" s="1" t="s">
        <v>850</v>
      </c>
      <c r="O94" s="1" t="s">
        <v>896</v>
      </c>
      <c r="P94" s="1">
        <v>1E-4</v>
      </c>
      <c r="Q94" s="1" t="s">
        <v>372</v>
      </c>
      <c r="R94" s="1" t="s">
        <v>403</v>
      </c>
      <c r="S94" s="1">
        <v>13.19</v>
      </c>
    </row>
    <row r="95" spans="1:19" ht="15.5" x14ac:dyDescent="0.35">
      <c r="A95" s="1" t="s">
        <v>46</v>
      </c>
      <c r="B95" s="1" t="s">
        <v>897</v>
      </c>
      <c r="C95" s="1" t="s">
        <v>369</v>
      </c>
      <c r="D95" s="1" t="s">
        <v>46</v>
      </c>
      <c r="E95" s="1" t="s">
        <v>898</v>
      </c>
      <c r="F95" s="1" t="s">
        <v>398</v>
      </c>
      <c r="G95" s="1" t="s">
        <v>397</v>
      </c>
      <c r="H95" s="1" t="s">
        <v>866</v>
      </c>
      <c r="I95" s="1" t="s">
        <v>381</v>
      </c>
      <c r="J95" s="1" t="s">
        <v>784</v>
      </c>
      <c r="K95" s="1" t="s">
        <v>785</v>
      </c>
      <c r="L95" s="1">
        <v>147</v>
      </c>
      <c r="M95" s="1" t="s">
        <v>384</v>
      </c>
      <c r="N95" s="1" t="s">
        <v>850</v>
      </c>
      <c r="O95" s="1" t="s">
        <v>899</v>
      </c>
      <c r="P95" s="1">
        <v>1E-3</v>
      </c>
      <c r="Q95" s="1" t="s">
        <v>372</v>
      </c>
      <c r="R95" s="1" t="s">
        <v>403</v>
      </c>
      <c r="S95" s="1">
        <v>22.9</v>
      </c>
    </row>
    <row r="96" spans="1:19" ht="15.5" x14ac:dyDescent="0.35">
      <c r="A96" s="1" t="s">
        <v>47</v>
      </c>
      <c r="B96" s="1" t="s">
        <v>900</v>
      </c>
      <c r="C96" s="1" t="s">
        <v>369</v>
      </c>
      <c r="D96" s="1" t="s">
        <v>412</v>
      </c>
      <c r="E96" s="1" t="s">
        <v>901</v>
      </c>
      <c r="F96" s="1" t="s">
        <v>398</v>
      </c>
      <c r="G96" s="1" t="s">
        <v>371</v>
      </c>
      <c r="H96" s="1" t="s">
        <v>866</v>
      </c>
      <c r="I96" s="1" t="s">
        <v>381</v>
      </c>
      <c r="J96" s="1" t="s">
        <v>902</v>
      </c>
      <c r="K96" s="1" t="s">
        <v>627</v>
      </c>
      <c r="L96" s="1">
        <v>168</v>
      </c>
      <c r="M96" s="1" t="s">
        <v>384</v>
      </c>
      <c r="N96" s="1" t="s">
        <v>850</v>
      </c>
      <c r="O96" s="1" t="s">
        <v>903</v>
      </c>
      <c r="P96" s="1">
        <v>1E-4</v>
      </c>
      <c r="Q96" s="1" t="s">
        <v>402</v>
      </c>
      <c r="R96" s="1" t="s">
        <v>402</v>
      </c>
      <c r="S96" s="1">
        <v>29.5</v>
      </c>
    </row>
    <row r="97" spans="1:19" ht="15.5" x14ac:dyDescent="0.35">
      <c r="A97" s="1" t="s">
        <v>48</v>
      </c>
      <c r="B97" s="1" t="s">
        <v>904</v>
      </c>
      <c r="C97" s="1" t="s">
        <v>369</v>
      </c>
      <c r="D97" s="1" t="s">
        <v>412</v>
      </c>
      <c r="E97" s="1" t="s">
        <v>905</v>
      </c>
      <c r="F97" s="1" t="s">
        <v>372</v>
      </c>
      <c r="G97" s="1" t="s">
        <v>398</v>
      </c>
      <c r="H97" s="1" t="s">
        <v>866</v>
      </c>
      <c r="I97" s="1" t="s">
        <v>381</v>
      </c>
      <c r="J97" s="1" t="s">
        <v>906</v>
      </c>
      <c r="K97" s="1" t="s">
        <v>907</v>
      </c>
      <c r="L97" s="1">
        <v>170</v>
      </c>
      <c r="M97" s="1" t="s">
        <v>384</v>
      </c>
      <c r="N97" s="1" t="s">
        <v>850</v>
      </c>
      <c r="O97" s="1" t="s">
        <v>908</v>
      </c>
      <c r="P97" s="1" t="s">
        <v>369</v>
      </c>
      <c r="Q97" s="1" t="s">
        <v>402</v>
      </c>
      <c r="R97" s="1" t="s">
        <v>402</v>
      </c>
      <c r="S97" s="1">
        <v>27.9</v>
      </c>
    </row>
    <row r="98" spans="1:19" ht="15.5" x14ac:dyDescent="0.35">
      <c r="A98" s="1" t="s">
        <v>49</v>
      </c>
      <c r="B98" s="1" t="s">
        <v>909</v>
      </c>
      <c r="C98" s="1" t="s">
        <v>910</v>
      </c>
      <c r="D98" s="1" t="s">
        <v>49</v>
      </c>
      <c r="E98" s="1" t="s">
        <v>911</v>
      </c>
      <c r="F98" s="1" t="s">
        <v>398</v>
      </c>
      <c r="G98" s="1" t="s">
        <v>371</v>
      </c>
      <c r="H98" s="1" t="s">
        <v>866</v>
      </c>
      <c r="I98" s="1" t="s">
        <v>381</v>
      </c>
      <c r="J98" s="1" t="s">
        <v>912</v>
      </c>
      <c r="K98" s="1" t="s">
        <v>913</v>
      </c>
      <c r="L98" s="1">
        <v>186</v>
      </c>
      <c r="M98" s="1" t="s">
        <v>481</v>
      </c>
      <c r="N98" s="1" t="s">
        <v>850</v>
      </c>
      <c r="O98" s="1" t="s">
        <v>914</v>
      </c>
      <c r="P98" s="1">
        <v>4.4000000000000003E-3</v>
      </c>
      <c r="Q98" s="1" t="s">
        <v>372</v>
      </c>
      <c r="R98" s="1" t="s">
        <v>403</v>
      </c>
      <c r="S98" s="1">
        <v>9.8230000000000004</v>
      </c>
    </row>
    <row r="99" spans="1:19" ht="15.5" x14ac:dyDescent="0.35">
      <c r="A99" s="1" t="s">
        <v>50</v>
      </c>
      <c r="B99" s="1" t="s">
        <v>915</v>
      </c>
      <c r="C99" s="1" t="s">
        <v>916</v>
      </c>
      <c r="D99" s="1" t="s">
        <v>50</v>
      </c>
      <c r="E99" s="1" t="s">
        <v>917</v>
      </c>
      <c r="F99" s="1" t="s">
        <v>371</v>
      </c>
      <c r="G99" s="1" t="s">
        <v>372</v>
      </c>
      <c r="H99" s="1" t="s">
        <v>866</v>
      </c>
      <c r="I99" s="1" t="s">
        <v>381</v>
      </c>
      <c r="J99" s="1" t="s">
        <v>918</v>
      </c>
      <c r="K99" s="1" t="s">
        <v>734</v>
      </c>
      <c r="L99" s="1">
        <v>196</v>
      </c>
      <c r="M99" s="1" t="s">
        <v>481</v>
      </c>
      <c r="N99" s="1" t="s">
        <v>850</v>
      </c>
      <c r="O99" s="1" t="s">
        <v>919</v>
      </c>
      <c r="P99" s="1">
        <v>2.9999999999999997E-4</v>
      </c>
      <c r="Q99" s="1" t="s">
        <v>402</v>
      </c>
      <c r="R99" s="1" t="s">
        <v>403</v>
      </c>
      <c r="S99" s="1">
        <v>17.34</v>
      </c>
    </row>
    <row r="100" spans="1:19" ht="15.5" x14ac:dyDescent="0.35">
      <c r="A100" s="1" t="s">
        <v>51</v>
      </c>
      <c r="B100" s="1" t="s">
        <v>920</v>
      </c>
      <c r="C100" s="1" t="s">
        <v>369</v>
      </c>
      <c r="D100" s="1" t="s">
        <v>921</v>
      </c>
      <c r="E100" s="1" t="s">
        <v>922</v>
      </c>
      <c r="F100" s="1" t="s">
        <v>371</v>
      </c>
      <c r="G100" s="1" t="s">
        <v>398</v>
      </c>
      <c r="H100" s="1" t="s">
        <v>866</v>
      </c>
      <c r="I100" s="1" t="s">
        <v>381</v>
      </c>
      <c r="J100" s="1" t="s">
        <v>923</v>
      </c>
      <c r="K100" s="1" t="s">
        <v>588</v>
      </c>
      <c r="L100" s="1">
        <v>209</v>
      </c>
      <c r="M100" s="1" t="s">
        <v>384</v>
      </c>
      <c r="N100" s="1" t="s">
        <v>850</v>
      </c>
      <c r="O100" s="1" t="s">
        <v>924</v>
      </c>
      <c r="P100" s="1" t="s">
        <v>369</v>
      </c>
      <c r="Q100" s="1" t="s">
        <v>372</v>
      </c>
      <c r="R100" s="1" t="s">
        <v>403</v>
      </c>
      <c r="S100" s="1">
        <v>1E-3</v>
      </c>
    </row>
    <row r="101" spans="1:19" ht="15.5" x14ac:dyDescent="0.35">
      <c r="A101" s="1" t="s">
        <v>52</v>
      </c>
      <c r="B101" s="1" t="s">
        <v>925</v>
      </c>
      <c r="C101" s="1" t="s">
        <v>369</v>
      </c>
      <c r="D101" s="1" t="s">
        <v>52</v>
      </c>
      <c r="E101" s="1" t="s">
        <v>926</v>
      </c>
      <c r="F101" s="1" t="s">
        <v>371</v>
      </c>
      <c r="G101" s="1" t="s">
        <v>397</v>
      </c>
      <c r="H101" s="1" t="s">
        <v>866</v>
      </c>
      <c r="I101" s="1" t="s">
        <v>381</v>
      </c>
      <c r="J101" s="1" t="s">
        <v>927</v>
      </c>
      <c r="K101" s="1" t="s">
        <v>928</v>
      </c>
      <c r="L101" s="1">
        <v>217</v>
      </c>
      <c r="M101" s="1" t="s">
        <v>384</v>
      </c>
      <c r="N101" s="1" t="s">
        <v>850</v>
      </c>
      <c r="O101" s="1" t="s">
        <v>929</v>
      </c>
      <c r="P101" s="1" t="s">
        <v>369</v>
      </c>
      <c r="Q101" s="1" t="s">
        <v>402</v>
      </c>
      <c r="R101" s="1" t="s">
        <v>402</v>
      </c>
      <c r="S101" s="1">
        <v>33</v>
      </c>
    </row>
    <row r="102" spans="1:19" ht="15.5" x14ac:dyDescent="0.35">
      <c r="A102" s="1" t="s">
        <v>53</v>
      </c>
      <c r="B102" s="1" t="s">
        <v>930</v>
      </c>
      <c r="C102" s="1" t="s">
        <v>369</v>
      </c>
      <c r="D102" s="1" t="s">
        <v>931</v>
      </c>
      <c r="E102" s="1" t="s">
        <v>932</v>
      </c>
      <c r="F102" s="1" t="s">
        <v>398</v>
      </c>
      <c r="G102" s="1" t="s">
        <v>371</v>
      </c>
      <c r="H102" s="1" t="s">
        <v>669</v>
      </c>
      <c r="I102" s="1" t="s">
        <v>381</v>
      </c>
      <c r="J102" s="1" t="s">
        <v>469</v>
      </c>
      <c r="K102" s="1" t="s">
        <v>470</v>
      </c>
      <c r="L102" s="1">
        <v>227</v>
      </c>
      <c r="M102" s="1" t="s">
        <v>384</v>
      </c>
      <c r="N102" s="1" t="s">
        <v>850</v>
      </c>
      <c r="O102" s="1" t="s">
        <v>933</v>
      </c>
      <c r="P102" s="1" t="s">
        <v>369</v>
      </c>
      <c r="Q102" s="1" t="s">
        <v>402</v>
      </c>
      <c r="R102" s="1" t="s">
        <v>402</v>
      </c>
      <c r="S102" s="1">
        <v>28.9</v>
      </c>
    </row>
    <row r="103" spans="1:19" ht="15.5" x14ac:dyDescent="0.35">
      <c r="A103" s="1" t="s">
        <v>54</v>
      </c>
      <c r="B103" s="1" t="s">
        <v>934</v>
      </c>
      <c r="C103" s="1" t="s">
        <v>369</v>
      </c>
      <c r="D103" s="1" t="s">
        <v>412</v>
      </c>
      <c r="E103" s="1" t="s">
        <v>935</v>
      </c>
      <c r="F103" s="1" t="s">
        <v>397</v>
      </c>
      <c r="G103" s="1" t="s">
        <v>398</v>
      </c>
      <c r="H103" s="1" t="s">
        <v>866</v>
      </c>
      <c r="I103" s="1" t="s">
        <v>381</v>
      </c>
      <c r="J103" s="1" t="s">
        <v>936</v>
      </c>
      <c r="K103" s="1" t="s">
        <v>937</v>
      </c>
      <c r="L103" s="1">
        <v>231</v>
      </c>
      <c r="M103" s="1" t="s">
        <v>384</v>
      </c>
      <c r="N103" s="1" t="s">
        <v>850</v>
      </c>
      <c r="O103" s="1" t="s">
        <v>938</v>
      </c>
      <c r="P103" s="1" t="s">
        <v>369</v>
      </c>
      <c r="Q103" s="1" t="s">
        <v>372</v>
      </c>
      <c r="R103" s="1" t="s">
        <v>403</v>
      </c>
      <c r="S103" s="1">
        <v>24.7</v>
      </c>
    </row>
    <row r="104" spans="1:19" ht="15.5" x14ac:dyDescent="0.35">
      <c r="A104" s="1" t="s">
        <v>55</v>
      </c>
      <c r="B104" s="1" t="s">
        <v>939</v>
      </c>
      <c r="C104" s="1" t="s">
        <v>369</v>
      </c>
      <c r="D104" s="1" t="s">
        <v>412</v>
      </c>
      <c r="E104" s="1" t="s">
        <v>940</v>
      </c>
      <c r="F104" s="1" t="s">
        <v>397</v>
      </c>
      <c r="G104" s="1" t="s">
        <v>398</v>
      </c>
      <c r="H104" s="1" t="s">
        <v>669</v>
      </c>
      <c r="I104" s="1" t="s">
        <v>381</v>
      </c>
      <c r="J104" s="1" t="s">
        <v>492</v>
      </c>
      <c r="K104" s="1" t="s">
        <v>493</v>
      </c>
      <c r="L104" s="1">
        <v>237</v>
      </c>
      <c r="M104" s="1" t="s">
        <v>384</v>
      </c>
      <c r="N104" s="1" t="s">
        <v>850</v>
      </c>
      <c r="O104" s="1" t="s">
        <v>941</v>
      </c>
      <c r="P104" s="1">
        <v>0</v>
      </c>
      <c r="Q104" s="1" t="s">
        <v>402</v>
      </c>
      <c r="R104" s="1" t="s">
        <v>425</v>
      </c>
      <c r="S104" s="1">
        <v>25.5</v>
      </c>
    </row>
    <row r="105" spans="1:19" ht="15.5" x14ac:dyDescent="0.35">
      <c r="A105" s="1" t="s">
        <v>56</v>
      </c>
      <c r="B105" s="1" t="s">
        <v>942</v>
      </c>
      <c r="C105" s="1" t="s">
        <v>369</v>
      </c>
      <c r="D105" s="1" t="s">
        <v>412</v>
      </c>
      <c r="E105" s="1" t="s">
        <v>943</v>
      </c>
      <c r="F105" s="1" t="s">
        <v>371</v>
      </c>
      <c r="G105" s="1" t="s">
        <v>372</v>
      </c>
      <c r="H105" s="1" t="s">
        <v>866</v>
      </c>
      <c r="I105" s="1" t="s">
        <v>381</v>
      </c>
      <c r="J105" s="1" t="s">
        <v>891</v>
      </c>
      <c r="K105" s="1" t="s">
        <v>892</v>
      </c>
      <c r="L105" s="1">
        <v>239</v>
      </c>
      <c r="M105" s="1" t="s">
        <v>384</v>
      </c>
      <c r="N105" s="1" t="s">
        <v>850</v>
      </c>
      <c r="O105" s="1" t="s">
        <v>944</v>
      </c>
      <c r="P105" s="1" t="s">
        <v>369</v>
      </c>
      <c r="Q105" s="1" t="s">
        <v>369</v>
      </c>
      <c r="R105" s="1" t="s">
        <v>369</v>
      </c>
      <c r="S105" s="1">
        <v>39</v>
      </c>
    </row>
    <row r="106" spans="1:19" ht="15.5" x14ac:dyDescent="0.35">
      <c r="A106" s="1" t="s">
        <v>57</v>
      </c>
      <c r="B106" s="1" t="s">
        <v>945</v>
      </c>
      <c r="C106" s="1" t="s">
        <v>369</v>
      </c>
      <c r="D106" s="1" t="s">
        <v>946</v>
      </c>
      <c r="E106" s="1" t="s">
        <v>947</v>
      </c>
      <c r="F106" s="1" t="s">
        <v>398</v>
      </c>
      <c r="G106" s="1" t="s">
        <v>397</v>
      </c>
      <c r="H106" s="1" t="s">
        <v>866</v>
      </c>
      <c r="I106" s="1" t="s">
        <v>381</v>
      </c>
      <c r="J106" s="1" t="s">
        <v>663</v>
      </c>
      <c r="K106" s="1" t="s">
        <v>664</v>
      </c>
      <c r="L106" s="1">
        <v>240</v>
      </c>
      <c r="M106" s="1" t="s">
        <v>384</v>
      </c>
      <c r="N106" s="1" t="s">
        <v>850</v>
      </c>
      <c r="O106" s="1" t="s">
        <v>948</v>
      </c>
      <c r="P106" s="1">
        <v>1E-3</v>
      </c>
      <c r="Q106" s="1" t="s">
        <v>402</v>
      </c>
      <c r="R106" s="1" t="s">
        <v>402</v>
      </c>
      <c r="S106" s="1">
        <v>34</v>
      </c>
    </row>
    <row r="107" spans="1:19" ht="15.5" x14ac:dyDescent="0.35">
      <c r="A107" s="1" t="s">
        <v>58</v>
      </c>
      <c r="B107" s="1" t="s">
        <v>949</v>
      </c>
      <c r="C107" s="1" t="s">
        <v>369</v>
      </c>
      <c r="D107" s="1" t="s">
        <v>412</v>
      </c>
      <c r="E107" s="1" t="s">
        <v>950</v>
      </c>
      <c r="F107" s="1" t="s">
        <v>371</v>
      </c>
      <c r="G107" s="1" t="s">
        <v>398</v>
      </c>
      <c r="H107" s="1" t="s">
        <v>848</v>
      </c>
      <c r="I107" s="1" t="s">
        <v>381</v>
      </c>
      <c r="J107" s="1" t="s">
        <v>951</v>
      </c>
      <c r="K107" s="1" t="s">
        <v>499</v>
      </c>
      <c r="L107" s="1">
        <v>244</v>
      </c>
      <c r="M107" s="1" t="s">
        <v>384</v>
      </c>
      <c r="N107" s="1" t="s">
        <v>850</v>
      </c>
      <c r="O107" s="1" t="s">
        <v>952</v>
      </c>
      <c r="P107" s="1" t="s">
        <v>369</v>
      </c>
      <c r="Q107" s="1" t="s">
        <v>402</v>
      </c>
      <c r="R107" s="1" t="s">
        <v>425</v>
      </c>
      <c r="S107" s="1">
        <v>33</v>
      </c>
    </row>
    <row r="108" spans="1:19" ht="15.5" x14ac:dyDescent="0.35">
      <c r="A108" s="1" t="s">
        <v>59</v>
      </c>
      <c r="B108" s="1" t="s">
        <v>953</v>
      </c>
      <c r="C108" s="1" t="s">
        <v>954</v>
      </c>
      <c r="D108" s="1" t="s">
        <v>59</v>
      </c>
      <c r="E108" s="1" t="s">
        <v>955</v>
      </c>
      <c r="F108" s="1" t="s">
        <v>371</v>
      </c>
      <c r="G108" s="1" t="s">
        <v>372</v>
      </c>
      <c r="H108" s="1" t="s">
        <v>866</v>
      </c>
      <c r="I108" s="1" t="s">
        <v>381</v>
      </c>
      <c r="J108" s="1" t="s">
        <v>830</v>
      </c>
      <c r="K108" s="1" t="s">
        <v>831</v>
      </c>
      <c r="L108" s="1">
        <v>246</v>
      </c>
      <c r="M108" s="1" t="s">
        <v>481</v>
      </c>
      <c r="N108" s="1" t="s">
        <v>850</v>
      </c>
      <c r="O108" s="1" t="s">
        <v>956</v>
      </c>
      <c r="P108" s="1">
        <v>0</v>
      </c>
      <c r="Q108" s="1" t="s">
        <v>369</v>
      </c>
      <c r="R108" s="1" t="s">
        <v>369</v>
      </c>
      <c r="S108" s="1">
        <v>41</v>
      </c>
    </row>
    <row r="109" spans="1:19" ht="15.5" x14ac:dyDescent="0.35">
      <c r="A109" s="1" t="s">
        <v>60</v>
      </c>
      <c r="B109" s="1" t="s">
        <v>957</v>
      </c>
      <c r="C109" s="1" t="s">
        <v>369</v>
      </c>
      <c r="D109" s="1" t="s">
        <v>958</v>
      </c>
      <c r="E109" s="1" t="s">
        <v>959</v>
      </c>
      <c r="F109" s="1" t="s">
        <v>398</v>
      </c>
      <c r="G109" s="1" t="s">
        <v>397</v>
      </c>
      <c r="H109" s="1" t="s">
        <v>669</v>
      </c>
      <c r="I109" s="1" t="s">
        <v>381</v>
      </c>
      <c r="J109" s="1" t="s">
        <v>759</v>
      </c>
      <c r="K109" s="1" t="s">
        <v>760</v>
      </c>
      <c r="L109" s="1">
        <v>246</v>
      </c>
      <c r="M109" s="1" t="s">
        <v>384</v>
      </c>
      <c r="N109" s="1" t="s">
        <v>850</v>
      </c>
      <c r="O109" s="1" t="s">
        <v>960</v>
      </c>
      <c r="P109" s="1">
        <v>1.1999999999999999E-3</v>
      </c>
      <c r="Q109" s="1" t="s">
        <v>372</v>
      </c>
      <c r="R109" s="1" t="s">
        <v>403</v>
      </c>
      <c r="S109" s="1">
        <v>22.9</v>
      </c>
    </row>
    <row r="110" spans="1:19" ht="15.5" x14ac:dyDescent="0.35">
      <c r="A110" s="1" t="s">
        <v>61</v>
      </c>
      <c r="B110" s="1" t="s">
        <v>961</v>
      </c>
      <c r="C110" s="1" t="s">
        <v>369</v>
      </c>
      <c r="D110" s="1" t="s">
        <v>412</v>
      </c>
      <c r="E110" s="1" t="s">
        <v>962</v>
      </c>
      <c r="F110" s="1" t="s">
        <v>371</v>
      </c>
      <c r="G110" s="1" t="s">
        <v>397</v>
      </c>
      <c r="H110" s="1" t="s">
        <v>866</v>
      </c>
      <c r="I110" s="1" t="s">
        <v>381</v>
      </c>
      <c r="J110" s="1" t="s">
        <v>963</v>
      </c>
      <c r="K110" s="1" t="s">
        <v>964</v>
      </c>
      <c r="L110" s="1">
        <v>258</v>
      </c>
      <c r="M110" s="1" t="s">
        <v>384</v>
      </c>
      <c r="N110" s="1" t="s">
        <v>850</v>
      </c>
      <c r="O110" s="1" t="s">
        <v>965</v>
      </c>
      <c r="P110" s="1">
        <v>1E-4</v>
      </c>
      <c r="Q110" s="1" t="s">
        <v>369</v>
      </c>
      <c r="R110" s="1" t="s">
        <v>369</v>
      </c>
      <c r="S110" s="1">
        <v>35</v>
      </c>
    </row>
    <row r="111" spans="1:19" ht="15.5" x14ac:dyDescent="0.35">
      <c r="A111" s="1" t="s">
        <v>62</v>
      </c>
      <c r="B111" s="1" t="s">
        <v>966</v>
      </c>
      <c r="C111" s="1" t="s">
        <v>369</v>
      </c>
      <c r="D111" s="1" t="s">
        <v>412</v>
      </c>
      <c r="E111" s="1" t="s">
        <v>967</v>
      </c>
      <c r="F111" s="1" t="s">
        <v>397</v>
      </c>
      <c r="G111" s="1" t="s">
        <v>398</v>
      </c>
      <c r="H111" s="1" t="s">
        <v>669</v>
      </c>
      <c r="I111" s="1" t="s">
        <v>381</v>
      </c>
      <c r="J111" s="1" t="s">
        <v>968</v>
      </c>
      <c r="K111" s="1" t="s">
        <v>969</v>
      </c>
      <c r="L111" s="1">
        <v>263</v>
      </c>
      <c r="M111" s="1" t="s">
        <v>384</v>
      </c>
      <c r="N111" s="1" t="s">
        <v>850</v>
      </c>
      <c r="O111" s="1" t="s">
        <v>970</v>
      </c>
      <c r="P111" s="1" t="s">
        <v>369</v>
      </c>
      <c r="Q111" s="1" t="s">
        <v>372</v>
      </c>
      <c r="R111" s="1" t="s">
        <v>403</v>
      </c>
      <c r="S111" s="1">
        <v>13.12</v>
      </c>
    </row>
    <row r="112" spans="1:19" ht="15.5" x14ac:dyDescent="0.35">
      <c r="A112" s="1" t="s">
        <v>63</v>
      </c>
      <c r="B112" s="1" t="s">
        <v>971</v>
      </c>
      <c r="C112" s="1" t="s">
        <v>369</v>
      </c>
      <c r="D112" s="1" t="s">
        <v>972</v>
      </c>
      <c r="E112" s="1" t="s">
        <v>973</v>
      </c>
      <c r="F112" s="1" t="s">
        <v>371</v>
      </c>
      <c r="G112" s="1" t="s">
        <v>398</v>
      </c>
      <c r="H112" s="1" t="s">
        <v>848</v>
      </c>
      <c r="I112" s="1" t="s">
        <v>381</v>
      </c>
      <c r="J112" s="1" t="s">
        <v>974</v>
      </c>
      <c r="K112" s="1" t="s">
        <v>975</v>
      </c>
      <c r="L112" s="1">
        <v>268</v>
      </c>
      <c r="M112" s="1" t="s">
        <v>384</v>
      </c>
      <c r="N112" s="1" t="s">
        <v>850</v>
      </c>
      <c r="O112" s="1" t="s">
        <v>976</v>
      </c>
      <c r="P112" s="1">
        <v>2.0000000000000001E-4</v>
      </c>
      <c r="Q112" s="1" t="s">
        <v>372</v>
      </c>
      <c r="R112" s="1" t="s">
        <v>425</v>
      </c>
      <c r="S112" s="1">
        <v>23.9</v>
      </c>
    </row>
    <row r="113" spans="1:19" ht="15.5" x14ac:dyDescent="0.35">
      <c r="A113" s="1" t="s">
        <v>64</v>
      </c>
      <c r="B113" s="1" t="s">
        <v>977</v>
      </c>
      <c r="C113" s="1" t="s">
        <v>369</v>
      </c>
      <c r="D113" s="1" t="s">
        <v>64</v>
      </c>
      <c r="E113" s="1" t="s">
        <v>978</v>
      </c>
      <c r="F113" s="1" t="s">
        <v>371</v>
      </c>
      <c r="G113" s="1" t="s">
        <v>397</v>
      </c>
      <c r="H113" s="1" t="s">
        <v>866</v>
      </c>
      <c r="I113" s="1" t="s">
        <v>381</v>
      </c>
      <c r="J113" s="1" t="s">
        <v>979</v>
      </c>
      <c r="K113" s="1" t="s">
        <v>980</v>
      </c>
      <c r="L113" s="1">
        <v>271</v>
      </c>
      <c r="M113" s="1" t="s">
        <v>384</v>
      </c>
      <c r="N113" s="1" t="s">
        <v>850</v>
      </c>
      <c r="O113" s="1" t="s">
        <v>981</v>
      </c>
      <c r="P113" s="1" t="s">
        <v>369</v>
      </c>
      <c r="Q113" s="1" t="s">
        <v>402</v>
      </c>
      <c r="R113" s="1" t="s">
        <v>402</v>
      </c>
      <c r="S113" s="1">
        <v>28.5</v>
      </c>
    </row>
    <row r="114" spans="1:19" ht="15.5" x14ac:dyDescent="0.35">
      <c r="A114" s="1" t="s">
        <v>65</v>
      </c>
      <c r="B114" s="1" t="s">
        <v>982</v>
      </c>
      <c r="C114" s="1" t="s">
        <v>369</v>
      </c>
      <c r="D114" s="1" t="s">
        <v>983</v>
      </c>
      <c r="E114" s="1" t="s">
        <v>984</v>
      </c>
      <c r="F114" s="1" t="s">
        <v>398</v>
      </c>
      <c r="G114" s="1" t="s">
        <v>397</v>
      </c>
      <c r="H114" s="1" t="s">
        <v>669</v>
      </c>
      <c r="I114" s="1" t="s">
        <v>381</v>
      </c>
      <c r="J114" s="1" t="s">
        <v>806</v>
      </c>
      <c r="K114" s="1" t="s">
        <v>760</v>
      </c>
      <c r="L114" s="1">
        <v>276</v>
      </c>
      <c r="M114" s="1" t="s">
        <v>384</v>
      </c>
      <c r="N114" s="1" t="s">
        <v>850</v>
      </c>
      <c r="O114" s="1" t="s">
        <v>985</v>
      </c>
      <c r="P114" s="1">
        <v>9.1999999999999998E-3</v>
      </c>
      <c r="Q114" s="1" t="s">
        <v>372</v>
      </c>
      <c r="R114" s="1" t="s">
        <v>403</v>
      </c>
      <c r="S114" s="1">
        <v>23.8</v>
      </c>
    </row>
    <row r="115" spans="1:19" ht="15.5" x14ac:dyDescent="0.35">
      <c r="A115" s="1" t="s">
        <v>66</v>
      </c>
      <c r="B115" s="1" t="s">
        <v>986</v>
      </c>
      <c r="C115" s="1" t="s">
        <v>369</v>
      </c>
      <c r="D115" s="1" t="s">
        <v>412</v>
      </c>
      <c r="E115" s="1" t="s">
        <v>987</v>
      </c>
      <c r="F115" s="1" t="s">
        <v>371</v>
      </c>
      <c r="G115" s="1" t="s">
        <v>398</v>
      </c>
      <c r="H115" s="1" t="s">
        <v>866</v>
      </c>
      <c r="I115" s="1" t="s">
        <v>381</v>
      </c>
      <c r="J115" s="1" t="s">
        <v>988</v>
      </c>
      <c r="K115" s="1" t="s">
        <v>975</v>
      </c>
      <c r="L115" s="1">
        <v>278</v>
      </c>
      <c r="M115" s="1" t="s">
        <v>384</v>
      </c>
      <c r="N115" s="1" t="s">
        <v>850</v>
      </c>
      <c r="O115" s="1" t="s">
        <v>989</v>
      </c>
      <c r="P115" s="1" t="s">
        <v>369</v>
      </c>
      <c r="Q115" s="1" t="s">
        <v>372</v>
      </c>
      <c r="R115" s="1" t="s">
        <v>403</v>
      </c>
      <c r="S115" s="1">
        <v>13.12</v>
      </c>
    </row>
    <row r="116" spans="1:19" ht="15.5" x14ac:dyDescent="0.35">
      <c r="A116" s="1" t="s">
        <v>67</v>
      </c>
      <c r="B116" s="1" t="s">
        <v>990</v>
      </c>
      <c r="C116" s="1" t="s">
        <v>991</v>
      </c>
      <c r="D116" s="1" t="s">
        <v>67</v>
      </c>
      <c r="E116" s="1" t="s">
        <v>992</v>
      </c>
      <c r="F116" s="1" t="s">
        <v>398</v>
      </c>
      <c r="G116" s="1" t="s">
        <v>397</v>
      </c>
      <c r="H116" s="1" t="s">
        <v>866</v>
      </c>
      <c r="I116" s="1" t="s">
        <v>381</v>
      </c>
      <c r="J116" s="1" t="s">
        <v>784</v>
      </c>
      <c r="K116" s="1" t="s">
        <v>785</v>
      </c>
      <c r="L116" s="1">
        <v>279</v>
      </c>
      <c r="M116" s="1" t="s">
        <v>481</v>
      </c>
      <c r="N116" s="1" t="s">
        <v>850</v>
      </c>
      <c r="O116" s="1" t="s">
        <v>993</v>
      </c>
      <c r="P116" s="1">
        <v>1.1000000000000001E-3</v>
      </c>
      <c r="Q116" s="1" t="s">
        <v>372</v>
      </c>
      <c r="R116" s="1" t="s">
        <v>425</v>
      </c>
      <c r="S116" s="1">
        <v>26.3</v>
      </c>
    </row>
    <row r="117" spans="1:19" ht="15.5" x14ac:dyDescent="0.35">
      <c r="A117" s="1" t="s">
        <v>68</v>
      </c>
      <c r="B117" s="1" t="s">
        <v>994</v>
      </c>
      <c r="C117" s="1" t="s">
        <v>369</v>
      </c>
      <c r="D117" s="1" t="s">
        <v>412</v>
      </c>
      <c r="E117" s="1" t="s">
        <v>995</v>
      </c>
      <c r="F117" s="1" t="s">
        <v>398</v>
      </c>
      <c r="G117" s="1" t="s">
        <v>397</v>
      </c>
      <c r="H117" s="1" t="s">
        <v>866</v>
      </c>
      <c r="I117" s="1" t="s">
        <v>381</v>
      </c>
      <c r="J117" s="1" t="s">
        <v>996</v>
      </c>
      <c r="K117" s="1" t="s">
        <v>633</v>
      </c>
      <c r="L117" s="1">
        <v>280</v>
      </c>
      <c r="M117" s="1" t="s">
        <v>384</v>
      </c>
      <c r="N117" s="1" t="s">
        <v>850</v>
      </c>
      <c r="O117" s="1" t="s">
        <v>997</v>
      </c>
      <c r="P117" s="1">
        <v>5.9999999999999995E-4</v>
      </c>
      <c r="Q117" s="1" t="s">
        <v>372</v>
      </c>
      <c r="R117" s="1" t="s">
        <v>425</v>
      </c>
      <c r="S117" s="1">
        <v>27.6</v>
      </c>
    </row>
    <row r="118" spans="1:19" ht="15.5" x14ac:dyDescent="0.35">
      <c r="A118" s="1" t="s">
        <v>69</v>
      </c>
      <c r="B118" s="1" t="s">
        <v>998</v>
      </c>
      <c r="C118" s="1" t="s">
        <v>369</v>
      </c>
      <c r="D118" s="1" t="s">
        <v>412</v>
      </c>
      <c r="E118" s="1" t="s">
        <v>999</v>
      </c>
      <c r="F118" s="1" t="s">
        <v>371</v>
      </c>
      <c r="G118" s="1" t="s">
        <v>372</v>
      </c>
      <c r="H118" s="1" t="s">
        <v>866</v>
      </c>
      <c r="I118" s="1" t="s">
        <v>381</v>
      </c>
      <c r="J118" s="1" t="s">
        <v>1000</v>
      </c>
      <c r="K118" s="1" t="s">
        <v>734</v>
      </c>
      <c r="L118" s="1">
        <v>296</v>
      </c>
      <c r="M118" s="1" t="s">
        <v>384</v>
      </c>
      <c r="N118" s="1" t="s">
        <v>850</v>
      </c>
      <c r="O118" s="1" t="s">
        <v>1001</v>
      </c>
      <c r="P118" s="1">
        <v>0</v>
      </c>
      <c r="Q118" s="1" t="s">
        <v>402</v>
      </c>
      <c r="R118" s="1" t="s">
        <v>402</v>
      </c>
      <c r="S118" s="1">
        <v>34</v>
      </c>
    </row>
    <row r="119" spans="1:19" ht="15.5" x14ac:dyDescent="0.35">
      <c r="A119" s="1" t="s">
        <v>70</v>
      </c>
      <c r="B119" s="1" t="s">
        <v>70</v>
      </c>
      <c r="C119" s="1" t="s">
        <v>1002</v>
      </c>
      <c r="D119" s="1" t="s">
        <v>1003</v>
      </c>
      <c r="E119" s="1" t="s">
        <v>1004</v>
      </c>
      <c r="F119" s="1" t="s">
        <v>372</v>
      </c>
      <c r="G119" s="1" t="s">
        <v>397</v>
      </c>
      <c r="H119" s="1" t="s">
        <v>687</v>
      </c>
      <c r="I119" s="1" t="s">
        <v>381</v>
      </c>
      <c r="J119" s="1" t="s">
        <v>1005</v>
      </c>
      <c r="K119" s="1" t="s">
        <v>1006</v>
      </c>
      <c r="L119" s="1">
        <v>308</v>
      </c>
      <c r="M119" s="1" t="s">
        <v>481</v>
      </c>
      <c r="N119" s="1" t="s">
        <v>850</v>
      </c>
      <c r="O119" s="1" t="s">
        <v>1007</v>
      </c>
      <c r="P119" s="1" t="s">
        <v>369</v>
      </c>
      <c r="Q119" s="1" t="s">
        <v>372</v>
      </c>
      <c r="R119" s="1" t="s">
        <v>403</v>
      </c>
      <c r="S119" s="1">
        <v>25.5</v>
      </c>
    </row>
    <row r="120" spans="1:19" ht="15.5" x14ac:dyDescent="0.35">
      <c r="A120" s="1" t="s">
        <v>71</v>
      </c>
      <c r="B120" s="1" t="s">
        <v>1008</v>
      </c>
      <c r="C120" s="1" t="s">
        <v>1009</v>
      </c>
      <c r="D120" s="1" t="s">
        <v>71</v>
      </c>
      <c r="E120" s="1" t="s">
        <v>1010</v>
      </c>
      <c r="F120" s="1" t="s">
        <v>398</v>
      </c>
      <c r="G120" s="1" t="s">
        <v>397</v>
      </c>
      <c r="H120" s="1" t="s">
        <v>866</v>
      </c>
      <c r="I120" s="1" t="s">
        <v>381</v>
      </c>
      <c r="J120" s="1" t="s">
        <v>601</v>
      </c>
      <c r="K120" s="1" t="s">
        <v>525</v>
      </c>
      <c r="L120" s="1">
        <v>309</v>
      </c>
      <c r="M120" s="1" t="s">
        <v>481</v>
      </c>
      <c r="N120" s="1" t="s">
        <v>850</v>
      </c>
      <c r="O120" s="1" t="s">
        <v>1011</v>
      </c>
      <c r="P120" s="1" t="s">
        <v>369</v>
      </c>
      <c r="Q120" s="1" t="s">
        <v>402</v>
      </c>
      <c r="R120" s="1" t="s">
        <v>402</v>
      </c>
      <c r="S120" s="1">
        <v>32</v>
      </c>
    </row>
    <row r="121" spans="1:19" ht="15.5" x14ac:dyDescent="0.35">
      <c r="A121" s="1" t="s">
        <v>72</v>
      </c>
      <c r="B121" s="1" t="s">
        <v>1012</v>
      </c>
      <c r="C121" s="1" t="s">
        <v>369</v>
      </c>
      <c r="D121" s="1" t="s">
        <v>1013</v>
      </c>
      <c r="E121" s="1" t="s">
        <v>1014</v>
      </c>
      <c r="F121" s="1" t="s">
        <v>371</v>
      </c>
      <c r="G121" s="1" t="s">
        <v>372</v>
      </c>
      <c r="H121" s="1" t="s">
        <v>866</v>
      </c>
      <c r="I121" s="1" t="s">
        <v>381</v>
      </c>
      <c r="J121" s="1" t="s">
        <v>820</v>
      </c>
      <c r="K121" s="1" t="s">
        <v>821</v>
      </c>
      <c r="L121" s="1">
        <v>313</v>
      </c>
      <c r="M121" s="1" t="s">
        <v>384</v>
      </c>
      <c r="N121" s="1" t="s">
        <v>850</v>
      </c>
      <c r="O121" s="1" t="s">
        <v>1015</v>
      </c>
      <c r="P121" s="1">
        <v>1E-3</v>
      </c>
      <c r="Q121" s="1" t="s">
        <v>402</v>
      </c>
      <c r="R121" s="1" t="s">
        <v>402</v>
      </c>
      <c r="S121" s="1">
        <v>34</v>
      </c>
    </row>
    <row r="122" spans="1:19" ht="15.5" x14ac:dyDescent="0.35">
      <c r="A122" s="1" t="s">
        <v>73</v>
      </c>
      <c r="B122" s="1" t="s">
        <v>1016</v>
      </c>
      <c r="C122" s="1" t="s">
        <v>369</v>
      </c>
      <c r="D122" s="1" t="s">
        <v>1017</v>
      </c>
      <c r="E122" s="1" t="s">
        <v>1018</v>
      </c>
      <c r="F122" s="1" t="s">
        <v>398</v>
      </c>
      <c r="G122" s="1" t="s">
        <v>397</v>
      </c>
      <c r="H122" s="1" t="s">
        <v>848</v>
      </c>
      <c r="I122" s="1" t="s">
        <v>381</v>
      </c>
      <c r="J122" s="1" t="s">
        <v>1019</v>
      </c>
      <c r="K122" s="1" t="s">
        <v>1020</v>
      </c>
      <c r="L122" s="1">
        <v>317</v>
      </c>
      <c r="M122" s="1" t="s">
        <v>384</v>
      </c>
      <c r="N122" s="1" t="s">
        <v>850</v>
      </c>
      <c r="O122" s="1" t="s">
        <v>1021</v>
      </c>
      <c r="P122" s="1">
        <v>1E-3</v>
      </c>
      <c r="Q122" s="1" t="s">
        <v>402</v>
      </c>
      <c r="R122" s="1" t="s">
        <v>425</v>
      </c>
      <c r="S122" s="1">
        <v>33</v>
      </c>
    </row>
    <row r="123" spans="1:19" ht="15.5" x14ac:dyDescent="0.35">
      <c r="A123" s="1" t="s">
        <v>74</v>
      </c>
      <c r="B123" s="1" t="s">
        <v>1022</v>
      </c>
      <c r="C123" s="1" t="s">
        <v>369</v>
      </c>
      <c r="D123" s="1" t="s">
        <v>74</v>
      </c>
      <c r="E123" s="1" t="s">
        <v>1023</v>
      </c>
      <c r="F123" s="1" t="s">
        <v>397</v>
      </c>
      <c r="G123" s="1" t="s">
        <v>372</v>
      </c>
      <c r="H123" s="1" t="s">
        <v>866</v>
      </c>
      <c r="I123" s="1" t="s">
        <v>381</v>
      </c>
      <c r="J123" s="1" t="s">
        <v>1024</v>
      </c>
      <c r="K123" s="1" t="s">
        <v>1025</v>
      </c>
      <c r="L123" s="1">
        <v>318</v>
      </c>
      <c r="M123" s="1" t="s">
        <v>384</v>
      </c>
      <c r="N123" s="1" t="s">
        <v>850</v>
      </c>
      <c r="O123" s="1" t="s">
        <v>1026</v>
      </c>
      <c r="P123" s="1">
        <v>2.2000000000000001E-3</v>
      </c>
      <c r="Q123" s="1" t="s">
        <v>402</v>
      </c>
      <c r="R123" s="1" t="s">
        <v>403</v>
      </c>
      <c r="S123" s="1">
        <v>24.2</v>
      </c>
    </row>
    <row r="124" spans="1:19" ht="15.5" x14ac:dyDescent="0.35">
      <c r="A124" s="1" t="s">
        <v>75</v>
      </c>
      <c r="B124" s="1" t="s">
        <v>1027</v>
      </c>
      <c r="C124" s="1" t="s">
        <v>369</v>
      </c>
      <c r="D124" s="1" t="s">
        <v>412</v>
      </c>
      <c r="E124" s="1" t="s">
        <v>1028</v>
      </c>
      <c r="F124" s="1" t="s">
        <v>371</v>
      </c>
      <c r="G124" s="1" t="s">
        <v>372</v>
      </c>
      <c r="H124" s="1" t="s">
        <v>848</v>
      </c>
      <c r="I124" s="1" t="s">
        <v>381</v>
      </c>
      <c r="J124" s="1" t="s">
        <v>733</v>
      </c>
      <c r="K124" s="1" t="s">
        <v>734</v>
      </c>
      <c r="L124" s="1">
        <v>322</v>
      </c>
      <c r="M124" s="1" t="s">
        <v>384</v>
      </c>
      <c r="N124" s="1" t="s">
        <v>850</v>
      </c>
      <c r="O124" s="1" t="s">
        <v>1029</v>
      </c>
      <c r="P124" s="1">
        <v>2.9999999999999997E-4</v>
      </c>
      <c r="Q124" s="1" t="s">
        <v>402</v>
      </c>
      <c r="R124" s="1" t="s">
        <v>402</v>
      </c>
      <c r="S124" s="1">
        <v>34</v>
      </c>
    </row>
    <row r="125" spans="1:19" ht="15.5" x14ac:dyDescent="0.35">
      <c r="A125" s="1" t="s">
        <v>76</v>
      </c>
      <c r="B125" s="1" t="s">
        <v>1030</v>
      </c>
      <c r="C125" s="1" t="s">
        <v>369</v>
      </c>
      <c r="D125" s="1" t="s">
        <v>1031</v>
      </c>
      <c r="E125" s="1" t="s">
        <v>1032</v>
      </c>
      <c r="F125" s="1" t="s">
        <v>398</v>
      </c>
      <c r="G125" s="1" t="s">
        <v>397</v>
      </c>
      <c r="H125" s="1" t="s">
        <v>866</v>
      </c>
      <c r="I125" s="1" t="s">
        <v>381</v>
      </c>
      <c r="J125" s="1" t="s">
        <v>996</v>
      </c>
      <c r="K125" s="1" t="s">
        <v>633</v>
      </c>
      <c r="L125" s="1">
        <v>339</v>
      </c>
      <c r="M125" s="1" t="s">
        <v>384</v>
      </c>
      <c r="N125" s="1" t="s">
        <v>850</v>
      </c>
      <c r="O125" s="1" t="s">
        <v>1033</v>
      </c>
      <c r="P125" s="1">
        <v>1.1000000000000001E-3</v>
      </c>
      <c r="Q125" s="1" t="s">
        <v>402</v>
      </c>
      <c r="R125" s="1" t="s">
        <v>425</v>
      </c>
      <c r="S125" s="1">
        <v>23.7</v>
      </c>
    </row>
    <row r="126" spans="1:19" ht="15.5" x14ac:dyDescent="0.35">
      <c r="A126" s="1" t="s">
        <v>77</v>
      </c>
      <c r="B126" s="1" t="s">
        <v>1034</v>
      </c>
      <c r="C126" s="1" t="s">
        <v>369</v>
      </c>
      <c r="D126" s="1" t="s">
        <v>77</v>
      </c>
      <c r="E126" s="1" t="s">
        <v>1035</v>
      </c>
      <c r="F126" s="1" t="s">
        <v>398</v>
      </c>
      <c r="G126" s="1" t="s">
        <v>397</v>
      </c>
      <c r="H126" s="1" t="s">
        <v>1036</v>
      </c>
      <c r="I126" s="1" t="s">
        <v>381</v>
      </c>
      <c r="J126" s="1" t="s">
        <v>996</v>
      </c>
      <c r="K126" s="1" t="s">
        <v>633</v>
      </c>
      <c r="L126" s="1">
        <v>340</v>
      </c>
      <c r="M126" s="1" t="s">
        <v>384</v>
      </c>
      <c r="N126" s="1" t="s">
        <v>850</v>
      </c>
      <c r="O126" s="1" t="s">
        <v>1037</v>
      </c>
      <c r="P126" s="1">
        <v>0.27</v>
      </c>
      <c r="Q126" s="1" t="s">
        <v>372</v>
      </c>
      <c r="R126" s="1" t="s">
        <v>403</v>
      </c>
      <c r="S126" s="1">
        <v>6.0830000000000002</v>
      </c>
    </row>
    <row r="127" spans="1:19" ht="15.5" x14ac:dyDescent="0.35">
      <c r="A127" s="1" t="s">
        <v>78</v>
      </c>
      <c r="B127" s="1" t="s">
        <v>1038</v>
      </c>
      <c r="C127" s="1" t="s">
        <v>369</v>
      </c>
      <c r="D127" s="1" t="s">
        <v>412</v>
      </c>
      <c r="E127" s="1" t="s">
        <v>1039</v>
      </c>
      <c r="F127" s="1" t="s">
        <v>397</v>
      </c>
      <c r="G127" s="1" t="s">
        <v>398</v>
      </c>
      <c r="H127" s="1" t="s">
        <v>848</v>
      </c>
      <c r="I127" s="1" t="s">
        <v>381</v>
      </c>
      <c r="J127" s="1" t="s">
        <v>492</v>
      </c>
      <c r="K127" s="1" t="s">
        <v>493</v>
      </c>
      <c r="L127" s="1">
        <v>342</v>
      </c>
      <c r="M127" s="1" t="s">
        <v>384</v>
      </c>
      <c r="N127" s="1" t="s">
        <v>850</v>
      </c>
      <c r="O127" s="1" t="s">
        <v>1040</v>
      </c>
      <c r="P127" s="1" t="s">
        <v>369</v>
      </c>
      <c r="Q127" s="1" t="s">
        <v>402</v>
      </c>
      <c r="R127" s="1" t="s">
        <v>402</v>
      </c>
      <c r="S127" s="1">
        <v>23.9</v>
      </c>
    </row>
    <row r="128" spans="1:19" ht="15.5" x14ac:dyDescent="0.35">
      <c r="A128" s="1" t="s">
        <v>79</v>
      </c>
      <c r="B128" s="1" t="s">
        <v>1041</v>
      </c>
      <c r="C128" s="1" t="s">
        <v>369</v>
      </c>
      <c r="D128" s="1" t="s">
        <v>79</v>
      </c>
      <c r="E128" s="1" t="s">
        <v>1042</v>
      </c>
      <c r="F128" s="1" t="s">
        <v>372</v>
      </c>
      <c r="G128" s="1" t="s">
        <v>371</v>
      </c>
      <c r="H128" s="1" t="s">
        <v>866</v>
      </c>
      <c r="I128" s="1" t="s">
        <v>381</v>
      </c>
      <c r="J128" s="1" t="s">
        <v>1043</v>
      </c>
      <c r="K128" s="1" t="s">
        <v>753</v>
      </c>
      <c r="L128" s="1">
        <v>347</v>
      </c>
      <c r="M128" s="1" t="s">
        <v>384</v>
      </c>
      <c r="N128" s="1" t="s">
        <v>850</v>
      </c>
      <c r="O128" s="1" t="s">
        <v>1044</v>
      </c>
      <c r="P128" s="1">
        <v>2.0000000000000001E-4</v>
      </c>
      <c r="Q128" s="1" t="s">
        <v>402</v>
      </c>
      <c r="R128" s="1" t="s">
        <v>402</v>
      </c>
      <c r="S128" s="1">
        <v>25.3</v>
      </c>
    </row>
    <row r="129" spans="1:19" ht="15.5" x14ac:dyDescent="0.35">
      <c r="A129" s="1" t="s">
        <v>80</v>
      </c>
      <c r="B129" s="1" t="s">
        <v>1045</v>
      </c>
      <c r="C129" s="1" t="s">
        <v>369</v>
      </c>
      <c r="D129" s="1" t="s">
        <v>412</v>
      </c>
      <c r="E129" s="1" t="s">
        <v>1046</v>
      </c>
      <c r="F129" s="1" t="s">
        <v>372</v>
      </c>
      <c r="G129" s="1" t="s">
        <v>371</v>
      </c>
      <c r="H129" s="1" t="s">
        <v>866</v>
      </c>
      <c r="I129" s="1" t="s">
        <v>381</v>
      </c>
      <c r="J129" s="1" t="s">
        <v>1047</v>
      </c>
      <c r="K129" s="1" t="s">
        <v>753</v>
      </c>
      <c r="L129" s="1">
        <v>369</v>
      </c>
      <c r="M129" s="1" t="s">
        <v>384</v>
      </c>
      <c r="N129" s="1" t="s">
        <v>850</v>
      </c>
      <c r="O129" s="1" t="s">
        <v>1048</v>
      </c>
      <c r="P129" s="1" t="s">
        <v>369</v>
      </c>
      <c r="Q129" s="1" t="s">
        <v>402</v>
      </c>
      <c r="R129" s="1" t="s">
        <v>402</v>
      </c>
      <c r="S129" s="1">
        <v>26.8</v>
      </c>
    </row>
    <row r="130" spans="1:19" ht="15.5" x14ac:dyDescent="0.35">
      <c r="A130" s="1" t="s">
        <v>81</v>
      </c>
      <c r="B130" s="1" t="s">
        <v>1049</v>
      </c>
      <c r="C130" s="1" t="s">
        <v>369</v>
      </c>
      <c r="D130" s="1" t="s">
        <v>81</v>
      </c>
      <c r="E130" s="1" t="s">
        <v>1050</v>
      </c>
      <c r="F130" s="1" t="s">
        <v>398</v>
      </c>
      <c r="G130" s="1" t="s">
        <v>397</v>
      </c>
      <c r="H130" s="1" t="s">
        <v>848</v>
      </c>
      <c r="I130" s="1" t="s">
        <v>381</v>
      </c>
      <c r="J130" s="1" t="s">
        <v>632</v>
      </c>
      <c r="K130" s="1" t="s">
        <v>633</v>
      </c>
      <c r="L130" s="1">
        <v>383</v>
      </c>
      <c r="M130" s="1" t="s">
        <v>384</v>
      </c>
      <c r="N130" s="1" t="s">
        <v>850</v>
      </c>
      <c r="O130" s="1" t="s">
        <v>1051</v>
      </c>
      <c r="P130" s="1">
        <v>4.4999999999999997E-3</v>
      </c>
      <c r="Q130" s="1" t="s">
        <v>372</v>
      </c>
      <c r="R130" s="1" t="s">
        <v>403</v>
      </c>
      <c r="S130" s="1">
        <v>15.4</v>
      </c>
    </row>
    <row r="131" spans="1:19" ht="15.5" x14ac:dyDescent="0.35">
      <c r="A131" s="1" t="s">
        <v>82</v>
      </c>
      <c r="B131" s="1" t="s">
        <v>1052</v>
      </c>
      <c r="C131" s="1" t="s">
        <v>369</v>
      </c>
      <c r="D131" s="1" t="s">
        <v>412</v>
      </c>
      <c r="E131" s="1" t="s">
        <v>1053</v>
      </c>
      <c r="F131" s="1" t="s">
        <v>372</v>
      </c>
      <c r="G131" s="1" t="s">
        <v>371</v>
      </c>
      <c r="H131" s="1" t="s">
        <v>866</v>
      </c>
      <c r="I131" s="1" t="s">
        <v>381</v>
      </c>
      <c r="J131" s="1" t="s">
        <v>1054</v>
      </c>
      <c r="K131" s="1" t="s">
        <v>1055</v>
      </c>
      <c r="L131" s="1">
        <v>388</v>
      </c>
      <c r="M131" s="1" t="s">
        <v>384</v>
      </c>
      <c r="N131" s="1" t="s">
        <v>850</v>
      </c>
      <c r="O131" s="1" t="s">
        <v>1056</v>
      </c>
      <c r="P131" s="1" t="s">
        <v>369</v>
      </c>
      <c r="Q131" s="1" t="s">
        <v>402</v>
      </c>
      <c r="R131" s="1" t="s">
        <v>402</v>
      </c>
      <c r="S131" s="1">
        <v>29.2</v>
      </c>
    </row>
    <row r="132" spans="1:19" ht="15.5" x14ac:dyDescent="0.35">
      <c r="A132" s="1" t="s">
        <v>83</v>
      </c>
      <c r="B132" s="1" t="s">
        <v>1057</v>
      </c>
      <c r="C132" s="1" t="s">
        <v>369</v>
      </c>
      <c r="D132" s="1" t="s">
        <v>412</v>
      </c>
      <c r="E132" s="1" t="s">
        <v>1058</v>
      </c>
      <c r="F132" s="1" t="s">
        <v>398</v>
      </c>
      <c r="G132" s="1" t="s">
        <v>372</v>
      </c>
      <c r="H132" s="1" t="s">
        <v>848</v>
      </c>
      <c r="I132" s="1" t="s">
        <v>381</v>
      </c>
      <c r="J132" s="1" t="s">
        <v>555</v>
      </c>
      <c r="K132" s="1" t="s">
        <v>453</v>
      </c>
      <c r="L132" s="1">
        <v>395</v>
      </c>
      <c r="M132" s="1" t="s">
        <v>384</v>
      </c>
      <c r="N132" s="1" t="s">
        <v>850</v>
      </c>
      <c r="O132" s="1" t="s">
        <v>1059</v>
      </c>
      <c r="P132" s="1" t="s">
        <v>369</v>
      </c>
      <c r="Q132" s="1" t="s">
        <v>402</v>
      </c>
      <c r="R132" s="1" t="s">
        <v>402</v>
      </c>
      <c r="S132" s="1">
        <v>32</v>
      </c>
    </row>
    <row r="133" spans="1:19" ht="15.5" x14ac:dyDescent="0.35">
      <c r="A133" s="1" t="s">
        <v>84</v>
      </c>
      <c r="B133" s="1" t="s">
        <v>1060</v>
      </c>
      <c r="C133" s="1" t="s">
        <v>369</v>
      </c>
      <c r="D133" s="1" t="s">
        <v>84</v>
      </c>
      <c r="E133" s="1" t="s">
        <v>1061</v>
      </c>
      <c r="F133" s="1" t="s">
        <v>371</v>
      </c>
      <c r="G133" s="1" t="s">
        <v>372</v>
      </c>
      <c r="H133" s="1" t="s">
        <v>848</v>
      </c>
      <c r="I133" s="1" t="s">
        <v>381</v>
      </c>
      <c r="J133" s="1" t="s">
        <v>733</v>
      </c>
      <c r="K133" s="1" t="s">
        <v>734</v>
      </c>
      <c r="L133" s="1">
        <v>399</v>
      </c>
      <c r="M133" s="1" t="s">
        <v>384</v>
      </c>
      <c r="N133" s="1" t="s">
        <v>850</v>
      </c>
      <c r="O133" s="1" t="s">
        <v>1062</v>
      </c>
      <c r="P133" s="1">
        <v>1E-3</v>
      </c>
      <c r="Q133" s="1" t="s">
        <v>402</v>
      </c>
      <c r="R133" s="1" t="s">
        <v>402</v>
      </c>
      <c r="S133" s="1">
        <v>35</v>
      </c>
    </row>
    <row r="134" spans="1:19" ht="15.5" x14ac:dyDescent="0.35">
      <c r="A134" s="1" t="s">
        <v>85</v>
      </c>
      <c r="B134" s="1" t="s">
        <v>1063</v>
      </c>
      <c r="C134" s="1" t="s">
        <v>369</v>
      </c>
      <c r="D134" s="1" t="s">
        <v>1064</v>
      </c>
      <c r="E134" s="1" t="s">
        <v>1065</v>
      </c>
      <c r="F134" s="1" t="s">
        <v>398</v>
      </c>
      <c r="G134" s="1" t="s">
        <v>397</v>
      </c>
      <c r="H134" s="1" t="s">
        <v>866</v>
      </c>
      <c r="I134" s="1" t="s">
        <v>381</v>
      </c>
      <c r="J134" s="1" t="s">
        <v>806</v>
      </c>
      <c r="K134" s="1" t="s">
        <v>760</v>
      </c>
      <c r="L134" s="1">
        <v>407</v>
      </c>
      <c r="M134" s="1" t="s">
        <v>384</v>
      </c>
      <c r="N134" s="1" t="s">
        <v>850</v>
      </c>
      <c r="O134" s="1" t="s">
        <v>1066</v>
      </c>
      <c r="P134" s="1">
        <v>1E-3</v>
      </c>
      <c r="Q134" s="1" t="s">
        <v>402</v>
      </c>
      <c r="R134" s="1" t="s">
        <v>402</v>
      </c>
      <c r="S134" s="1">
        <v>32</v>
      </c>
    </row>
    <row r="135" spans="1:19" ht="15.5" x14ac:dyDescent="0.35">
      <c r="A135" s="1" t="s">
        <v>86</v>
      </c>
      <c r="B135" s="1" t="s">
        <v>1067</v>
      </c>
      <c r="C135" s="1" t="s">
        <v>369</v>
      </c>
      <c r="D135" s="1" t="s">
        <v>412</v>
      </c>
      <c r="E135" s="1" t="s">
        <v>1068</v>
      </c>
      <c r="F135" s="1" t="s">
        <v>398</v>
      </c>
      <c r="G135" s="1" t="s">
        <v>372</v>
      </c>
      <c r="H135" s="1" t="s">
        <v>866</v>
      </c>
      <c r="I135" s="1" t="s">
        <v>381</v>
      </c>
      <c r="J135" s="1" t="s">
        <v>1069</v>
      </c>
      <c r="K135" s="1" t="s">
        <v>453</v>
      </c>
      <c r="L135" s="1">
        <v>409</v>
      </c>
      <c r="M135" s="1" t="s">
        <v>384</v>
      </c>
      <c r="N135" s="1" t="s">
        <v>850</v>
      </c>
      <c r="O135" s="1" t="s">
        <v>1070</v>
      </c>
      <c r="P135" s="1" t="s">
        <v>369</v>
      </c>
      <c r="Q135" s="1" t="s">
        <v>402</v>
      </c>
      <c r="R135" s="1" t="s">
        <v>402</v>
      </c>
      <c r="S135" s="1">
        <v>32</v>
      </c>
    </row>
    <row r="136" spans="1:19" ht="15.5" x14ac:dyDescent="0.35">
      <c r="A136" s="1" t="s">
        <v>87</v>
      </c>
      <c r="B136" s="1" t="s">
        <v>1071</v>
      </c>
      <c r="C136" s="1" t="s">
        <v>369</v>
      </c>
      <c r="D136" s="1" t="s">
        <v>87</v>
      </c>
      <c r="E136" s="1" t="s">
        <v>1072</v>
      </c>
      <c r="F136" s="1" t="s">
        <v>398</v>
      </c>
      <c r="G136" s="1" t="s">
        <v>397</v>
      </c>
      <c r="H136" s="1" t="s">
        <v>848</v>
      </c>
      <c r="I136" s="1" t="s">
        <v>381</v>
      </c>
      <c r="J136" s="1" t="s">
        <v>565</v>
      </c>
      <c r="K136" s="1" t="s">
        <v>438</v>
      </c>
      <c r="L136" s="1">
        <v>411</v>
      </c>
      <c r="M136" s="1" t="s">
        <v>384</v>
      </c>
      <c r="N136" s="1" t="s">
        <v>850</v>
      </c>
      <c r="O136" s="1" t="s">
        <v>1073</v>
      </c>
      <c r="P136" s="1">
        <v>1.0999999999999999E-2</v>
      </c>
      <c r="Q136" s="1" t="s">
        <v>372</v>
      </c>
      <c r="R136" s="1" t="s">
        <v>403</v>
      </c>
      <c r="S136" s="1">
        <v>18.149999999999999</v>
      </c>
    </row>
    <row r="137" spans="1:19" ht="15.5" x14ac:dyDescent="0.35">
      <c r="A137" s="1" t="s">
        <v>88</v>
      </c>
      <c r="B137" s="1" t="s">
        <v>1074</v>
      </c>
      <c r="C137" s="1" t="s">
        <v>369</v>
      </c>
      <c r="D137" s="1" t="s">
        <v>412</v>
      </c>
      <c r="E137" s="1" t="s">
        <v>1075</v>
      </c>
      <c r="F137" s="1" t="s">
        <v>371</v>
      </c>
      <c r="G137" s="1" t="s">
        <v>398</v>
      </c>
      <c r="H137" s="1" t="s">
        <v>866</v>
      </c>
      <c r="I137" s="1" t="s">
        <v>381</v>
      </c>
      <c r="J137" s="1" t="s">
        <v>1076</v>
      </c>
      <c r="K137" s="1" t="s">
        <v>1077</v>
      </c>
      <c r="L137" s="1">
        <v>416</v>
      </c>
      <c r="M137" s="1" t="s">
        <v>384</v>
      </c>
      <c r="N137" s="1" t="s">
        <v>850</v>
      </c>
      <c r="O137" s="1" t="s">
        <v>1078</v>
      </c>
      <c r="P137" s="1" t="s">
        <v>369</v>
      </c>
      <c r="Q137" s="1" t="s">
        <v>402</v>
      </c>
      <c r="R137" s="1" t="s">
        <v>402</v>
      </c>
      <c r="S137" s="1">
        <v>29.3</v>
      </c>
    </row>
    <row r="138" spans="1:19" ht="15.5" x14ac:dyDescent="0.35">
      <c r="A138" s="1" t="s">
        <v>89</v>
      </c>
      <c r="B138" s="1" t="s">
        <v>1079</v>
      </c>
      <c r="C138" s="1" t="s">
        <v>369</v>
      </c>
      <c r="D138" s="1" t="s">
        <v>412</v>
      </c>
      <c r="E138" s="1" t="s">
        <v>1080</v>
      </c>
      <c r="F138" s="1" t="s">
        <v>397</v>
      </c>
      <c r="G138" s="1" t="s">
        <v>398</v>
      </c>
      <c r="H138" s="1" t="s">
        <v>866</v>
      </c>
      <c r="I138" s="1" t="s">
        <v>381</v>
      </c>
      <c r="J138" s="1" t="s">
        <v>1081</v>
      </c>
      <c r="K138" s="1" t="s">
        <v>937</v>
      </c>
      <c r="L138" s="1">
        <v>417</v>
      </c>
      <c r="M138" s="1" t="s">
        <v>384</v>
      </c>
      <c r="N138" s="1" t="s">
        <v>850</v>
      </c>
      <c r="O138" s="1" t="s">
        <v>1082</v>
      </c>
      <c r="P138" s="1" t="s">
        <v>369</v>
      </c>
      <c r="Q138" s="1" t="s">
        <v>402</v>
      </c>
      <c r="R138" s="1" t="s">
        <v>402</v>
      </c>
      <c r="S138" s="1">
        <v>33</v>
      </c>
    </row>
    <row r="139" spans="1:19" ht="15.5" x14ac:dyDescent="0.35">
      <c r="A139" s="1" t="s">
        <v>90</v>
      </c>
      <c r="B139" s="1" t="s">
        <v>1083</v>
      </c>
      <c r="C139" s="1" t="s">
        <v>369</v>
      </c>
      <c r="D139" s="1" t="s">
        <v>412</v>
      </c>
      <c r="E139" s="1" t="s">
        <v>1084</v>
      </c>
      <c r="F139" s="1" t="s">
        <v>372</v>
      </c>
      <c r="G139" s="1" t="s">
        <v>371</v>
      </c>
      <c r="H139" s="1" t="s">
        <v>866</v>
      </c>
      <c r="I139" s="1" t="s">
        <v>381</v>
      </c>
      <c r="J139" s="1" t="s">
        <v>1085</v>
      </c>
      <c r="K139" s="1" t="s">
        <v>612</v>
      </c>
      <c r="L139" s="1">
        <v>419</v>
      </c>
      <c r="M139" s="1" t="s">
        <v>384</v>
      </c>
      <c r="N139" s="1" t="s">
        <v>850</v>
      </c>
      <c r="O139" s="1" t="s">
        <v>1086</v>
      </c>
      <c r="P139" s="1" t="s">
        <v>369</v>
      </c>
      <c r="Q139" s="1" t="s">
        <v>372</v>
      </c>
      <c r="R139" s="1" t="s">
        <v>403</v>
      </c>
      <c r="S139" s="1">
        <v>20.7</v>
      </c>
    </row>
    <row r="140" spans="1:19" ht="15.5" x14ac:dyDescent="0.35">
      <c r="A140" s="1" t="s">
        <v>91</v>
      </c>
      <c r="B140" s="1" t="s">
        <v>1087</v>
      </c>
      <c r="C140" s="1" t="s">
        <v>369</v>
      </c>
      <c r="D140" s="1" t="s">
        <v>1088</v>
      </c>
      <c r="E140" s="1" t="s">
        <v>1089</v>
      </c>
      <c r="F140" s="1" t="s">
        <v>371</v>
      </c>
      <c r="G140" s="1" t="s">
        <v>372</v>
      </c>
      <c r="H140" s="1" t="s">
        <v>866</v>
      </c>
      <c r="I140" s="1" t="s">
        <v>381</v>
      </c>
      <c r="J140" s="1" t="s">
        <v>1090</v>
      </c>
      <c r="K140" s="1" t="s">
        <v>1091</v>
      </c>
      <c r="L140" s="1">
        <v>425</v>
      </c>
      <c r="M140" s="1" t="s">
        <v>384</v>
      </c>
      <c r="N140" s="1" t="s">
        <v>850</v>
      </c>
      <c r="O140" s="1" t="s">
        <v>1092</v>
      </c>
      <c r="P140" s="1">
        <v>1E-3</v>
      </c>
      <c r="Q140" s="1" t="s">
        <v>402</v>
      </c>
      <c r="R140" s="1" t="s">
        <v>425</v>
      </c>
      <c r="S140" s="1">
        <v>26.2</v>
      </c>
    </row>
    <row r="141" spans="1:19" ht="15.5" x14ac:dyDescent="0.35">
      <c r="A141" s="1" t="s">
        <v>92</v>
      </c>
      <c r="B141" s="1" t="s">
        <v>1093</v>
      </c>
      <c r="C141" s="1" t="s">
        <v>369</v>
      </c>
      <c r="D141" s="1" t="s">
        <v>412</v>
      </c>
      <c r="E141" s="1" t="s">
        <v>1094</v>
      </c>
      <c r="F141" s="1" t="s">
        <v>371</v>
      </c>
      <c r="G141" s="1" t="s">
        <v>397</v>
      </c>
      <c r="H141" s="1" t="s">
        <v>669</v>
      </c>
      <c r="I141" s="1" t="s">
        <v>381</v>
      </c>
      <c r="J141" s="1" t="s">
        <v>1095</v>
      </c>
      <c r="K141" s="1" t="s">
        <v>1096</v>
      </c>
      <c r="L141" s="1">
        <v>427</v>
      </c>
      <c r="M141" s="1" t="s">
        <v>384</v>
      </c>
      <c r="N141" s="1" t="s">
        <v>850</v>
      </c>
      <c r="O141" s="1" t="s">
        <v>1097</v>
      </c>
      <c r="P141" s="1" t="s">
        <v>369</v>
      </c>
      <c r="Q141" s="1" t="s">
        <v>402</v>
      </c>
      <c r="R141" s="1" t="s">
        <v>403</v>
      </c>
      <c r="S141" s="1">
        <v>24.8</v>
      </c>
    </row>
    <row r="142" spans="1:19" ht="15.5" x14ac:dyDescent="0.35">
      <c r="A142" s="1" t="s">
        <v>93</v>
      </c>
      <c r="B142" s="1" t="s">
        <v>1098</v>
      </c>
      <c r="C142" s="1" t="s">
        <v>369</v>
      </c>
      <c r="D142" s="1" t="s">
        <v>93</v>
      </c>
      <c r="E142" s="1" t="s">
        <v>1099</v>
      </c>
      <c r="F142" s="1" t="s">
        <v>372</v>
      </c>
      <c r="G142" s="1" t="s">
        <v>371</v>
      </c>
      <c r="H142" s="1" t="s">
        <v>848</v>
      </c>
      <c r="I142" s="1" t="s">
        <v>381</v>
      </c>
      <c r="J142" s="1" t="s">
        <v>1100</v>
      </c>
      <c r="K142" s="1" t="s">
        <v>1101</v>
      </c>
      <c r="L142" s="1">
        <v>431</v>
      </c>
      <c r="M142" s="1" t="s">
        <v>384</v>
      </c>
      <c r="N142" s="1" t="s">
        <v>850</v>
      </c>
      <c r="O142" s="1" t="s">
        <v>1102</v>
      </c>
      <c r="P142" s="1" t="s">
        <v>369</v>
      </c>
      <c r="Q142" s="1" t="s">
        <v>402</v>
      </c>
      <c r="R142" s="1" t="s">
        <v>402</v>
      </c>
      <c r="S142" s="1">
        <v>29.5</v>
      </c>
    </row>
    <row r="143" spans="1:19" ht="15.5" x14ac:dyDescent="0.35">
      <c r="A143" s="1" t="s">
        <v>94</v>
      </c>
      <c r="B143" s="1" t="s">
        <v>1103</v>
      </c>
      <c r="C143" s="1" t="s">
        <v>1104</v>
      </c>
      <c r="D143" s="1" t="s">
        <v>94</v>
      </c>
      <c r="E143" s="1" t="s">
        <v>1105</v>
      </c>
      <c r="F143" s="1" t="s">
        <v>398</v>
      </c>
      <c r="G143" s="1" t="s">
        <v>397</v>
      </c>
      <c r="H143" s="1" t="s">
        <v>866</v>
      </c>
      <c r="I143" s="1" t="s">
        <v>381</v>
      </c>
      <c r="J143" s="1" t="s">
        <v>1106</v>
      </c>
      <c r="K143" s="1" t="s">
        <v>689</v>
      </c>
      <c r="L143" s="1">
        <v>437</v>
      </c>
      <c r="M143" s="1" t="s">
        <v>481</v>
      </c>
      <c r="N143" s="1" t="s">
        <v>850</v>
      </c>
      <c r="O143" s="1" t="s">
        <v>1107</v>
      </c>
      <c r="P143" s="1">
        <v>0</v>
      </c>
      <c r="Q143" s="1" t="s">
        <v>369</v>
      </c>
      <c r="R143" s="1" t="s">
        <v>369</v>
      </c>
      <c r="S143" s="1">
        <v>43</v>
      </c>
    </row>
    <row r="144" spans="1:19" ht="15.5" x14ac:dyDescent="0.35">
      <c r="A144" s="1" t="s">
        <v>95</v>
      </c>
      <c r="B144" s="1" t="s">
        <v>1108</v>
      </c>
      <c r="C144" s="1" t="s">
        <v>1109</v>
      </c>
      <c r="D144" s="1" t="s">
        <v>95</v>
      </c>
      <c r="E144" s="1" t="s">
        <v>1110</v>
      </c>
      <c r="F144" s="1" t="s">
        <v>398</v>
      </c>
      <c r="G144" s="1" t="s">
        <v>397</v>
      </c>
      <c r="H144" s="1" t="s">
        <v>848</v>
      </c>
      <c r="I144" s="1" t="s">
        <v>381</v>
      </c>
      <c r="J144" s="1" t="s">
        <v>1111</v>
      </c>
      <c r="K144" s="1" t="s">
        <v>747</v>
      </c>
      <c r="L144" s="1">
        <v>440</v>
      </c>
      <c r="M144" s="1" t="s">
        <v>481</v>
      </c>
      <c r="N144" s="1" t="s">
        <v>850</v>
      </c>
      <c r="O144" s="1" t="s">
        <v>1112</v>
      </c>
      <c r="P144" s="1" t="s">
        <v>369</v>
      </c>
      <c r="Q144" s="1" t="s">
        <v>402</v>
      </c>
      <c r="R144" s="1" t="s">
        <v>402</v>
      </c>
      <c r="S144" s="1">
        <v>32</v>
      </c>
    </row>
    <row r="145" spans="1:19" ht="15.5" x14ac:dyDescent="0.35">
      <c r="A145" s="1" t="s">
        <v>96</v>
      </c>
      <c r="B145" s="1" t="s">
        <v>1113</v>
      </c>
      <c r="C145" s="1" t="s">
        <v>369</v>
      </c>
      <c r="D145" s="1" t="s">
        <v>412</v>
      </c>
      <c r="E145" s="1" t="s">
        <v>1114</v>
      </c>
      <c r="F145" s="1" t="s">
        <v>372</v>
      </c>
      <c r="G145" s="1" t="s">
        <v>371</v>
      </c>
      <c r="H145" s="1" t="s">
        <v>866</v>
      </c>
      <c r="I145" s="1" t="s">
        <v>381</v>
      </c>
      <c r="J145" s="1" t="s">
        <v>1115</v>
      </c>
      <c r="K145" s="1" t="s">
        <v>1116</v>
      </c>
      <c r="L145" s="1">
        <v>442</v>
      </c>
      <c r="M145" s="1" t="s">
        <v>384</v>
      </c>
      <c r="N145" s="1" t="s">
        <v>850</v>
      </c>
      <c r="O145" s="1" t="s">
        <v>1117</v>
      </c>
      <c r="P145" s="1" t="s">
        <v>369</v>
      </c>
      <c r="Q145" s="1" t="s">
        <v>402</v>
      </c>
      <c r="R145" s="1" t="s">
        <v>425</v>
      </c>
      <c r="S145" s="1">
        <v>26.6</v>
      </c>
    </row>
    <row r="146" spans="1:19" ht="15.5" x14ac:dyDescent="0.35">
      <c r="A146" s="1" t="s">
        <v>97</v>
      </c>
      <c r="B146" s="1" t="s">
        <v>1118</v>
      </c>
      <c r="C146" s="1" t="s">
        <v>369</v>
      </c>
      <c r="D146" s="1" t="s">
        <v>412</v>
      </c>
      <c r="E146" s="1" t="s">
        <v>1119</v>
      </c>
      <c r="F146" s="1" t="s">
        <v>397</v>
      </c>
      <c r="G146" s="1" t="s">
        <v>398</v>
      </c>
      <c r="H146" s="1" t="s">
        <v>848</v>
      </c>
      <c r="I146" s="1" t="s">
        <v>381</v>
      </c>
      <c r="J146" s="1" t="s">
        <v>430</v>
      </c>
      <c r="K146" s="1" t="s">
        <v>431</v>
      </c>
      <c r="L146" s="1">
        <v>451</v>
      </c>
      <c r="M146" s="1" t="s">
        <v>384</v>
      </c>
      <c r="N146" s="1" t="s">
        <v>850</v>
      </c>
      <c r="O146" s="1" t="s">
        <v>1120</v>
      </c>
      <c r="P146" s="1">
        <v>1E-4</v>
      </c>
      <c r="Q146" s="1" t="s">
        <v>402</v>
      </c>
      <c r="R146" s="1" t="s">
        <v>402</v>
      </c>
      <c r="S146" s="1">
        <v>26.3</v>
      </c>
    </row>
    <row r="147" spans="1:19" ht="15.5" x14ac:dyDescent="0.35">
      <c r="A147" s="1" t="s">
        <v>98</v>
      </c>
      <c r="B147" s="1" t="s">
        <v>1121</v>
      </c>
      <c r="C147" s="1" t="s">
        <v>369</v>
      </c>
      <c r="D147" s="1" t="s">
        <v>1122</v>
      </c>
      <c r="E147" s="1" t="s">
        <v>1123</v>
      </c>
      <c r="F147" s="1" t="s">
        <v>371</v>
      </c>
      <c r="G147" s="1" t="s">
        <v>372</v>
      </c>
      <c r="H147" s="1" t="s">
        <v>866</v>
      </c>
      <c r="I147" s="1" t="s">
        <v>381</v>
      </c>
      <c r="J147" s="1" t="s">
        <v>891</v>
      </c>
      <c r="K147" s="1" t="s">
        <v>892</v>
      </c>
      <c r="L147" s="1">
        <v>456</v>
      </c>
      <c r="M147" s="1" t="s">
        <v>384</v>
      </c>
      <c r="N147" s="1" t="s">
        <v>850</v>
      </c>
      <c r="O147" s="1" t="s">
        <v>1124</v>
      </c>
      <c r="P147" s="1">
        <v>1E-3</v>
      </c>
      <c r="Q147" s="1" t="s">
        <v>369</v>
      </c>
      <c r="R147" s="1" t="s">
        <v>369</v>
      </c>
      <c r="S147" s="1">
        <v>40</v>
      </c>
    </row>
    <row r="148" spans="1:19" ht="15.5" x14ac:dyDescent="0.35">
      <c r="A148" s="1" t="s">
        <v>99</v>
      </c>
      <c r="B148" s="1" t="s">
        <v>1125</v>
      </c>
      <c r="C148" s="1" t="s">
        <v>369</v>
      </c>
      <c r="D148" s="1" t="s">
        <v>412</v>
      </c>
      <c r="E148" s="1" t="s">
        <v>1126</v>
      </c>
      <c r="F148" s="1" t="s">
        <v>398</v>
      </c>
      <c r="G148" s="1" t="s">
        <v>397</v>
      </c>
      <c r="H148" s="1" t="s">
        <v>866</v>
      </c>
      <c r="I148" s="1" t="s">
        <v>381</v>
      </c>
      <c r="J148" s="1" t="s">
        <v>784</v>
      </c>
      <c r="K148" s="1" t="s">
        <v>785</v>
      </c>
      <c r="L148" s="1">
        <v>464</v>
      </c>
      <c r="M148" s="1" t="s">
        <v>384</v>
      </c>
      <c r="N148" s="1" t="s">
        <v>850</v>
      </c>
      <c r="O148" s="1" t="s">
        <v>1127</v>
      </c>
      <c r="P148" s="1">
        <v>2.0000000000000001E-4</v>
      </c>
      <c r="Q148" s="1" t="s">
        <v>372</v>
      </c>
      <c r="R148" s="1" t="s">
        <v>402</v>
      </c>
      <c r="S148" s="1">
        <v>26.3</v>
      </c>
    </row>
    <row r="149" spans="1:19" ht="15.5" x14ac:dyDescent="0.35">
      <c r="A149" s="1" t="s">
        <v>100</v>
      </c>
      <c r="B149" s="1" t="s">
        <v>1128</v>
      </c>
      <c r="C149" s="1" t="s">
        <v>369</v>
      </c>
      <c r="D149" s="1" t="s">
        <v>1129</v>
      </c>
      <c r="E149" s="1" t="s">
        <v>1130</v>
      </c>
      <c r="F149" s="1" t="s">
        <v>398</v>
      </c>
      <c r="G149" s="1" t="s">
        <v>397</v>
      </c>
      <c r="H149" s="1" t="s">
        <v>866</v>
      </c>
      <c r="I149" s="1" t="s">
        <v>381</v>
      </c>
      <c r="J149" s="1" t="s">
        <v>663</v>
      </c>
      <c r="K149" s="1" t="s">
        <v>664</v>
      </c>
      <c r="L149" s="1">
        <v>476</v>
      </c>
      <c r="M149" s="1" t="s">
        <v>384</v>
      </c>
      <c r="N149" s="1" t="s">
        <v>850</v>
      </c>
      <c r="O149" s="1" t="s">
        <v>1131</v>
      </c>
      <c r="P149" s="1">
        <v>4.2999999999999997E-2</v>
      </c>
      <c r="Q149" s="1" t="s">
        <v>372</v>
      </c>
      <c r="R149" s="1" t="s">
        <v>403</v>
      </c>
      <c r="S149" s="1">
        <v>12.93</v>
      </c>
    </row>
    <row r="150" spans="1:19" ht="15.5" x14ac:dyDescent="0.35">
      <c r="A150" s="1" t="s">
        <v>101</v>
      </c>
      <c r="B150" s="1" t="s">
        <v>1132</v>
      </c>
      <c r="C150" s="1" t="s">
        <v>369</v>
      </c>
      <c r="D150" s="1" t="s">
        <v>412</v>
      </c>
      <c r="E150" s="1" t="s">
        <v>1133</v>
      </c>
      <c r="F150" s="1" t="s">
        <v>398</v>
      </c>
      <c r="G150" s="1" t="s">
        <v>397</v>
      </c>
      <c r="H150" s="1" t="s">
        <v>669</v>
      </c>
      <c r="I150" s="1" t="s">
        <v>381</v>
      </c>
      <c r="J150" s="1" t="s">
        <v>1134</v>
      </c>
      <c r="K150" s="1" t="s">
        <v>1135</v>
      </c>
      <c r="L150" s="1">
        <v>482</v>
      </c>
      <c r="M150" s="1" t="s">
        <v>384</v>
      </c>
      <c r="N150" s="1" t="s">
        <v>850</v>
      </c>
      <c r="O150" s="1" t="s">
        <v>1136</v>
      </c>
      <c r="P150" s="1">
        <v>1E-4</v>
      </c>
      <c r="Q150" s="1" t="s">
        <v>372</v>
      </c>
      <c r="R150" s="1" t="s">
        <v>403</v>
      </c>
      <c r="S150" s="1">
        <v>5.5460000000000003</v>
      </c>
    </row>
    <row r="151" spans="1:19" ht="15.5" x14ac:dyDescent="0.35">
      <c r="A151" s="1" t="s">
        <v>102</v>
      </c>
      <c r="B151" s="1" t="s">
        <v>1137</v>
      </c>
      <c r="C151" s="1" t="s">
        <v>369</v>
      </c>
      <c r="D151" s="1" t="s">
        <v>412</v>
      </c>
      <c r="E151" s="1" t="s">
        <v>1138</v>
      </c>
      <c r="F151" s="1" t="s">
        <v>372</v>
      </c>
      <c r="G151" s="1" t="s">
        <v>371</v>
      </c>
      <c r="H151" s="1" t="s">
        <v>866</v>
      </c>
      <c r="I151" s="1" t="s">
        <v>381</v>
      </c>
      <c r="J151" s="1" t="s">
        <v>1043</v>
      </c>
      <c r="K151" s="1" t="s">
        <v>753</v>
      </c>
      <c r="L151" s="1">
        <v>489</v>
      </c>
      <c r="M151" s="1" t="s">
        <v>384</v>
      </c>
      <c r="N151" s="1" t="s">
        <v>850</v>
      </c>
      <c r="O151" s="1" t="s">
        <v>1139</v>
      </c>
      <c r="P151" s="1" t="s">
        <v>369</v>
      </c>
      <c r="Q151" s="1" t="s">
        <v>402</v>
      </c>
      <c r="R151" s="1" t="s">
        <v>402</v>
      </c>
      <c r="S151" s="1">
        <v>32</v>
      </c>
    </row>
    <row r="152" spans="1:19" ht="15.5" x14ac:dyDescent="0.35">
      <c r="A152" s="1" t="s">
        <v>103</v>
      </c>
      <c r="B152" s="1" t="s">
        <v>1140</v>
      </c>
      <c r="C152" s="1" t="s">
        <v>369</v>
      </c>
      <c r="D152" s="1" t="s">
        <v>103</v>
      </c>
      <c r="E152" s="1" t="s">
        <v>1141</v>
      </c>
      <c r="F152" s="1" t="s">
        <v>371</v>
      </c>
      <c r="G152" s="1" t="s">
        <v>372</v>
      </c>
      <c r="H152" s="1" t="s">
        <v>866</v>
      </c>
      <c r="I152" s="1" t="s">
        <v>381</v>
      </c>
      <c r="J152" s="1" t="s">
        <v>830</v>
      </c>
      <c r="K152" s="1" t="s">
        <v>831</v>
      </c>
      <c r="L152" s="1">
        <v>492</v>
      </c>
      <c r="M152" s="1" t="s">
        <v>384</v>
      </c>
      <c r="N152" s="1" t="s">
        <v>850</v>
      </c>
      <c r="O152" s="1" t="s">
        <v>1142</v>
      </c>
      <c r="P152" s="1">
        <v>1E-3</v>
      </c>
      <c r="Q152" s="1" t="s">
        <v>369</v>
      </c>
      <c r="R152" s="1" t="s">
        <v>369</v>
      </c>
      <c r="S152" s="1">
        <v>51</v>
      </c>
    </row>
    <row r="153" spans="1:19" ht="15.5" x14ac:dyDescent="0.35">
      <c r="A153" s="1" t="s">
        <v>104</v>
      </c>
      <c r="B153" s="1" t="s">
        <v>1143</v>
      </c>
      <c r="C153" s="1" t="s">
        <v>369</v>
      </c>
      <c r="D153" s="1" t="s">
        <v>412</v>
      </c>
      <c r="E153" s="1" t="s">
        <v>1144</v>
      </c>
      <c r="F153" s="1" t="s">
        <v>371</v>
      </c>
      <c r="G153" s="1" t="s">
        <v>372</v>
      </c>
      <c r="H153" s="1" t="s">
        <v>866</v>
      </c>
      <c r="I153" s="1" t="s">
        <v>381</v>
      </c>
      <c r="J153" s="1" t="s">
        <v>918</v>
      </c>
      <c r="K153" s="1" t="s">
        <v>734</v>
      </c>
      <c r="L153" s="1">
        <v>498</v>
      </c>
      <c r="M153" s="1" t="s">
        <v>384</v>
      </c>
      <c r="N153" s="1" t="s">
        <v>850</v>
      </c>
      <c r="O153" s="1" t="s">
        <v>1145</v>
      </c>
      <c r="P153" s="1" t="s">
        <v>369</v>
      </c>
      <c r="Q153" s="1" t="s">
        <v>372</v>
      </c>
      <c r="R153" s="1" t="s">
        <v>425</v>
      </c>
      <c r="S153" s="1">
        <v>23.5</v>
      </c>
    </row>
    <row r="154" spans="1:19" ht="15.5" x14ac:dyDescent="0.35">
      <c r="A154" s="1" t="s">
        <v>105</v>
      </c>
      <c r="B154" s="1" t="s">
        <v>1146</v>
      </c>
      <c r="C154" s="1" t="s">
        <v>369</v>
      </c>
      <c r="D154" s="1" t="s">
        <v>412</v>
      </c>
      <c r="E154" s="1" t="s">
        <v>1147</v>
      </c>
      <c r="F154" s="1" t="s">
        <v>398</v>
      </c>
      <c r="G154" s="1" t="s">
        <v>397</v>
      </c>
      <c r="H154" s="1" t="s">
        <v>669</v>
      </c>
      <c r="I154" s="1" t="s">
        <v>381</v>
      </c>
      <c r="J154" s="1" t="s">
        <v>688</v>
      </c>
      <c r="K154" s="1" t="s">
        <v>689</v>
      </c>
      <c r="L154" s="1">
        <v>512</v>
      </c>
      <c r="M154" s="1" t="s">
        <v>384</v>
      </c>
      <c r="N154" s="1" t="s">
        <v>850</v>
      </c>
      <c r="O154" s="1" t="s">
        <v>1148</v>
      </c>
      <c r="P154" s="1">
        <v>0</v>
      </c>
      <c r="Q154" s="1" t="s">
        <v>369</v>
      </c>
      <c r="R154" s="1" t="s">
        <v>369</v>
      </c>
      <c r="S154" s="1">
        <v>40</v>
      </c>
    </row>
    <row r="155" spans="1:19" ht="15.5" x14ac:dyDescent="0.35">
      <c r="A155" s="1" t="s">
        <v>106</v>
      </c>
      <c r="B155" s="1" t="s">
        <v>1149</v>
      </c>
      <c r="C155" s="1" t="s">
        <v>369</v>
      </c>
      <c r="D155" s="1" t="s">
        <v>412</v>
      </c>
      <c r="E155" s="1" t="s">
        <v>1150</v>
      </c>
      <c r="F155" s="1" t="s">
        <v>1151</v>
      </c>
      <c r="G155" s="1" t="s">
        <v>372</v>
      </c>
      <c r="H155" s="1" t="s">
        <v>866</v>
      </c>
      <c r="I155" s="1" t="s">
        <v>1152</v>
      </c>
      <c r="J155" s="1" t="s">
        <v>369</v>
      </c>
      <c r="K155" s="1" t="s">
        <v>369</v>
      </c>
      <c r="L155" s="1" t="s">
        <v>369</v>
      </c>
      <c r="M155" s="1" t="s">
        <v>369</v>
      </c>
      <c r="N155" s="1" t="s">
        <v>850</v>
      </c>
      <c r="O155" s="1" t="s">
        <v>369</v>
      </c>
      <c r="P155" s="1" t="s">
        <v>369</v>
      </c>
      <c r="Q155" s="1" t="s">
        <v>369</v>
      </c>
      <c r="R155" s="1" t="s">
        <v>369</v>
      </c>
      <c r="S155" s="1" t="s">
        <v>369</v>
      </c>
    </row>
    <row r="156" spans="1:19" ht="15.5" x14ac:dyDescent="0.35">
      <c r="A156" s="1" t="s">
        <v>107</v>
      </c>
      <c r="B156" s="1" t="s">
        <v>1153</v>
      </c>
      <c r="C156" s="1" t="s">
        <v>369</v>
      </c>
      <c r="D156" s="1" t="s">
        <v>1154</v>
      </c>
      <c r="E156" s="1" t="s">
        <v>1155</v>
      </c>
      <c r="F156" s="1" t="s">
        <v>398</v>
      </c>
      <c r="G156" s="1" t="s">
        <v>397</v>
      </c>
      <c r="H156" s="1" t="s">
        <v>866</v>
      </c>
      <c r="I156" s="1" t="s">
        <v>381</v>
      </c>
      <c r="J156" s="1" t="s">
        <v>681</v>
      </c>
      <c r="K156" s="1" t="s">
        <v>682</v>
      </c>
      <c r="L156" s="1">
        <v>525</v>
      </c>
      <c r="M156" s="1" t="s">
        <v>384</v>
      </c>
      <c r="N156" s="1" t="s">
        <v>850</v>
      </c>
      <c r="O156" s="1" t="s">
        <v>1156</v>
      </c>
      <c r="P156" s="1">
        <v>1E-3</v>
      </c>
      <c r="Q156" s="1" t="s">
        <v>372</v>
      </c>
      <c r="R156" s="1" t="s">
        <v>403</v>
      </c>
      <c r="S156" s="1">
        <v>24.3</v>
      </c>
    </row>
    <row r="157" spans="1:19" ht="15.5" x14ac:dyDescent="0.35">
      <c r="A157" s="1" t="s">
        <v>108</v>
      </c>
      <c r="B157" s="1" t="s">
        <v>1157</v>
      </c>
      <c r="C157" s="1" t="s">
        <v>369</v>
      </c>
      <c r="D157" s="1" t="s">
        <v>412</v>
      </c>
      <c r="E157" s="1" t="s">
        <v>1158</v>
      </c>
      <c r="F157" s="1" t="s">
        <v>398</v>
      </c>
      <c r="G157" s="1" t="s">
        <v>397</v>
      </c>
      <c r="H157" s="1" t="s">
        <v>669</v>
      </c>
      <c r="I157" s="1" t="s">
        <v>381</v>
      </c>
      <c r="J157" s="1" t="s">
        <v>996</v>
      </c>
      <c r="K157" s="1" t="s">
        <v>633</v>
      </c>
      <c r="L157" s="1">
        <v>537</v>
      </c>
      <c r="M157" s="1" t="s">
        <v>384</v>
      </c>
      <c r="N157" s="1" t="s">
        <v>850</v>
      </c>
      <c r="O157" s="1" t="s">
        <v>1159</v>
      </c>
      <c r="P157" s="1">
        <v>0</v>
      </c>
      <c r="Q157" s="1" t="s">
        <v>372</v>
      </c>
      <c r="R157" s="1" t="s">
        <v>425</v>
      </c>
      <c r="S157" s="1">
        <v>24.3</v>
      </c>
    </row>
    <row r="158" spans="1:19" ht="15.5" x14ac:dyDescent="0.35">
      <c r="A158" s="1" t="s">
        <v>109</v>
      </c>
      <c r="B158" s="1" t="s">
        <v>1160</v>
      </c>
      <c r="C158" s="1" t="s">
        <v>369</v>
      </c>
      <c r="D158" s="1" t="s">
        <v>412</v>
      </c>
      <c r="E158" s="1" t="s">
        <v>1161</v>
      </c>
      <c r="F158" s="1" t="s">
        <v>397</v>
      </c>
      <c r="G158" s="1" t="s">
        <v>398</v>
      </c>
      <c r="H158" s="1" t="s">
        <v>848</v>
      </c>
      <c r="I158" s="1" t="s">
        <v>381</v>
      </c>
      <c r="J158" s="1" t="s">
        <v>1162</v>
      </c>
      <c r="K158" s="1" t="s">
        <v>431</v>
      </c>
      <c r="L158" s="1">
        <v>542</v>
      </c>
      <c r="M158" s="1" t="s">
        <v>384</v>
      </c>
      <c r="N158" s="1" t="s">
        <v>850</v>
      </c>
      <c r="O158" s="1" t="s">
        <v>1163</v>
      </c>
      <c r="P158" s="1" t="s">
        <v>369</v>
      </c>
      <c r="Q158" s="1" t="s">
        <v>372</v>
      </c>
      <c r="R158" s="1" t="s">
        <v>403</v>
      </c>
      <c r="S158" s="1">
        <v>14.12</v>
      </c>
    </row>
    <row r="159" spans="1:19" ht="15.5" x14ac:dyDescent="0.35">
      <c r="A159" s="1" t="s">
        <v>110</v>
      </c>
      <c r="B159" s="1" t="s">
        <v>1164</v>
      </c>
      <c r="C159" s="1" t="s">
        <v>369</v>
      </c>
      <c r="D159" s="1" t="s">
        <v>412</v>
      </c>
      <c r="E159" s="1" t="s">
        <v>1165</v>
      </c>
      <c r="F159" s="1" t="s">
        <v>372</v>
      </c>
      <c r="G159" s="1" t="s">
        <v>371</v>
      </c>
      <c r="H159" s="1" t="s">
        <v>848</v>
      </c>
      <c r="I159" s="1" t="s">
        <v>381</v>
      </c>
      <c r="J159" s="1" t="s">
        <v>1054</v>
      </c>
      <c r="K159" s="1" t="s">
        <v>1055</v>
      </c>
      <c r="L159" s="1">
        <v>575</v>
      </c>
      <c r="M159" s="1" t="s">
        <v>384</v>
      </c>
      <c r="N159" s="1" t="s">
        <v>850</v>
      </c>
      <c r="O159" s="1" t="s">
        <v>1166</v>
      </c>
      <c r="P159" s="1" t="s">
        <v>369</v>
      </c>
      <c r="Q159" s="1" t="s">
        <v>372</v>
      </c>
      <c r="R159" s="1" t="s">
        <v>403</v>
      </c>
      <c r="S159" s="1">
        <v>13.81</v>
      </c>
    </row>
    <row r="160" spans="1:19" ht="15.5" x14ac:dyDescent="0.35">
      <c r="A160" s="1" t="s">
        <v>1168</v>
      </c>
      <c r="B160" s="1" t="s">
        <v>1167</v>
      </c>
      <c r="C160" s="1" t="s">
        <v>369</v>
      </c>
      <c r="D160" s="1" t="s">
        <v>1168</v>
      </c>
      <c r="E160" s="1" t="s">
        <v>1169</v>
      </c>
      <c r="F160" s="1" t="s">
        <v>398</v>
      </c>
      <c r="G160" s="1" t="s">
        <v>397</v>
      </c>
      <c r="H160" s="1" t="s">
        <v>1170</v>
      </c>
      <c r="I160" s="1" t="s">
        <v>381</v>
      </c>
      <c r="J160" s="1" t="s">
        <v>784</v>
      </c>
      <c r="K160" s="1" t="s">
        <v>785</v>
      </c>
      <c r="L160" s="1">
        <v>62</v>
      </c>
      <c r="M160" s="1" t="s">
        <v>384</v>
      </c>
      <c r="N160" s="1" t="s">
        <v>1171</v>
      </c>
      <c r="O160" s="1" t="s">
        <v>1172</v>
      </c>
      <c r="P160" s="1">
        <v>8.6999999999999994E-2</v>
      </c>
      <c r="Q160" s="1" t="s">
        <v>372</v>
      </c>
      <c r="R160" s="1" t="s">
        <v>403</v>
      </c>
      <c r="S160" s="1">
        <v>16.22</v>
      </c>
    </row>
    <row r="161" spans="1:19" ht="15.5" x14ac:dyDescent="0.35">
      <c r="A161" s="1" t="s">
        <v>1174</v>
      </c>
      <c r="B161" s="1" t="s">
        <v>1173</v>
      </c>
      <c r="C161" s="1" t="s">
        <v>369</v>
      </c>
      <c r="D161" s="1" t="s">
        <v>1175</v>
      </c>
      <c r="E161" s="1" t="s">
        <v>1176</v>
      </c>
      <c r="F161" s="1" t="s">
        <v>371</v>
      </c>
      <c r="G161" s="1" t="s">
        <v>398</v>
      </c>
      <c r="H161" s="1" t="s">
        <v>1177</v>
      </c>
      <c r="I161" s="1" t="s">
        <v>381</v>
      </c>
      <c r="J161" s="1" t="s">
        <v>1178</v>
      </c>
      <c r="K161" s="1" t="s">
        <v>588</v>
      </c>
      <c r="L161" s="1">
        <v>69</v>
      </c>
      <c r="M161" s="1" t="s">
        <v>384</v>
      </c>
      <c r="N161" s="1" t="s">
        <v>1171</v>
      </c>
      <c r="O161" s="1" t="s">
        <v>1179</v>
      </c>
      <c r="P161" s="1">
        <v>2.0000000000000001E-4</v>
      </c>
      <c r="Q161" s="1" t="s">
        <v>372</v>
      </c>
      <c r="R161" s="1" t="s">
        <v>403</v>
      </c>
      <c r="S161" s="1">
        <v>9.3629999999999995</v>
      </c>
    </row>
    <row r="162" spans="1:19" ht="15.5" x14ac:dyDescent="0.35">
      <c r="A162" s="1" t="s">
        <v>1181</v>
      </c>
      <c r="B162" s="1" t="s">
        <v>1180</v>
      </c>
      <c r="C162" s="1" t="s">
        <v>369</v>
      </c>
      <c r="D162" s="1" t="s">
        <v>1181</v>
      </c>
      <c r="E162" s="1" t="s">
        <v>1182</v>
      </c>
      <c r="F162" s="1" t="s">
        <v>397</v>
      </c>
      <c r="G162" s="1" t="s">
        <v>371</v>
      </c>
      <c r="H162" s="1" t="s">
        <v>1170</v>
      </c>
      <c r="I162" s="1" t="s">
        <v>381</v>
      </c>
      <c r="J162" s="1" t="s">
        <v>1183</v>
      </c>
      <c r="K162" s="1" t="s">
        <v>1184</v>
      </c>
      <c r="L162" s="1">
        <v>122</v>
      </c>
      <c r="M162" s="1" t="s">
        <v>384</v>
      </c>
      <c r="N162" s="1" t="s">
        <v>1171</v>
      </c>
      <c r="O162" s="1" t="s">
        <v>1185</v>
      </c>
      <c r="P162" s="1" t="s">
        <v>369</v>
      </c>
      <c r="Q162" s="1" t="s">
        <v>402</v>
      </c>
      <c r="R162" s="1" t="s">
        <v>402</v>
      </c>
      <c r="S162" s="1">
        <v>23.3</v>
      </c>
    </row>
    <row r="163" spans="1:19" ht="15.5" x14ac:dyDescent="0.35">
      <c r="A163" s="1" t="s">
        <v>1186</v>
      </c>
      <c r="B163" s="1" t="s">
        <v>1186</v>
      </c>
      <c r="C163" s="1" t="s">
        <v>1187</v>
      </c>
      <c r="D163" s="1" t="s">
        <v>1188</v>
      </c>
      <c r="E163" s="1" t="s">
        <v>1189</v>
      </c>
      <c r="F163" s="1" t="s">
        <v>371</v>
      </c>
      <c r="G163" s="1" t="s">
        <v>398</v>
      </c>
      <c r="H163" s="1" t="s">
        <v>1170</v>
      </c>
      <c r="I163" s="1" t="s">
        <v>381</v>
      </c>
      <c r="J163" s="1" t="s">
        <v>1190</v>
      </c>
      <c r="K163" s="1" t="s">
        <v>1191</v>
      </c>
      <c r="L163" s="1">
        <v>122</v>
      </c>
      <c r="M163" s="1" t="s">
        <v>481</v>
      </c>
      <c r="N163" s="1" t="s">
        <v>1171</v>
      </c>
      <c r="O163" s="1" t="s">
        <v>1192</v>
      </c>
      <c r="P163" s="1" t="s">
        <v>369</v>
      </c>
      <c r="Q163" s="1" t="s">
        <v>402</v>
      </c>
      <c r="R163" s="1" t="s">
        <v>402</v>
      </c>
      <c r="S163" s="1">
        <v>33</v>
      </c>
    </row>
    <row r="164" spans="1:19" ht="15.5" x14ac:dyDescent="0.35">
      <c r="A164" s="1" t="s">
        <v>1194</v>
      </c>
      <c r="B164" s="1" t="s">
        <v>1193</v>
      </c>
      <c r="C164" s="1" t="s">
        <v>369</v>
      </c>
      <c r="D164" s="1" t="s">
        <v>1194</v>
      </c>
      <c r="E164" s="1" t="s">
        <v>1195</v>
      </c>
      <c r="F164" s="1" t="s">
        <v>371</v>
      </c>
      <c r="G164" s="1" t="s">
        <v>372</v>
      </c>
      <c r="H164" s="1" t="s">
        <v>1170</v>
      </c>
      <c r="I164" s="1" t="s">
        <v>381</v>
      </c>
      <c r="J164" s="1" t="s">
        <v>657</v>
      </c>
      <c r="K164" s="1" t="s">
        <v>658</v>
      </c>
      <c r="L164" s="1">
        <v>130</v>
      </c>
      <c r="M164" s="1" t="s">
        <v>384</v>
      </c>
      <c r="N164" s="1" t="s">
        <v>1171</v>
      </c>
      <c r="O164" s="1" t="s">
        <v>1196</v>
      </c>
      <c r="P164" s="1">
        <v>4.0000000000000001E-3</v>
      </c>
      <c r="Q164" s="1" t="s">
        <v>402</v>
      </c>
      <c r="R164" s="1" t="s">
        <v>425</v>
      </c>
      <c r="S164" s="1">
        <v>31</v>
      </c>
    </row>
    <row r="165" spans="1:19" ht="15.5" x14ac:dyDescent="0.35">
      <c r="A165" s="1" t="s">
        <v>1198</v>
      </c>
      <c r="B165" s="1" t="s">
        <v>1197</v>
      </c>
      <c r="C165" s="1" t="s">
        <v>1199</v>
      </c>
      <c r="D165" s="1" t="s">
        <v>1198</v>
      </c>
      <c r="E165" s="1" t="s">
        <v>1200</v>
      </c>
      <c r="F165" s="1" t="s">
        <v>398</v>
      </c>
      <c r="G165" s="1" t="s">
        <v>397</v>
      </c>
      <c r="H165" s="1" t="s">
        <v>1170</v>
      </c>
      <c r="I165" s="1" t="s">
        <v>381</v>
      </c>
      <c r="J165" s="1" t="s">
        <v>1134</v>
      </c>
      <c r="K165" s="1" t="s">
        <v>1135</v>
      </c>
      <c r="L165" s="1">
        <v>139</v>
      </c>
      <c r="M165" s="1" t="s">
        <v>481</v>
      </c>
      <c r="N165" s="1" t="s">
        <v>1171</v>
      </c>
      <c r="O165" s="1" t="s">
        <v>1201</v>
      </c>
      <c r="P165" s="1">
        <v>1.1000000000000001E-3</v>
      </c>
      <c r="Q165" s="1" t="s">
        <v>372</v>
      </c>
      <c r="R165" s="1" t="s">
        <v>403</v>
      </c>
      <c r="S165" s="1">
        <v>23.2</v>
      </c>
    </row>
    <row r="166" spans="1:19" ht="15.5" x14ac:dyDescent="0.35">
      <c r="A166" s="1" t="s">
        <v>1203</v>
      </c>
      <c r="B166" s="1" t="s">
        <v>1202</v>
      </c>
      <c r="C166" s="1" t="s">
        <v>369</v>
      </c>
      <c r="D166" s="1" t="s">
        <v>1204</v>
      </c>
      <c r="E166" s="1" t="s">
        <v>1205</v>
      </c>
      <c r="F166" s="1" t="s">
        <v>397</v>
      </c>
      <c r="G166" s="1" t="s">
        <v>372</v>
      </c>
      <c r="H166" s="1" t="s">
        <v>1170</v>
      </c>
      <c r="I166" s="1" t="s">
        <v>381</v>
      </c>
      <c r="J166" s="1" t="s">
        <v>1206</v>
      </c>
      <c r="K166" s="1" t="s">
        <v>1207</v>
      </c>
      <c r="L166" s="1">
        <v>141</v>
      </c>
      <c r="M166" s="1" t="s">
        <v>384</v>
      </c>
      <c r="N166" s="1" t="s">
        <v>1171</v>
      </c>
      <c r="O166" s="1" t="s">
        <v>1208</v>
      </c>
      <c r="P166" s="1" t="s">
        <v>369</v>
      </c>
      <c r="Q166" s="1" t="s">
        <v>402</v>
      </c>
      <c r="R166" s="1" t="s">
        <v>425</v>
      </c>
      <c r="S166" s="1">
        <v>26.5</v>
      </c>
    </row>
    <row r="167" spans="1:19" ht="15.5" x14ac:dyDescent="0.35">
      <c r="A167" s="1" t="s">
        <v>1210</v>
      </c>
      <c r="B167" s="1" t="s">
        <v>1209</v>
      </c>
      <c r="C167" s="1" t="s">
        <v>369</v>
      </c>
      <c r="D167" s="1" t="s">
        <v>1210</v>
      </c>
      <c r="E167" s="1" t="s">
        <v>1211</v>
      </c>
      <c r="F167" s="1" t="s">
        <v>398</v>
      </c>
      <c r="G167" s="1" t="s">
        <v>397</v>
      </c>
      <c r="H167" s="1" t="s">
        <v>1170</v>
      </c>
      <c r="I167" s="1" t="s">
        <v>381</v>
      </c>
      <c r="J167" s="1" t="s">
        <v>1212</v>
      </c>
      <c r="K167" s="1" t="s">
        <v>1020</v>
      </c>
      <c r="L167" s="1">
        <v>148</v>
      </c>
      <c r="M167" s="1" t="s">
        <v>384</v>
      </c>
      <c r="N167" s="1" t="s">
        <v>1171</v>
      </c>
      <c r="O167" s="1" t="s">
        <v>1213</v>
      </c>
      <c r="P167" s="1" t="s">
        <v>369</v>
      </c>
      <c r="Q167" s="1" t="s">
        <v>372</v>
      </c>
      <c r="R167" s="1" t="s">
        <v>403</v>
      </c>
      <c r="S167" s="1">
        <v>23.6</v>
      </c>
    </row>
    <row r="168" spans="1:19" ht="15.5" x14ac:dyDescent="0.35">
      <c r="A168" s="1" t="s">
        <v>1215</v>
      </c>
      <c r="B168" s="1" t="s">
        <v>1214</v>
      </c>
      <c r="C168" s="1" t="s">
        <v>369</v>
      </c>
      <c r="D168" s="1" t="s">
        <v>1216</v>
      </c>
      <c r="E168" s="1" t="s">
        <v>1217</v>
      </c>
      <c r="F168" s="1" t="s">
        <v>371</v>
      </c>
      <c r="G168" s="1" t="s">
        <v>397</v>
      </c>
      <c r="H168" s="1" t="s">
        <v>1170</v>
      </c>
      <c r="I168" s="1" t="s">
        <v>381</v>
      </c>
      <c r="J168" s="1" t="s">
        <v>1218</v>
      </c>
      <c r="K168" s="1" t="s">
        <v>1219</v>
      </c>
      <c r="L168" s="1">
        <v>169</v>
      </c>
      <c r="M168" s="1" t="s">
        <v>384</v>
      </c>
      <c r="N168" s="1" t="s">
        <v>1171</v>
      </c>
      <c r="O168" s="1" t="s">
        <v>1220</v>
      </c>
      <c r="P168" s="1">
        <v>2.3E-3</v>
      </c>
      <c r="Q168" s="1" t="s">
        <v>372</v>
      </c>
      <c r="R168" s="1" t="s">
        <v>402</v>
      </c>
      <c r="S168" s="1">
        <v>31</v>
      </c>
    </row>
    <row r="169" spans="1:19" ht="15.5" x14ac:dyDescent="0.35">
      <c r="A169" s="1" t="s">
        <v>1222</v>
      </c>
      <c r="B169" s="1" t="s">
        <v>1221</v>
      </c>
      <c r="C169" s="1" t="s">
        <v>369</v>
      </c>
      <c r="D169" s="1" t="s">
        <v>1222</v>
      </c>
      <c r="E169" s="1" t="s">
        <v>1223</v>
      </c>
      <c r="F169" s="1" t="s">
        <v>397</v>
      </c>
      <c r="G169" s="1" t="s">
        <v>398</v>
      </c>
      <c r="H169" s="1" t="s">
        <v>1170</v>
      </c>
      <c r="I169" s="1" t="s">
        <v>381</v>
      </c>
      <c r="J169" s="1" t="s">
        <v>492</v>
      </c>
      <c r="K169" s="1" t="s">
        <v>493</v>
      </c>
      <c r="L169" s="1">
        <v>174</v>
      </c>
      <c r="M169" s="1" t="s">
        <v>384</v>
      </c>
      <c r="N169" s="1" t="s">
        <v>1171</v>
      </c>
      <c r="O169" s="1" t="s">
        <v>1224</v>
      </c>
      <c r="P169" s="1">
        <v>2.3E-3</v>
      </c>
      <c r="Q169" s="1" t="s">
        <v>372</v>
      </c>
      <c r="R169" s="1" t="s">
        <v>403</v>
      </c>
      <c r="S169" s="1">
        <v>15.53</v>
      </c>
    </row>
    <row r="170" spans="1:19" ht="15.5" x14ac:dyDescent="0.35">
      <c r="A170" s="1" t="s">
        <v>1226</v>
      </c>
      <c r="B170" s="1" t="s">
        <v>1225</v>
      </c>
      <c r="C170" s="1" t="s">
        <v>369</v>
      </c>
      <c r="D170" s="1" t="s">
        <v>1227</v>
      </c>
      <c r="E170" s="1" t="s">
        <v>1228</v>
      </c>
      <c r="F170" s="1" t="s">
        <v>398</v>
      </c>
      <c r="G170" s="1" t="s">
        <v>372</v>
      </c>
      <c r="H170" s="1" t="s">
        <v>1170</v>
      </c>
      <c r="I170" s="1" t="s">
        <v>381</v>
      </c>
      <c r="J170" s="1" t="s">
        <v>1229</v>
      </c>
      <c r="K170" s="1" t="s">
        <v>1230</v>
      </c>
      <c r="L170" s="1">
        <v>214</v>
      </c>
      <c r="M170" s="1" t="s">
        <v>384</v>
      </c>
      <c r="N170" s="1" t="s">
        <v>1171</v>
      </c>
      <c r="O170" s="1" t="s">
        <v>1231</v>
      </c>
      <c r="P170" s="1">
        <v>6.0000000000000001E-3</v>
      </c>
      <c r="Q170" s="1" t="s">
        <v>372</v>
      </c>
      <c r="R170" s="1" t="s">
        <v>425</v>
      </c>
      <c r="S170" s="1">
        <v>25.4</v>
      </c>
    </row>
    <row r="171" spans="1:19" ht="15.5" x14ac:dyDescent="0.35">
      <c r="A171" s="1" t="s">
        <v>1233</v>
      </c>
      <c r="B171" s="1" t="s">
        <v>1232</v>
      </c>
      <c r="C171" s="1" t="s">
        <v>369</v>
      </c>
      <c r="D171" s="1" t="s">
        <v>1233</v>
      </c>
      <c r="E171" s="1" t="s">
        <v>1234</v>
      </c>
      <c r="F171" s="1" t="s">
        <v>397</v>
      </c>
      <c r="G171" s="1" t="s">
        <v>372</v>
      </c>
      <c r="H171" s="1" t="s">
        <v>1170</v>
      </c>
      <c r="I171" s="1" t="s">
        <v>381</v>
      </c>
      <c r="J171" s="1" t="s">
        <v>1235</v>
      </c>
      <c r="K171" s="1" t="s">
        <v>1236</v>
      </c>
      <c r="L171" s="1">
        <v>228</v>
      </c>
      <c r="M171" s="1" t="s">
        <v>384</v>
      </c>
      <c r="N171" s="1" t="s">
        <v>1171</v>
      </c>
      <c r="O171" s="1" t="s">
        <v>1237</v>
      </c>
      <c r="P171" s="1">
        <v>0</v>
      </c>
      <c r="Q171" s="1" t="s">
        <v>402</v>
      </c>
      <c r="R171" s="1" t="s">
        <v>402</v>
      </c>
      <c r="S171" s="1">
        <v>29.2</v>
      </c>
    </row>
    <row r="172" spans="1:19" ht="15.5" x14ac:dyDescent="0.35">
      <c r="A172" s="1" t="s">
        <v>1238</v>
      </c>
      <c r="B172" s="1" t="s">
        <v>1238</v>
      </c>
      <c r="C172" s="1" t="s">
        <v>369</v>
      </c>
      <c r="D172" s="1" t="s">
        <v>1239</v>
      </c>
      <c r="E172" s="1" t="s">
        <v>1240</v>
      </c>
      <c r="F172" s="1" t="s">
        <v>371</v>
      </c>
      <c r="G172" s="1" t="s">
        <v>372</v>
      </c>
      <c r="H172" s="1" t="s">
        <v>1241</v>
      </c>
      <c r="I172" s="1" t="s">
        <v>381</v>
      </c>
      <c r="J172" s="1" t="s">
        <v>816</v>
      </c>
      <c r="K172" s="1" t="s">
        <v>504</v>
      </c>
      <c r="L172" s="1">
        <v>237</v>
      </c>
      <c r="M172" s="1" t="s">
        <v>384</v>
      </c>
      <c r="N172" s="1" t="s">
        <v>1171</v>
      </c>
      <c r="O172" s="1" t="s">
        <v>1242</v>
      </c>
      <c r="P172" s="1">
        <v>5.0000000000000001E-4</v>
      </c>
      <c r="Q172" s="1" t="s">
        <v>372</v>
      </c>
      <c r="R172" s="1" t="s">
        <v>402</v>
      </c>
      <c r="S172" s="1">
        <v>33</v>
      </c>
    </row>
    <row r="173" spans="1:19" ht="15.5" x14ac:dyDescent="0.35">
      <c r="A173" s="1" t="s">
        <v>1244</v>
      </c>
      <c r="B173" s="1" t="s">
        <v>1243</v>
      </c>
      <c r="C173" s="1" t="s">
        <v>369</v>
      </c>
      <c r="D173" s="1" t="s">
        <v>1245</v>
      </c>
      <c r="E173" s="1" t="s">
        <v>1246</v>
      </c>
      <c r="F173" s="1" t="s">
        <v>397</v>
      </c>
      <c r="G173" s="1" t="s">
        <v>398</v>
      </c>
      <c r="H173" s="1" t="s">
        <v>1170</v>
      </c>
      <c r="I173" s="1" t="s">
        <v>381</v>
      </c>
      <c r="J173" s="1" t="s">
        <v>492</v>
      </c>
      <c r="K173" s="1" t="s">
        <v>493</v>
      </c>
      <c r="L173" s="1">
        <v>239</v>
      </c>
      <c r="M173" s="1" t="s">
        <v>384</v>
      </c>
      <c r="N173" s="1" t="s">
        <v>1171</v>
      </c>
      <c r="O173" s="1" t="s">
        <v>1247</v>
      </c>
      <c r="P173" s="1" t="s">
        <v>369</v>
      </c>
      <c r="Q173" s="1" t="s">
        <v>372</v>
      </c>
      <c r="R173" s="1" t="s">
        <v>425</v>
      </c>
      <c r="S173" s="1">
        <v>24.8</v>
      </c>
    </row>
    <row r="174" spans="1:19" ht="15.5" x14ac:dyDescent="0.35">
      <c r="A174" s="1" t="s">
        <v>1249</v>
      </c>
      <c r="B174" s="1" t="s">
        <v>1248</v>
      </c>
      <c r="C174" s="1" t="s">
        <v>369</v>
      </c>
      <c r="D174" s="1" t="s">
        <v>1249</v>
      </c>
      <c r="E174" s="1" t="s">
        <v>1250</v>
      </c>
      <c r="F174" s="1" t="s">
        <v>398</v>
      </c>
      <c r="G174" s="1" t="s">
        <v>397</v>
      </c>
      <c r="H174" s="1" t="s">
        <v>1170</v>
      </c>
      <c r="I174" s="1" t="s">
        <v>381</v>
      </c>
      <c r="J174" s="1" t="s">
        <v>1251</v>
      </c>
      <c r="K174" s="1" t="s">
        <v>1252</v>
      </c>
      <c r="L174" s="1">
        <v>239</v>
      </c>
      <c r="M174" s="1" t="s">
        <v>384</v>
      </c>
      <c r="N174" s="1" t="s">
        <v>1171</v>
      </c>
      <c r="O174" s="1" t="s">
        <v>1253</v>
      </c>
      <c r="P174" s="1" t="s">
        <v>369</v>
      </c>
      <c r="Q174" s="1" t="s">
        <v>372</v>
      </c>
      <c r="R174" s="1" t="s">
        <v>402</v>
      </c>
      <c r="S174" s="1">
        <v>25.4</v>
      </c>
    </row>
    <row r="175" spans="1:19" ht="15.5" x14ac:dyDescent="0.35">
      <c r="A175" s="1" t="s">
        <v>1255</v>
      </c>
      <c r="B175" s="1" t="s">
        <v>1254</v>
      </c>
      <c r="C175" s="1" t="s">
        <v>369</v>
      </c>
      <c r="D175" s="1" t="s">
        <v>1255</v>
      </c>
      <c r="E175" s="1" t="s">
        <v>1256</v>
      </c>
      <c r="F175" s="1" t="s">
        <v>371</v>
      </c>
      <c r="G175" s="1" t="s">
        <v>372</v>
      </c>
      <c r="H175" s="1" t="s">
        <v>1170</v>
      </c>
      <c r="I175" s="1" t="s">
        <v>381</v>
      </c>
      <c r="J175" s="1" t="s">
        <v>820</v>
      </c>
      <c r="K175" s="1" t="s">
        <v>821</v>
      </c>
      <c r="L175" s="1">
        <v>301</v>
      </c>
      <c r="M175" s="1" t="s">
        <v>384</v>
      </c>
      <c r="N175" s="1" t="s">
        <v>1171</v>
      </c>
      <c r="O175" s="1" t="s">
        <v>1257</v>
      </c>
      <c r="P175" s="1">
        <v>2.0000000000000001E-4</v>
      </c>
      <c r="Q175" s="1" t="s">
        <v>372</v>
      </c>
      <c r="R175" s="1" t="s">
        <v>403</v>
      </c>
      <c r="S175" s="1">
        <v>22.8</v>
      </c>
    </row>
    <row r="176" spans="1:19" ht="15.5" x14ac:dyDescent="0.35">
      <c r="A176" s="1" t="s">
        <v>1259</v>
      </c>
      <c r="B176" s="1" t="s">
        <v>1258</v>
      </c>
      <c r="C176" s="1" t="s">
        <v>369</v>
      </c>
      <c r="D176" s="1" t="s">
        <v>1259</v>
      </c>
      <c r="E176" s="1" t="s">
        <v>1260</v>
      </c>
      <c r="F176" s="1" t="s">
        <v>397</v>
      </c>
      <c r="G176" s="1" t="s">
        <v>398</v>
      </c>
      <c r="H176" s="1" t="s">
        <v>1170</v>
      </c>
      <c r="I176" s="1" t="s">
        <v>381</v>
      </c>
      <c r="J176" s="1" t="s">
        <v>1081</v>
      </c>
      <c r="K176" s="1" t="s">
        <v>937</v>
      </c>
      <c r="L176" s="1">
        <v>350</v>
      </c>
      <c r="M176" s="1" t="s">
        <v>384</v>
      </c>
      <c r="N176" s="1" t="s">
        <v>1171</v>
      </c>
      <c r="O176" s="1" t="s">
        <v>1261</v>
      </c>
      <c r="P176" s="1" t="s">
        <v>369</v>
      </c>
      <c r="Q176" s="1" t="s">
        <v>372</v>
      </c>
      <c r="R176" s="1" t="s">
        <v>403</v>
      </c>
      <c r="S176" s="1">
        <v>23</v>
      </c>
    </row>
    <row r="177" spans="1:19" ht="15.5" x14ac:dyDescent="0.35">
      <c r="A177" s="1" t="s">
        <v>1263</v>
      </c>
      <c r="B177" s="1" t="s">
        <v>1262</v>
      </c>
      <c r="C177" s="1" t="s">
        <v>369</v>
      </c>
      <c r="D177" s="1" t="s">
        <v>1263</v>
      </c>
      <c r="E177" s="1" t="s">
        <v>1264</v>
      </c>
      <c r="F177" s="1" t="s">
        <v>398</v>
      </c>
      <c r="G177" s="1" t="s">
        <v>397</v>
      </c>
      <c r="H177" s="1" t="s">
        <v>1170</v>
      </c>
      <c r="I177" s="1" t="s">
        <v>381</v>
      </c>
      <c r="J177" s="1" t="s">
        <v>1134</v>
      </c>
      <c r="K177" s="1" t="s">
        <v>1135</v>
      </c>
      <c r="L177" s="1">
        <v>393</v>
      </c>
      <c r="M177" s="1" t="s">
        <v>384</v>
      </c>
      <c r="N177" s="1" t="s">
        <v>1171</v>
      </c>
      <c r="O177" s="1" t="s">
        <v>1265</v>
      </c>
      <c r="P177" s="1">
        <v>1E-3</v>
      </c>
      <c r="Q177" s="1" t="s">
        <v>402</v>
      </c>
      <c r="R177" s="1" t="s">
        <v>402</v>
      </c>
      <c r="S177" s="1">
        <v>31</v>
      </c>
    </row>
    <row r="178" spans="1:19" ht="15.5" x14ac:dyDescent="0.35">
      <c r="A178" s="1" t="s">
        <v>1267</v>
      </c>
      <c r="B178" s="1" t="s">
        <v>1266</v>
      </c>
      <c r="C178" s="1" t="s">
        <v>369</v>
      </c>
      <c r="D178" s="1" t="s">
        <v>412</v>
      </c>
      <c r="E178" s="1" t="s">
        <v>1268</v>
      </c>
      <c r="F178" s="1" t="s">
        <v>371</v>
      </c>
      <c r="G178" s="1" t="s">
        <v>372</v>
      </c>
      <c r="H178" s="1" t="s">
        <v>1170</v>
      </c>
      <c r="I178" s="1" t="s">
        <v>381</v>
      </c>
      <c r="J178" s="1" t="s">
        <v>820</v>
      </c>
      <c r="K178" s="1" t="s">
        <v>821</v>
      </c>
      <c r="L178" s="1">
        <v>421</v>
      </c>
      <c r="M178" s="1" t="s">
        <v>384</v>
      </c>
      <c r="N178" s="1" t="s">
        <v>1171</v>
      </c>
      <c r="O178" s="1" t="s">
        <v>1269</v>
      </c>
      <c r="P178" s="1">
        <v>1E-4</v>
      </c>
      <c r="Q178" s="1" t="s">
        <v>402</v>
      </c>
      <c r="R178" s="1" t="s">
        <v>402</v>
      </c>
      <c r="S178" s="1">
        <v>34</v>
      </c>
    </row>
    <row r="179" spans="1:19" ht="15.5" x14ac:dyDescent="0.35">
      <c r="A179" s="1" t="s">
        <v>1271</v>
      </c>
      <c r="B179" s="1" t="s">
        <v>1270</v>
      </c>
      <c r="C179" s="1" t="s">
        <v>369</v>
      </c>
      <c r="D179" s="1" t="s">
        <v>1271</v>
      </c>
      <c r="E179" s="1" t="s">
        <v>1272</v>
      </c>
      <c r="F179" s="1" t="s">
        <v>371</v>
      </c>
      <c r="G179" s="1" t="s">
        <v>372</v>
      </c>
      <c r="H179" s="1" t="s">
        <v>1170</v>
      </c>
      <c r="I179" s="1" t="s">
        <v>381</v>
      </c>
      <c r="J179" s="1" t="s">
        <v>820</v>
      </c>
      <c r="K179" s="1" t="s">
        <v>821</v>
      </c>
      <c r="L179" s="1">
        <v>430</v>
      </c>
      <c r="M179" s="1" t="s">
        <v>384</v>
      </c>
      <c r="N179" s="1" t="s">
        <v>1171</v>
      </c>
      <c r="O179" s="1" t="s">
        <v>1273</v>
      </c>
      <c r="P179" s="1">
        <v>2.0000000000000001E-4</v>
      </c>
      <c r="Q179" s="1" t="s">
        <v>402</v>
      </c>
      <c r="R179" s="1" t="s">
        <v>402</v>
      </c>
      <c r="S179" s="1">
        <v>34</v>
      </c>
    </row>
    <row r="180" spans="1:19" ht="15.5" x14ac:dyDescent="0.35">
      <c r="A180" s="1" t="s">
        <v>1275</v>
      </c>
      <c r="B180" s="1" t="s">
        <v>1274</v>
      </c>
      <c r="C180" s="1" t="s">
        <v>369</v>
      </c>
      <c r="D180" s="1" t="s">
        <v>1276</v>
      </c>
      <c r="E180" s="1" t="s">
        <v>1277</v>
      </c>
      <c r="F180" s="1" t="s">
        <v>397</v>
      </c>
      <c r="G180" s="1" t="s">
        <v>371</v>
      </c>
      <c r="H180" s="1" t="s">
        <v>1170</v>
      </c>
      <c r="I180" s="1" t="s">
        <v>381</v>
      </c>
      <c r="J180" s="1" t="s">
        <v>1278</v>
      </c>
      <c r="K180" s="1" t="s">
        <v>1279</v>
      </c>
      <c r="L180" s="1">
        <v>439</v>
      </c>
      <c r="M180" s="1" t="s">
        <v>384</v>
      </c>
      <c r="N180" s="1" t="s">
        <v>1171</v>
      </c>
      <c r="O180" s="1" t="s">
        <v>1280</v>
      </c>
      <c r="P180" s="1">
        <v>2.0000000000000001E-4</v>
      </c>
      <c r="Q180" s="1" t="s">
        <v>402</v>
      </c>
      <c r="R180" s="1" t="s">
        <v>402</v>
      </c>
      <c r="S180" s="1">
        <v>26.9</v>
      </c>
    </row>
    <row r="181" spans="1:19" ht="15.5" x14ac:dyDescent="0.35">
      <c r="A181" s="1" t="s">
        <v>111</v>
      </c>
      <c r="B181" s="1" t="s">
        <v>1281</v>
      </c>
      <c r="C181" s="1" t="s">
        <v>369</v>
      </c>
      <c r="D181" s="1" t="s">
        <v>412</v>
      </c>
      <c r="E181" s="1" t="s">
        <v>1282</v>
      </c>
      <c r="F181" s="1" t="s">
        <v>371</v>
      </c>
      <c r="G181" s="1" t="s">
        <v>372</v>
      </c>
      <c r="H181" s="1" t="s">
        <v>1283</v>
      </c>
      <c r="I181" s="1" t="s">
        <v>381</v>
      </c>
      <c r="J181" s="1" t="s">
        <v>1000</v>
      </c>
      <c r="K181" s="1" t="s">
        <v>734</v>
      </c>
      <c r="L181" s="1">
        <v>152</v>
      </c>
      <c r="M181" s="1" t="s">
        <v>384</v>
      </c>
      <c r="N181" s="1" t="s">
        <v>1284</v>
      </c>
      <c r="O181" s="1" t="s">
        <v>1285</v>
      </c>
      <c r="P181" s="1" t="s">
        <v>369</v>
      </c>
      <c r="Q181" s="1" t="s">
        <v>402</v>
      </c>
      <c r="R181" s="1" t="s">
        <v>402</v>
      </c>
      <c r="S181" s="1">
        <v>32</v>
      </c>
    </row>
    <row r="182" spans="1:19" ht="15.5" x14ac:dyDescent="0.35">
      <c r="A182" s="1" t="s">
        <v>112</v>
      </c>
      <c r="B182" s="1" t="s">
        <v>1286</v>
      </c>
      <c r="C182" s="1" t="s">
        <v>369</v>
      </c>
      <c r="D182" s="1" t="s">
        <v>412</v>
      </c>
      <c r="E182" s="1" t="s">
        <v>1287</v>
      </c>
      <c r="F182" s="1" t="s">
        <v>372</v>
      </c>
      <c r="G182" s="1" t="s">
        <v>371</v>
      </c>
      <c r="H182" s="1" t="s">
        <v>1283</v>
      </c>
      <c r="I182" s="1" t="s">
        <v>381</v>
      </c>
      <c r="J182" s="1" t="s">
        <v>1043</v>
      </c>
      <c r="K182" s="1" t="s">
        <v>753</v>
      </c>
      <c r="L182" s="1">
        <v>10</v>
      </c>
      <c r="M182" s="1" t="s">
        <v>384</v>
      </c>
      <c r="N182" s="1" t="s">
        <v>1288</v>
      </c>
      <c r="O182" s="1" t="s">
        <v>1289</v>
      </c>
      <c r="P182" s="1" t="s">
        <v>369</v>
      </c>
      <c r="Q182" s="1" t="s">
        <v>402</v>
      </c>
      <c r="R182" s="1" t="s">
        <v>402</v>
      </c>
      <c r="S182" s="1">
        <v>28.5</v>
      </c>
    </row>
    <row r="183" spans="1:19" ht="15.5" x14ac:dyDescent="0.35">
      <c r="A183" s="1" t="s">
        <v>113</v>
      </c>
      <c r="B183" s="1" t="s">
        <v>1290</v>
      </c>
      <c r="C183" s="1" t="s">
        <v>1291</v>
      </c>
      <c r="D183" s="1" t="s">
        <v>113</v>
      </c>
      <c r="E183" s="1" t="s">
        <v>1292</v>
      </c>
      <c r="F183" s="1" t="s">
        <v>398</v>
      </c>
      <c r="G183" s="1" t="s">
        <v>397</v>
      </c>
      <c r="H183" s="1" t="s">
        <v>848</v>
      </c>
      <c r="I183" s="1" t="s">
        <v>381</v>
      </c>
      <c r="J183" s="1" t="s">
        <v>1251</v>
      </c>
      <c r="K183" s="1" t="s">
        <v>1252</v>
      </c>
      <c r="L183" s="1">
        <v>26</v>
      </c>
      <c r="M183" s="1" t="s">
        <v>481</v>
      </c>
      <c r="N183" s="1" t="s">
        <v>1288</v>
      </c>
      <c r="O183" s="1" t="s">
        <v>1293</v>
      </c>
      <c r="P183" s="1" t="s">
        <v>369</v>
      </c>
      <c r="Q183" s="1" t="s">
        <v>402</v>
      </c>
      <c r="R183" s="1" t="s">
        <v>403</v>
      </c>
      <c r="S183" s="1">
        <v>24.6</v>
      </c>
    </row>
    <row r="184" spans="1:19" ht="15.5" x14ac:dyDescent="0.35">
      <c r="A184" s="1" t="s">
        <v>114</v>
      </c>
      <c r="B184" s="1" t="s">
        <v>1294</v>
      </c>
      <c r="C184" s="1" t="s">
        <v>369</v>
      </c>
      <c r="D184" s="1" t="s">
        <v>114</v>
      </c>
      <c r="E184" s="1" t="s">
        <v>1295</v>
      </c>
      <c r="F184" s="1" t="s">
        <v>398</v>
      </c>
      <c r="G184" s="1" t="s">
        <v>372</v>
      </c>
      <c r="H184" s="1" t="s">
        <v>848</v>
      </c>
      <c r="I184" s="1" t="s">
        <v>381</v>
      </c>
      <c r="J184" s="1" t="s">
        <v>1296</v>
      </c>
      <c r="K184" s="1" t="s">
        <v>1297</v>
      </c>
      <c r="L184" s="1">
        <v>39</v>
      </c>
      <c r="M184" s="1" t="s">
        <v>384</v>
      </c>
      <c r="N184" s="1" t="s">
        <v>1288</v>
      </c>
      <c r="O184" s="1" t="s">
        <v>1298</v>
      </c>
      <c r="P184" s="1" t="s">
        <v>369</v>
      </c>
      <c r="Q184" s="1" t="s">
        <v>372</v>
      </c>
      <c r="R184" s="1" t="s">
        <v>403</v>
      </c>
      <c r="S184" s="1">
        <v>1.6080000000000001</v>
      </c>
    </row>
    <row r="185" spans="1:19" ht="15.5" x14ac:dyDescent="0.35">
      <c r="A185" s="1" t="s">
        <v>115</v>
      </c>
      <c r="B185" s="1" t="s">
        <v>115</v>
      </c>
      <c r="C185" s="1" t="s">
        <v>369</v>
      </c>
      <c r="D185" s="1" t="s">
        <v>412</v>
      </c>
      <c r="E185" s="1" t="s">
        <v>1299</v>
      </c>
      <c r="F185" s="1" t="s">
        <v>371</v>
      </c>
      <c r="G185" s="1" t="s">
        <v>372</v>
      </c>
      <c r="H185" s="1" t="s">
        <v>1300</v>
      </c>
      <c r="I185" s="1" t="s">
        <v>381</v>
      </c>
      <c r="J185" s="1" t="s">
        <v>891</v>
      </c>
      <c r="K185" s="1" t="s">
        <v>892</v>
      </c>
      <c r="L185" s="1">
        <v>45</v>
      </c>
      <c r="M185" s="1" t="s">
        <v>384</v>
      </c>
      <c r="N185" s="1" t="s">
        <v>1288</v>
      </c>
      <c r="O185" s="1" t="s">
        <v>1301</v>
      </c>
      <c r="P185" s="1" t="s">
        <v>369</v>
      </c>
      <c r="Q185" s="1" t="s">
        <v>369</v>
      </c>
      <c r="R185" s="1" t="s">
        <v>369</v>
      </c>
      <c r="S185" s="1">
        <v>37</v>
      </c>
    </row>
    <row r="186" spans="1:19" ht="15.5" x14ac:dyDescent="0.35">
      <c r="A186" s="1" t="s">
        <v>116</v>
      </c>
      <c r="B186" s="1" t="s">
        <v>1302</v>
      </c>
      <c r="C186" s="1" t="s">
        <v>369</v>
      </c>
      <c r="D186" s="1" t="s">
        <v>116</v>
      </c>
      <c r="E186" s="1" t="s">
        <v>1303</v>
      </c>
      <c r="F186" s="1" t="s">
        <v>398</v>
      </c>
      <c r="G186" s="1" t="s">
        <v>371</v>
      </c>
      <c r="H186" s="1" t="s">
        <v>848</v>
      </c>
      <c r="I186" s="1" t="s">
        <v>381</v>
      </c>
      <c r="J186" s="1" t="s">
        <v>1304</v>
      </c>
      <c r="K186" s="1" t="s">
        <v>1305</v>
      </c>
      <c r="L186" s="1">
        <v>64</v>
      </c>
      <c r="M186" s="1" t="s">
        <v>384</v>
      </c>
      <c r="N186" s="1" t="s">
        <v>1288</v>
      </c>
      <c r="O186" s="1" t="s">
        <v>1306</v>
      </c>
      <c r="P186" s="1" t="s">
        <v>369</v>
      </c>
      <c r="Q186" s="1" t="s">
        <v>372</v>
      </c>
      <c r="R186" s="1" t="s">
        <v>403</v>
      </c>
      <c r="S186" s="1">
        <v>22.4</v>
      </c>
    </row>
    <row r="187" spans="1:19" ht="15.5" x14ac:dyDescent="0.35">
      <c r="A187" s="1" t="s">
        <v>117</v>
      </c>
      <c r="B187" s="1" t="s">
        <v>1307</v>
      </c>
      <c r="C187" s="1" t="s">
        <v>369</v>
      </c>
      <c r="D187" s="1" t="s">
        <v>1308</v>
      </c>
      <c r="E187" s="1" t="s">
        <v>1309</v>
      </c>
      <c r="F187" s="1" t="s">
        <v>371</v>
      </c>
      <c r="G187" s="1" t="s">
        <v>372</v>
      </c>
      <c r="H187" s="1" t="s">
        <v>848</v>
      </c>
      <c r="I187" s="1" t="s">
        <v>381</v>
      </c>
      <c r="J187" s="1" t="s">
        <v>1310</v>
      </c>
      <c r="K187" s="1" t="s">
        <v>1311</v>
      </c>
      <c r="L187" s="1">
        <v>78</v>
      </c>
      <c r="M187" s="1" t="s">
        <v>384</v>
      </c>
      <c r="N187" s="1" t="s">
        <v>1288</v>
      </c>
      <c r="O187" s="1" t="s">
        <v>1312</v>
      </c>
      <c r="P187" s="1">
        <v>0.12</v>
      </c>
      <c r="Q187" s="1" t="s">
        <v>369</v>
      </c>
      <c r="R187" s="1" t="s">
        <v>369</v>
      </c>
      <c r="S187" s="1" t="s">
        <v>369</v>
      </c>
    </row>
    <row r="188" spans="1:19" ht="15.5" x14ac:dyDescent="0.35">
      <c r="A188" s="1" t="s">
        <v>118</v>
      </c>
      <c r="B188" s="1" t="s">
        <v>1313</v>
      </c>
      <c r="C188" s="1" t="s">
        <v>1314</v>
      </c>
      <c r="D188" s="1" t="s">
        <v>118</v>
      </c>
      <c r="E188" s="1" t="s">
        <v>1315</v>
      </c>
      <c r="F188" s="1" t="s">
        <v>398</v>
      </c>
      <c r="G188" s="1" t="s">
        <v>397</v>
      </c>
      <c r="H188" s="1" t="s">
        <v>669</v>
      </c>
      <c r="I188" s="1" t="s">
        <v>381</v>
      </c>
      <c r="J188" s="1" t="s">
        <v>806</v>
      </c>
      <c r="K188" s="1" t="s">
        <v>760</v>
      </c>
      <c r="L188" s="1">
        <v>98</v>
      </c>
      <c r="M188" s="1" t="s">
        <v>481</v>
      </c>
      <c r="N188" s="1" t="s">
        <v>1288</v>
      </c>
      <c r="O188" s="1" t="s">
        <v>1316</v>
      </c>
      <c r="P188" s="1">
        <v>1.4E-2</v>
      </c>
      <c r="Q188" s="1" t="s">
        <v>372</v>
      </c>
      <c r="R188" s="1" t="s">
        <v>403</v>
      </c>
      <c r="S188" s="1">
        <v>13.6</v>
      </c>
    </row>
    <row r="189" spans="1:19" ht="15.5" x14ac:dyDescent="0.35">
      <c r="A189" s="1" t="s">
        <v>119</v>
      </c>
      <c r="B189" s="1" t="s">
        <v>1317</v>
      </c>
      <c r="C189" s="1" t="s">
        <v>369</v>
      </c>
      <c r="D189" s="1" t="s">
        <v>412</v>
      </c>
      <c r="E189" s="1" t="s">
        <v>1318</v>
      </c>
      <c r="F189" s="1" t="s">
        <v>398</v>
      </c>
      <c r="G189" s="1" t="s">
        <v>397</v>
      </c>
      <c r="H189" s="1" t="s">
        <v>669</v>
      </c>
      <c r="I189" s="1" t="s">
        <v>381</v>
      </c>
      <c r="J189" s="1" t="s">
        <v>996</v>
      </c>
      <c r="K189" s="1" t="s">
        <v>633</v>
      </c>
      <c r="L189" s="1">
        <v>104</v>
      </c>
      <c r="M189" s="1" t="s">
        <v>384</v>
      </c>
      <c r="N189" s="1" t="s">
        <v>1288</v>
      </c>
      <c r="O189" s="1" t="s">
        <v>1319</v>
      </c>
      <c r="P189" s="1">
        <v>2.0999999999999999E-3</v>
      </c>
      <c r="Q189" s="1" t="s">
        <v>402</v>
      </c>
      <c r="R189" s="1" t="s">
        <v>402</v>
      </c>
      <c r="S189" s="1">
        <v>33</v>
      </c>
    </row>
    <row r="190" spans="1:19" ht="15.5" x14ac:dyDescent="0.35">
      <c r="A190" s="1" t="s">
        <v>120</v>
      </c>
      <c r="B190" s="1" t="s">
        <v>1320</v>
      </c>
      <c r="C190" s="1" t="s">
        <v>369</v>
      </c>
      <c r="D190" s="1" t="s">
        <v>120</v>
      </c>
      <c r="E190" s="1" t="s">
        <v>1321</v>
      </c>
      <c r="F190" s="1" t="s">
        <v>397</v>
      </c>
      <c r="G190" s="1" t="s">
        <v>371</v>
      </c>
      <c r="H190" s="1" t="s">
        <v>848</v>
      </c>
      <c r="I190" s="1" t="s">
        <v>381</v>
      </c>
      <c r="J190" s="1" t="s">
        <v>1278</v>
      </c>
      <c r="K190" s="1" t="s">
        <v>1279</v>
      </c>
      <c r="L190" s="1">
        <v>149</v>
      </c>
      <c r="M190" s="1" t="s">
        <v>384</v>
      </c>
      <c r="N190" s="1" t="s">
        <v>1288</v>
      </c>
      <c r="O190" s="1" t="s">
        <v>1322</v>
      </c>
      <c r="P190" s="1">
        <v>3.8E-3</v>
      </c>
      <c r="Q190" s="1" t="s">
        <v>402</v>
      </c>
      <c r="R190" s="1" t="s">
        <v>425</v>
      </c>
      <c r="S190" s="1">
        <v>25.1</v>
      </c>
    </row>
    <row r="191" spans="1:19" ht="15.5" x14ac:dyDescent="0.35">
      <c r="A191" s="1" t="s">
        <v>121</v>
      </c>
      <c r="B191" s="1" t="s">
        <v>1323</v>
      </c>
      <c r="C191" s="1" t="s">
        <v>369</v>
      </c>
      <c r="D191" s="1" t="s">
        <v>412</v>
      </c>
      <c r="E191" s="1" t="s">
        <v>1324</v>
      </c>
      <c r="F191" s="1" t="s">
        <v>1325</v>
      </c>
      <c r="G191" s="1" t="s">
        <v>398</v>
      </c>
      <c r="H191" s="1" t="s">
        <v>1283</v>
      </c>
      <c r="I191" s="1" t="s">
        <v>1152</v>
      </c>
      <c r="J191" s="1" t="s">
        <v>369</v>
      </c>
      <c r="K191" s="1" t="s">
        <v>369</v>
      </c>
      <c r="L191" s="1" t="s">
        <v>369</v>
      </c>
      <c r="M191" s="1" t="s">
        <v>369</v>
      </c>
      <c r="N191" s="1" t="s">
        <v>1288</v>
      </c>
      <c r="O191" s="1" t="s">
        <v>369</v>
      </c>
      <c r="P191" s="1" t="s">
        <v>369</v>
      </c>
      <c r="Q191" s="1" t="s">
        <v>369</v>
      </c>
      <c r="R191" s="1" t="s">
        <v>369</v>
      </c>
      <c r="S191" s="1" t="s">
        <v>369</v>
      </c>
    </row>
    <row r="192" spans="1:19" ht="15.5" x14ac:dyDescent="0.35">
      <c r="A192" s="1" t="s">
        <v>122</v>
      </c>
      <c r="B192" s="1" t="s">
        <v>1326</v>
      </c>
      <c r="C192" s="1" t="s">
        <v>369</v>
      </c>
      <c r="D192" s="1" t="s">
        <v>122</v>
      </c>
      <c r="E192" s="1" t="s">
        <v>1327</v>
      </c>
      <c r="F192" s="1" t="s">
        <v>398</v>
      </c>
      <c r="G192" s="1" t="s">
        <v>397</v>
      </c>
      <c r="H192" s="1" t="s">
        <v>1300</v>
      </c>
      <c r="I192" s="1" t="s">
        <v>381</v>
      </c>
      <c r="J192" s="1" t="s">
        <v>663</v>
      </c>
      <c r="K192" s="1" t="s">
        <v>664</v>
      </c>
      <c r="L192" s="1">
        <v>163</v>
      </c>
      <c r="M192" s="1" t="s">
        <v>384</v>
      </c>
      <c r="N192" s="1" t="s">
        <v>1288</v>
      </c>
      <c r="O192" s="1" t="s">
        <v>1328</v>
      </c>
      <c r="P192" s="1">
        <v>1E-4</v>
      </c>
      <c r="Q192" s="1" t="s">
        <v>372</v>
      </c>
      <c r="R192" s="1" t="s">
        <v>403</v>
      </c>
      <c r="S192" s="1">
        <v>23.9</v>
      </c>
    </row>
    <row r="193" spans="1:19" ht="15.5" x14ac:dyDescent="0.35">
      <c r="A193" s="1" t="s">
        <v>123</v>
      </c>
      <c r="B193" s="1" t="s">
        <v>1329</v>
      </c>
      <c r="C193" s="1" t="s">
        <v>369</v>
      </c>
      <c r="D193" s="1" t="s">
        <v>1330</v>
      </c>
      <c r="E193" s="1" t="s">
        <v>1331</v>
      </c>
      <c r="F193" s="1" t="s">
        <v>372</v>
      </c>
      <c r="G193" s="1" t="s">
        <v>371</v>
      </c>
      <c r="H193" s="1" t="s">
        <v>848</v>
      </c>
      <c r="I193" s="1" t="s">
        <v>381</v>
      </c>
      <c r="J193" s="1" t="s">
        <v>1047</v>
      </c>
      <c r="K193" s="1" t="s">
        <v>753</v>
      </c>
      <c r="L193" s="1">
        <v>166</v>
      </c>
      <c r="M193" s="1" t="s">
        <v>384</v>
      </c>
      <c r="N193" s="1" t="s">
        <v>1288</v>
      </c>
      <c r="O193" s="1" t="s">
        <v>1332</v>
      </c>
      <c r="P193" s="1" t="s">
        <v>369</v>
      </c>
      <c r="Q193" s="1" t="s">
        <v>402</v>
      </c>
      <c r="R193" s="1" t="s">
        <v>402</v>
      </c>
      <c r="S193" s="1">
        <v>24.7</v>
      </c>
    </row>
    <row r="194" spans="1:19" ht="15.5" x14ac:dyDescent="0.35">
      <c r="A194" s="1" t="s">
        <v>1334</v>
      </c>
      <c r="B194" s="1" t="s">
        <v>1333</v>
      </c>
      <c r="C194" s="1" t="s">
        <v>369</v>
      </c>
      <c r="D194" s="1" t="s">
        <v>412</v>
      </c>
      <c r="E194" s="1" t="s">
        <v>1335</v>
      </c>
      <c r="F194" s="1" t="s">
        <v>371</v>
      </c>
      <c r="G194" s="1" t="s">
        <v>372</v>
      </c>
      <c r="H194" s="1" t="s">
        <v>373</v>
      </c>
      <c r="I194" s="1" t="s">
        <v>381</v>
      </c>
      <c r="J194" s="1" t="s">
        <v>1336</v>
      </c>
      <c r="K194" s="1" t="s">
        <v>1337</v>
      </c>
      <c r="L194" s="1">
        <v>3</v>
      </c>
      <c r="M194" s="1" t="s">
        <v>384</v>
      </c>
      <c r="N194" s="1" t="s">
        <v>1338</v>
      </c>
      <c r="O194" s="1" t="s">
        <v>1339</v>
      </c>
      <c r="P194" s="1" t="s">
        <v>369</v>
      </c>
      <c r="Q194" s="1" t="s">
        <v>402</v>
      </c>
      <c r="R194" s="1" t="s">
        <v>403</v>
      </c>
      <c r="S194" s="1">
        <v>16.010000000000002</v>
      </c>
    </row>
    <row r="195" spans="1:19" ht="15.5" x14ac:dyDescent="0.35">
      <c r="A195" s="1" t="s">
        <v>1340</v>
      </c>
      <c r="B195" s="1" t="s">
        <v>1340</v>
      </c>
      <c r="C195" s="1" t="s">
        <v>1341</v>
      </c>
      <c r="D195" s="1" t="s">
        <v>412</v>
      </c>
      <c r="E195" s="1" t="s">
        <v>1342</v>
      </c>
      <c r="F195" s="1" t="s">
        <v>371</v>
      </c>
      <c r="G195" s="1" t="s">
        <v>398</v>
      </c>
      <c r="H195" s="1" t="s">
        <v>373</v>
      </c>
      <c r="I195" s="1" t="s">
        <v>381</v>
      </c>
      <c r="J195" s="1" t="s">
        <v>1178</v>
      </c>
      <c r="K195" s="1" t="s">
        <v>588</v>
      </c>
      <c r="L195" s="1">
        <v>16</v>
      </c>
      <c r="M195" s="1" t="s">
        <v>481</v>
      </c>
      <c r="N195" s="1" t="s">
        <v>1338</v>
      </c>
      <c r="O195" s="1" t="s">
        <v>1343</v>
      </c>
      <c r="P195" s="1">
        <v>0</v>
      </c>
      <c r="Q195" s="1" t="s">
        <v>372</v>
      </c>
      <c r="R195" s="1" t="s">
        <v>403</v>
      </c>
      <c r="S195" s="1">
        <v>0.54500000000000004</v>
      </c>
    </row>
    <row r="196" spans="1:19" ht="15.5" x14ac:dyDescent="0.35">
      <c r="A196" s="1" t="s">
        <v>1344</v>
      </c>
      <c r="B196" s="1" t="s">
        <v>1344</v>
      </c>
      <c r="C196" s="1" t="s">
        <v>369</v>
      </c>
      <c r="D196" s="1" t="s">
        <v>412</v>
      </c>
      <c r="E196" s="1" t="s">
        <v>1345</v>
      </c>
      <c r="F196" s="1" t="s">
        <v>371</v>
      </c>
      <c r="G196" s="1" t="s">
        <v>372</v>
      </c>
      <c r="H196" s="1" t="s">
        <v>373</v>
      </c>
      <c r="I196" s="1" t="s">
        <v>381</v>
      </c>
      <c r="J196" s="1" t="s">
        <v>657</v>
      </c>
      <c r="K196" s="1" t="s">
        <v>658</v>
      </c>
      <c r="L196" s="1">
        <v>73</v>
      </c>
      <c r="M196" s="1" t="s">
        <v>384</v>
      </c>
      <c r="N196" s="1" t="s">
        <v>1338</v>
      </c>
      <c r="O196" s="1" t="s">
        <v>1346</v>
      </c>
      <c r="P196" s="1">
        <v>0</v>
      </c>
      <c r="Q196" s="1" t="s">
        <v>372</v>
      </c>
      <c r="R196" s="1" t="s">
        <v>402</v>
      </c>
      <c r="S196" s="1">
        <v>28.2</v>
      </c>
    </row>
    <row r="197" spans="1:19" ht="15.5" x14ac:dyDescent="0.35">
      <c r="A197" s="1" t="s">
        <v>1348</v>
      </c>
      <c r="B197" s="1" t="s">
        <v>1347</v>
      </c>
      <c r="C197" s="1" t="s">
        <v>369</v>
      </c>
      <c r="D197" s="1" t="s">
        <v>412</v>
      </c>
      <c r="E197" s="1" t="s">
        <v>1349</v>
      </c>
      <c r="F197" s="1" t="s">
        <v>398</v>
      </c>
      <c r="G197" s="1" t="s">
        <v>371</v>
      </c>
      <c r="H197" s="1" t="s">
        <v>373</v>
      </c>
      <c r="I197" s="1" t="s">
        <v>381</v>
      </c>
      <c r="J197" s="1" t="s">
        <v>626</v>
      </c>
      <c r="K197" s="1" t="s">
        <v>627</v>
      </c>
      <c r="L197" s="1">
        <v>93</v>
      </c>
      <c r="M197" s="1" t="s">
        <v>384</v>
      </c>
      <c r="N197" s="1" t="s">
        <v>1338</v>
      </c>
      <c r="O197" s="1" t="s">
        <v>1350</v>
      </c>
      <c r="P197" s="1" t="s">
        <v>369</v>
      </c>
      <c r="Q197" s="1" t="s">
        <v>402</v>
      </c>
      <c r="R197" s="1" t="s">
        <v>402</v>
      </c>
      <c r="S197" s="1">
        <v>25.3</v>
      </c>
    </row>
    <row r="198" spans="1:19" ht="15.5" x14ac:dyDescent="0.35">
      <c r="A198" s="1" t="s">
        <v>1351</v>
      </c>
      <c r="B198" s="1" t="s">
        <v>1351</v>
      </c>
      <c r="C198" s="1" t="s">
        <v>1352</v>
      </c>
      <c r="D198" s="1" t="s">
        <v>412</v>
      </c>
      <c r="E198" s="1" t="s">
        <v>1353</v>
      </c>
      <c r="F198" s="1" t="s">
        <v>398</v>
      </c>
      <c r="G198" s="1" t="s">
        <v>397</v>
      </c>
      <c r="H198" s="1" t="s">
        <v>373</v>
      </c>
      <c r="I198" s="1" t="s">
        <v>381</v>
      </c>
      <c r="J198" s="1" t="s">
        <v>1134</v>
      </c>
      <c r="K198" s="1" t="s">
        <v>1135</v>
      </c>
      <c r="L198" s="1">
        <v>161</v>
      </c>
      <c r="M198" s="1" t="s">
        <v>481</v>
      </c>
      <c r="N198" s="1" t="s">
        <v>1338</v>
      </c>
      <c r="O198" s="1" t="s">
        <v>1354</v>
      </c>
      <c r="P198" s="1">
        <v>2.0000000000000001E-4</v>
      </c>
      <c r="Q198" s="1" t="s">
        <v>372</v>
      </c>
      <c r="R198" s="1" t="s">
        <v>425</v>
      </c>
      <c r="S198" s="1">
        <v>24.6</v>
      </c>
    </row>
    <row r="199" spans="1:19" ht="15.5" x14ac:dyDescent="0.35">
      <c r="A199" s="1" t="s">
        <v>1356</v>
      </c>
      <c r="B199" s="1" t="s">
        <v>1355</v>
      </c>
      <c r="C199" s="1" t="s">
        <v>369</v>
      </c>
      <c r="D199" s="1" t="s">
        <v>412</v>
      </c>
      <c r="E199" s="1" t="s">
        <v>1357</v>
      </c>
      <c r="F199" s="1" t="s">
        <v>371</v>
      </c>
      <c r="G199" s="1" t="s">
        <v>372</v>
      </c>
      <c r="H199" s="1" t="s">
        <v>373</v>
      </c>
      <c r="I199" s="1" t="s">
        <v>381</v>
      </c>
      <c r="J199" s="1" t="s">
        <v>891</v>
      </c>
      <c r="K199" s="1" t="s">
        <v>892</v>
      </c>
      <c r="L199" s="1">
        <v>165</v>
      </c>
      <c r="M199" s="1" t="s">
        <v>384</v>
      </c>
      <c r="N199" s="1" t="s">
        <v>1338</v>
      </c>
      <c r="O199" s="1" t="s">
        <v>1358</v>
      </c>
      <c r="P199" s="1" t="s">
        <v>369</v>
      </c>
      <c r="Q199" s="1" t="s">
        <v>369</v>
      </c>
      <c r="R199" s="1" t="s">
        <v>369</v>
      </c>
      <c r="S199" s="1">
        <v>39</v>
      </c>
    </row>
    <row r="200" spans="1:19" ht="15.5" x14ac:dyDescent="0.35">
      <c r="A200" s="1" t="s">
        <v>1359</v>
      </c>
      <c r="B200" s="1" t="s">
        <v>1359</v>
      </c>
      <c r="C200" s="1" t="s">
        <v>369</v>
      </c>
      <c r="D200" s="1" t="s">
        <v>412</v>
      </c>
      <c r="E200" s="1" t="s">
        <v>1360</v>
      </c>
      <c r="F200" s="1" t="s">
        <v>397</v>
      </c>
      <c r="G200" s="1" t="s">
        <v>371</v>
      </c>
      <c r="H200" s="1" t="s">
        <v>373</v>
      </c>
      <c r="I200" s="1" t="s">
        <v>381</v>
      </c>
      <c r="J200" s="1" t="s">
        <v>1361</v>
      </c>
      <c r="K200" s="1" t="s">
        <v>1184</v>
      </c>
      <c r="L200" s="1">
        <v>282</v>
      </c>
      <c r="M200" s="1" t="s">
        <v>384</v>
      </c>
      <c r="N200" s="1" t="s">
        <v>1338</v>
      </c>
      <c r="O200" s="1" t="s">
        <v>1362</v>
      </c>
      <c r="P200" s="1">
        <v>2.9999999999999997E-4</v>
      </c>
      <c r="Q200" s="1" t="s">
        <v>372</v>
      </c>
      <c r="R200" s="1" t="s">
        <v>403</v>
      </c>
      <c r="S200" s="1">
        <v>0.08</v>
      </c>
    </row>
    <row r="201" spans="1:19" ht="15.5" x14ac:dyDescent="0.35">
      <c r="A201" s="1" t="s">
        <v>1364</v>
      </c>
      <c r="B201" s="1" t="s">
        <v>1363</v>
      </c>
      <c r="C201" s="1" t="s">
        <v>369</v>
      </c>
      <c r="D201" s="1" t="s">
        <v>1364</v>
      </c>
      <c r="E201" s="1" t="s">
        <v>1365</v>
      </c>
      <c r="F201" s="1" t="s">
        <v>397</v>
      </c>
      <c r="G201" s="1" t="s">
        <v>372</v>
      </c>
      <c r="H201" s="1" t="s">
        <v>373</v>
      </c>
      <c r="I201" s="1" t="s">
        <v>381</v>
      </c>
      <c r="J201" s="1" t="s">
        <v>1366</v>
      </c>
      <c r="K201" s="1" t="s">
        <v>1236</v>
      </c>
      <c r="L201" s="1">
        <v>314</v>
      </c>
      <c r="M201" s="1" t="s">
        <v>384</v>
      </c>
      <c r="N201" s="1" t="s">
        <v>1338</v>
      </c>
      <c r="O201" s="1" t="s">
        <v>1367</v>
      </c>
      <c r="P201" s="1">
        <v>2.9999999999999997E-4</v>
      </c>
      <c r="Q201" s="1" t="s">
        <v>402</v>
      </c>
      <c r="R201" s="1" t="s">
        <v>402</v>
      </c>
      <c r="S201" s="1">
        <v>25.3</v>
      </c>
    </row>
    <row r="202" spans="1:19" ht="15.5" x14ac:dyDescent="0.35">
      <c r="A202" s="1" t="s">
        <v>1368</v>
      </c>
      <c r="B202" s="1" t="s">
        <v>1368</v>
      </c>
      <c r="C202" s="1" t="s">
        <v>1369</v>
      </c>
      <c r="D202" s="1" t="s">
        <v>412</v>
      </c>
      <c r="E202" s="1" t="s">
        <v>1370</v>
      </c>
      <c r="F202" s="1" t="s">
        <v>371</v>
      </c>
      <c r="G202" s="1" t="s">
        <v>398</v>
      </c>
      <c r="H202" s="1" t="s">
        <v>373</v>
      </c>
      <c r="I202" s="1" t="s">
        <v>381</v>
      </c>
      <c r="J202" s="1" t="s">
        <v>1371</v>
      </c>
      <c r="K202" s="1" t="s">
        <v>1372</v>
      </c>
      <c r="L202" s="1">
        <v>398</v>
      </c>
      <c r="M202" s="1" t="s">
        <v>465</v>
      </c>
      <c r="N202" s="1" t="s">
        <v>1338</v>
      </c>
      <c r="O202" s="1" t="s">
        <v>1373</v>
      </c>
      <c r="P202" s="1">
        <v>0</v>
      </c>
      <c r="Q202" s="1" t="s">
        <v>372</v>
      </c>
      <c r="R202" s="1" t="s">
        <v>403</v>
      </c>
      <c r="S202" s="1">
        <v>3.6779999999999999</v>
      </c>
    </row>
    <row r="203" spans="1:19" ht="15.5" x14ac:dyDescent="0.35">
      <c r="A203" s="1" t="s">
        <v>1374</v>
      </c>
      <c r="B203" s="1" t="s">
        <v>1368</v>
      </c>
      <c r="C203" s="1" t="s">
        <v>369</v>
      </c>
      <c r="D203" s="1" t="s">
        <v>1374</v>
      </c>
      <c r="E203" s="1" t="s">
        <v>1375</v>
      </c>
      <c r="F203" s="1" t="s">
        <v>371</v>
      </c>
      <c r="G203" s="1" t="s">
        <v>372</v>
      </c>
      <c r="H203" s="1" t="s">
        <v>373</v>
      </c>
      <c r="I203" s="1" t="s">
        <v>381</v>
      </c>
      <c r="J203" s="1" t="s">
        <v>1376</v>
      </c>
      <c r="K203" s="1" t="s">
        <v>892</v>
      </c>
      <c r="L203" s="1">
        <v>398</v>
      </c>
      <c r="M203" s="1" t="s">
        <v>465</v>
      </c>
      <c r="N203" s="1" t="s">
        <v>1338</v>
      </c>
      <c r="O203" s="1" t="s">
        <v>1377</v>
      </c>
      <c r="P203" s="1" t="s">
        <v>369</v>
      </c>
      <c r="Q203" s="1" t="s">
        <v>369</v>
      </c>
      <c r="R203" s="1" t="s">
        <v>369</v>
      </c>
      <c r="S203" s="1">
        <v>40</v>
      </c>
    </row>
    <row r="204" spans="1:19" ht="15.5" x14ac:dyDescent="0.35">
      <c r="A204" s="1" t="s">
        <v>1379</v>
      </c>
      <c r="B204" s="1" t="s">
        <v>1378</v>
      </c>
      <c r="C204" s="1" t="s">
        <v>369</v>
      </c>
      <c r="D204" s="1" t="s">
        <v>412</v>
      </c>
      <c r="E204" s="1" t="s">
        <v>1380</v>
      </c>
      <c r="F204" s="1" t="s">
        <v>372</v>
      </c>
      <c r="G204" s="1" t="s">
        <v>398</v>
      </c>
      <c r="H204" s="1" t="s">
        <v>373</v>
      </c>
      <c r="I204" s="1" t="s">
        <v>381</v>
      </c>
      <c r="J204" s="1" t="s">
        <v>1381</v>
      </c>
      <c r="K204" s="1" t="s">
        <v>1382</v>
      </c>
      <c r="L204" s="1">
        <v>447</v>
      </c>
      <c r="M204" s="1" t="s">
        <v>384</v>
      </c>
      <c r="N204" s="1" t="s">
        <v>1338</v>
      </c>
      <c r="O204" s="1" t="s">
        <v>1383</v>
      </c>
      <c r="P204" s="1" t="s">
        <v>369</v>
      </c>
      <c r="Q204" s="1" t="s">
        <v>402</v>
      </c>
      <c r="R204" s="1" t="s">
        <v>425</v>
      </c>
      <c r="S204" s="1">
        <v>26.2</v>
      </c>
    </row>
    <row r="205" spans="1:19" ht="15.5" x14ac:dyDescent="0.35">
      <c r="A205" s="1" t="s">
        <v>1384</v>
      </c>
      <c r="B205" s="1" t="s">
        <v>1384</v>
      </c>
      <c r="C205" s="1" t="s">
        <v>369</v>
      </c>
      <c r="D205" s="1" t="s">
        <v>412</v>
      </c>
      <c r="E205" s="1" t="s">
        <v>1385</v>
      </c>
      <c r="F205" s="1" t="s">
        <v>372</v>
      </c>
      <c r="G205" s="1" t="s">
        <v>371</v>
      </c>
      <c r="H205" s="1" t="s">
        <v>373</v>
      </c>
      <c r="I205" s="1" t="s">
        <v>381</v>
      </c>
      <c r="J205" s="1" t="s">
        <v>1386</v>
      </c>
      <c r="K205" s="1" t="s">
        <v>1116</v>
      </c>
      <c r="L205" s="1">
        <v>451</v>
      </c>
      <c r="M205" s="1" t="s">
        <v>384</v>
      </c>
      <c r="N205" s="1" t="s">
        <v>1338</v>
      </c>
      <c r="O205" s="1" t="s">
        <v>1387</v>
      </c>
      <c r="P205" s="1">
        <v>0</v>
      </c>
      <c r="Q205" s="1" t="s">
        <v>402</v>
      </c>
      <c r="R205" s="1" t="s">
        <v>425</v>
      </c>
      <c r="S205" s="1">
        <v>23.6</v>
      </c>
    </row>
    <row r="206" spans="1:19" ht="15.5" x14ac:dyDescent="0.35">
      <c r="A206" s="1" t="s">
        <v>1389</v>
      </c>
      <c r="B206" s="1" t="s">
        <v>1388</v>
      </c>
      <c r="C206" s="1" t="s">
        <v>369</v>
      </c>
      <c r="D206" s="1" t="s">
        <v>412</v>
      </c>
      <c r="E206" s="1" t="s">
        <v>1390</v>
      </c>
      <c r="F206" s="1" t="s">
        <v>372</v>
      </c>
      <c r="G206" s="1" t="s">
        <v>398</v>
      </c>
      <c r="H206" s="1" t="s">
        <v>373</v>
      </c>
      <c r="I206" s="1" t="s">
        <v>374</v>
      </c>
      <c r="J206" s="1" t="s">
        <v>369</v>
      </c>
      <c r="K206" s="1" t="s">
        <v>369</v>
      </c>
      <c r="L206" s="1" t="s">
        <v>369</v>
      </c>
      <c r="M206" s="1" t="s">
        <v>1391</v>
      </c>
      <c r="N206" s="1" t="s">
        <v>1338</v>
      </c>
      <c r="O206" s="1" t="s">
        <v>1392</v>
      </c>
      <c r="P206" s="1" t="s">
        <v>369</v>
      </c>
      <c r="Q206" s="1" t="s">
        <v>369</v>
      </c>
      <c r="R206" s="1" t="s">
        <v>369</v>
      </c>
      <c r="S206" s="1">
        <v>21.5</v>
      </c>
    </row>
    <row r="207" spans="1:19" ht="15.5" x14ac:dyDescent="0.35">
      <c r="A207" s="1" t="s">
        <v>1394</v>
      </c>
      <c r="B207" s="1" t="s">
        <v>1393</v>
      </c>
      <c r="C207" s="1" t="s">
        <v>369</v>
      </c>
      <c r="D207" s="1" t="s">
        <v>1394</v>
      </c>
      <c r="E207" s="1" t="s">
        <v>1395</v>
      </c>
      <c r="F207" s="1" t="s">
        <v>397</v>
      </c>
      <c r="G207" s="1" t="s">
        <v>398</v>
      </c>
      <c r="H207" s="1" t="s">
        <v>373</v>
      </c>
      <c r="I207" s="1" t="s">
        <v>381</v>
      </c>
      <c r="J207" s="1" t="s">
        <v>936</v>
      </c>
      <c r="K207" s="1" t="s">
        <v>937</v>
      </c>
      <c r="L207" s="1">
        <v>478</v>
      </c>
      <c r="M207" s="1" t="s">
        <v>384</v>
      </c>
      <c r="N207" s="1" t="s">
        <v>1338</v>
      </c>
      <c r="O207" s="1" t="s">
        <v>1396</v>
      </c>
      <c r="P207" s="1" t="s">
        <v>369</v>
      </c>
      <c r="Q207" s="1" t="s">
        <v>402</v>
      </c>
      <c r="R207" s="1" t="s">
        <v>402</v>
      </c>
      <c r="S207" s="1">
        <v>32</v>
      </c>
    </row>
    <row r="208" spans="1:19" ht="15.5" x14ac:dyDescent="0.35">
      <c r="A208" s="1" t="s">
        <v>1397</v>
      </c>
      <c r="B208" s="1" t="s">
        <v>1397</v>
      </c>
      <c r="C208" s="1" t="s">
        <v>1398</v>
      </c>
      <c r="D208" s="1" t="s">
        <v>412</v>
      </c>
      <c r="E208" s="1" t="s">
        <v>1399</v>
      </c>
      <c r="F208" s="1" t="s">
        <v>372</v>
      </c>
      <c r="G208" s="1" t="s">
        <v>398</v>
      </c>
      <c r="H208" s="1" t="s">
        <v>373</v>
      </c>
      <c r="I208" s="1" t="s">
        <v>381</v>
      </c>
      <c r="J208" s="1" t="s">
        <v>1400</v>
      </c>
      <c r="K208" s="1" t="s">
        <v>1401</v>
      </c>
      <c r="L208" s="1">
        <v>494</v>
      </c>
      <c r="M208" s="1" t="s">
        <v>481</v>
      </c>
      <c r="N208" s="1" t="s">
        <v>1338</v>
      </c>
      <c r="O208" s="1" t="s">
        <v>1402</v>
      </c>
      <c r="P208" s="1">
        <v>1E-4</v>
      </c>
      <c r="Q208" s="1" t="s">
        <v>402</v>
      </c>
      <c r="R208" s="1" t="s">
        <v>402</v>
      </c>
      <c r="S208" s="1">
        <v>25.2</v>
      </c>
    </row>
    <row r="209" spans="1:19" ht="15.5" x14ac:dyDescent="0.35">
      <c r="A209" s="1" t="s">
        <v>1404</v>
      </c>
      <c r="B209" s="1" t="s">
        <v>1403</v>
      </c>
      <c r="C209" s="1" t="s">
        <v>369</v>
      </c>
      <c r="D209" s="1" t="s">
        <v>412</v>
      </c>
      <c r="E209" s="1" t="s">
        <v>1405</v>
      </c>
      <c r="F209" s="1" t="s">
        <v>372</v>
      </c>
      <c r="G209" s="1" t="s">
        <v>371</v>
      </c>
      <c r="H209" s="1" t="s">
        <v>373</v>
      </c>
      <c r="I209" s="1" t="s">
        <v>381</v>
      </c>
      <c r="J209" s="1" t="s">
        <v>1043</v>
      </c>
      <c r="K209" s="1" t="s">
        <v>753</v>
      </c>
      <c r="L209" s="1">
        <v>500</v>
      </c>
      <c r="M209" s="1" t="s">
        <v>384</v>
      </c>
      <c r="N209" s="1" t="s">
        <v>1338</v>
      </c>
      <c r="O209" s="1" t="s">
        <v>1406</v>
      </c>
      <c r="P209" s="1" t="s">
        <v>369</v>
      </c>
      <c r="Q209" s="1" t="s">
        <v>402</v>
      </c>
      <c r="R209" s="1" t="s">
        <v>402</v>
      </c>
      <c r="S209" s="1">
        <v>28.6</v>
      </c>
    </row>
    <row r="210" spans="1:19" ht="15.5" x14ac:dyDescent="0.35">
      <c r="A210" s="1" t="s">
        <v>1407</v>
      </c>
      <c r="B210" s="1" t="s">
        <v>1407</v>
      </c>
      <c r="C210" s="1" t="s">
        <v>369</v>
      </c>
      <c r="D210" s="1" t="s">
        <v>412</v>
      </c>
      <c r="E210" s="1" t="s">
        <v>1408</v>
      </c>
      <c r="F210" s="1" t="s">
        <v>398</v>
      </c>
      <c r="G210" s="1" t="s">
        <v>371</v>
      </c>
      <c r="H210" s="1" t="s">
        <v>373</v>
      </c>
      <c r="I210" s="1" t="s">
        <v>381</v>
      </c>
      <c r="J210" s="1" t="s">
        <v>1409</v>
      </c>
      <c r="K210" s="1" t="s">
        <v>1410</v>
      </c>
      <c r="L210" s="1">
        <v>516</v>
      </c>
      <c r="M210" s="1" t="s">
        <v>384</v>
      </c>
      <c r="N210" s="1" t="s">
        <v>1338</v>
      </c>
      <c r="O210" s="1" t="s">
        <v>1411</v>
      </c>
      <c r="P210" s="1">
        <v>2.9999999999999997E-4</v>
      </c>
      <c r="Q210" s="1" t="s">
        <v>372</v>
      </c>
      <c r="R210" s="1" t="s">
        <v>425</v>
      </c>
      <c r="S210" s="1">
        <v>24.7</v>
      </c>
    </row>
    <row r="211" spans="1:19" ht="15.5" x14ac:dyDescent="0.35">
      <c r="A211" s="1" t="s">
        <v>1413</v>
      </c>
      <c r="B211" s="1" t="s">
        <v>1412</v>
      </c>
      <c r="C211" s="1" t="s">
        <v>369</v>
      </c>
      <c r="D211" s="1" t="s">
        <v>412</v>
      </c>
      <c r="E211" s="1" t="s">
        <v>1414</v>
      </c>
      <c r="F211" s="1" t="s">
        <v>372</v>
      </c>
      <c r="G211" s="1" t="s">
        <v>371</v>
      </c>
      <c r="H211" s="1" t="s">
        <v>373</v>
      </c>
      <c r="I211" s="1" t="s">
        <v>381</v>
      </c>
      <c r="J211" s="1" t="s">
        <v>1415</v>
      </c>
      <c r="K211" s="1" t="s">
        <v>1416</v>
      </c>
      <c r="L211" s="1">
        <v>568</v>
      </c>
      <c r="M211" s="1" t="s">
        <v>384</v>
      </c>
      <c r="N211" s="1" t="s">
        <v>1338</v>
      </c>
      <c r="O211" s="1" t="s">
        <v>1417</v>
      </c>
      <c r="P211" s="1" t="s">
        <v>369</v>
      </c>
      <c r="Q211" s="1" t="s">
        <v>402</v>
      </c>
      <c r="R211" s="1" t="s">
        <v>402</v>
      </c>
      <c r="S211" s="1">
        <v>25.7</v>
      </c>
    </row>
    <row r="212" spans="1:19" ht="15.5" x14ac:dyDescent="0.35">
      <c r="A212" s="1" t="s">
        <v>1419</v>
      </c>
      <c r="B212" s="1" t="s">
        <v>1418</v>
      </c>
      <c r="C212" s="1" t="s">
        <v>369</v>
      </c>
      <c r="D212" s="1" t="s">
        <v>1419</v>
      </c>
      <c r="E212" s="1" t="s">
        <v>1420</v>
      </c>
      <c r="F212" s="1" t="s">
        <v>371</v>
      </c>
      <c r="G212" s="1" t="s">
        <v>372</v>
      </c>
      <c r="H212" s="1" t="s">
        <v>1421</v>
      </c>
      <c r="I212" s="1" t="s">
        <v>381</v>
      </c>
      <c r="J212" s="1" t="s">
        <v>517</v>
      </c>
      <c r="K212" s="1" t="s">
        <v>518</v>
      </c>
      <c r="L212" s="1">
        <v>596</v>
      </c>
      <c r="M212" s="1" t="s">
        <v>384</v>
      </c>
      <c r="N212" s="1" t="s">
        <v>1422</v>
      </c>
      <c r="O212" s="1" t="s">
        <v>1423</v>
      </c>
      <c r="P212" s="1">
        <v>0.73</v>
      </c>
      <c r="Q212" s="1" t="s">
        <v>372</v>
      </c>
      <c r="R212" s="1" t="s">
        <v>403</v>
      </c>
      <c r="S212" s="1">
        <v>4.7039999999999997</v>
      </c>
    </row>
    <row r="213" spans="1:19" ht="15.5" x14ac:dyDescent="0.35">
      <c r="A213" s="1" t="s">
        <v>124</v>
      </c>
      <c r="B213" s="1" t="s">
        <v>1424</v>
      </c>
      <c r="C213" s="1" t="s">
        <v>369</v>
      </c>
      <c r="D213" s="1" t="s">
        <v>412</v>
      </c>
      <c r="E213" s="1" t="s">
        <v>1425</v>
      </c>
      <c r="F213" s="1" t="s">
        <v>371</v>
      </c>
      <c r="G213" s="1" t="s">
        <v>372</v>
      </c>
      <c r="H213" s="1" t="s">
        <v>1283</v>
      </c>
      <c r="I213" s="1" t="s">
        <v>381</v>
      </c>
      <c r="J213" s="1" t="s">
        <v>1426</v>
      </c>
      <c r="K213" s="1" t="s">
        <v>1091</v>
      </c>
      <c r="L213" s="1">
        <v>204</v>
      </c>
      <c r="M213" s="1" t="s">
        <v>384</v>
      </c>
      <c r="N213" s="1" t="s">
        <v>1427</v>
      </c>
      <c r="O213" s="1" t="s">
        <v>1428</v>
      </c>
      <c r="P213" s="1" t="s">
        <v>369</v>
      </c>
      <c r="Q213" s="1" t="s">
        <v>372</v>
      </c>
      <c r="R213" s="1" t="s">
        <v>425</v>
      </c>
      <c r="S213" s="1">
        <v>24.9</v>
      </c>
    </row>
    <row r="214" spans="1:19" ht="15.5" x14ac:dyDescent="0.35">
      <c r="A214" s="1" t="s">
        <v>1430</v>
      </c>
      <c r="B214" s="1" t="s">
        <v>1429</v>
      </c>
      <c r="C214" s="1" t="s">
        <v>369</v>
      </c>
      <c r="D214" s="1" t="s">
        <v>412</v>
      </c>
      <c r="E214" s="1" t="s">
        <v>1431</v>
      </c>
      <c r="F214" s="1" t="s">
        <v>371</v>
      </c>
      <c r="G214" s="1" t="s">
        <v>372</v>
      </c>
      <c r="H214" s="1" t="s">
        <v>1177</v>
      </c>
      <c r="I214" s="1" t="s">
        <v>381</v>
      </c>
      <c r="J214" s="1" t="s">
        <v>830</v>
      </c>
      <c r="K214" s="1" t="s">
        <v>831</v>
      </c>
      <c r="L214" s="1">
        <v>416</v>
      </c>
      <c r="M214" s="1" t="s">
        <v>384</v>
      </c>
      <c r="N214" s="1" t="s">
        <v>1432</v>
      </c>
      <c r="O214" s="1" t="s">
        <v>1433</v>
      </c>
      <c r="P214" s="1" t="s">
        <v>369</v>
      </c>
      <c r="Q214" s="1" t="s">
        <v>369</v>
      </c>
      <c r="R214" s="1" t="s">
        <v>369</v>
      </c>
      <c r="S214" s="1">
        <v>39</v>
      </c>
    </row>
    <row r="215" spans="1:19" ht="15.5" x14ac:dyDescent="0.35">
      <c r="A215" s="1" t="s">
        <v>1435</v>
      </c>
      <c r="B215" s="1" t="s">
        <v>1434</v>
      </c>
      <c r="C215" s="1" t="s">
        <v>369</v>
      </c>
      <c r="D215" s="1" t="s">
        <v>1435</v>
      </c>
      <c r="E215" s="1" t="s">
        <v>1436</v>
      </c>
      <c r="F215" s="1" t="s">
        <v>398</v>
      </c>
      <c r="G215" s="1" t="s">
        <v>397</v>
      </c>
      <c r="H215" s="1" t="s">
        <v>1437</v>
      </c>
      <c r="I215" s="1" t="s">
        <v>381</v>
      </c>
      <c r="J215" s="1" t="s">
        <v>996</v>
      </c>
      <c r="K215" s="1" t="s">
        <v>633</v>
      </c>
      <c r="L215" s="1">
        <v>528</v>
      </c>
      <c r="M215" s="1" t="s">
        <v>384</v>
      </c>
      <c r="N215" s="1" t="s">
        <v>1432</v>
      </c>
      <c r="O215" s="1" t="s">
        <v>1438</v>
      </c>
      <c r="P215" s="1">
        <v>0.13</v>
      </c>
      <c r="Q215" s="1" t="s">
        <v>372</v>
      </c>
      <c r="R215" s="1" t="s">
        <v>425</v>
      </c>
      <c r="S215" s="1">
        <v>26.5</v>
      </c>
    </row>
    <row r="216" spans="1:19" ht="15.5" x14ac:dyDescent="0.35">
      <c r="A216" s="1" t="s">
        <v>1440</v>
      </c>
      <c r="B216" s="1" t="s">
        <v>1439</v>
      </c>
      <c r="C216" s="1" t="s">
        <v>369</v>
      </c>
      <c r="D216" s="1" t="s">
        <v>412</v>
      </c>
      <c r="E216" s="1" t="s">
        <v>1441</v>
      </c>
      <c r="F216" s="1" t="s">
        <v>398</v>
      </c>
      <c r="G216" s="1" t="s">
        <v>397</v>
      </c>
      <c r="H216" s="1" t="s">
        <v>1177</v>
      </c>
      <c r="I216" s="1" t="s">
        <v>381</v>
      </c>
      <c r="J216" s="1" t="s">
        <v>663</v>
      </c>
      <c r="K216" s="1" t="s">
        <v>664</v>
      </c>
      <c r="L216" s="1">
        <v>560</v>
      </c>
      <c r="M216" s="1" t="s">
        <v>384</v>
      </c>
      <c r="N216" s="1" t="s">
        <v>1432</v>
      </c>
      <c r="O216" s="1" t="s">
        <v>1442</v>
      </c>
      <c r="P216" s="1">
        <v>1E-3</v>
      </c>
      <c r="Q216" s="1" t="s">
        <v>372</v>
      </c>
      <c r="R216" s="1" t="s">
        <v>403</v>
      </c>
      <c r="S216" s="1">
        <v>22.3</v>
      </c>
    </row>
    <row r="217" spans="1:19" ht="15.5" x14ac:dyDescent="0.35">
      <c r="A217" s="1" t="s">
        <v>1444</v>
      </c>
      <c r="B217" s="1" t="s">
        <v>1443</v>
      </c>
      <c r="C217" s="1" t="s">
        <v>369</v>
      </c>
      <c r="D217" s="1" t="s">
        <v>412</v>
      </c>
      <c r="E217" s="1" t="s">
        <v>1445</v>
      </c>
      <c r="F217" s="1" t="s">
        <v>398</v>
      </c>
      <c r="G217" s="1" t="s">
        <v>397</v>
      </c>
      <c r="H217" s="1" t="s">
        <v>1177</v>
      </c>
      <c r="I217" s="1" t="s">
        <v>381</v>
      </c>
      <c r="J217" s="1" t="s">
        <v>1134</v>
      </c>
      <c r="K217" s="1" t="s">
        <v>1135</v>
      </c>
      <c r="L217" s="1">
        <v>884</v>
      </c>
      <c r="M217" s="1" t="s">
        <v>384</v>
      </c>
      <c r="N217" s="1" t="s">
        <v>1432</v>
      </c>
      <c r="O217" s="1" t="s">
        <v>1446</v>
      </c>
      <c r="P217" s="1">
        <v>6.9999999999999999E-4</v>
      </c>
      <c r="Q217" s="1" t="s">
        <v>372</v>
      </c>
      <c r="R217" s="1" t="s">
        <v>403</v>
      </c>
      <c r="S217" s="1">
        <v>15.13</v>
      </c>
    </row>
    <row r="218" spans="1:19" ht="15.5" x14ac:dyDescent="0.35">
      <c r="A218" s="1" t="s">
        <v>1448</v>
      </c>
      <c r="B218" s="1" t="s">
        <v>1447</v>
      </c>
      <c r="C218" s="1" t="s">
        <v>369</v>
      </c>
      <c r="D218" s="1" t="s">
        <v>1448</v>
      </c>
      <c r="E218" s="1" t="s">
        <v>1449</v>
      </c>
      <c r="F218" s="1" t="s">
        <v>397</v>
      </c>
      <c r="G218" s="1" t="s">
        <v>398</v>
      </c>
      <c r="H218" s="1" t="s">
        <v>1177</v>
      </c>
      <c r="I218" s="1" t="s">
        <v>381</v>
      </c>
      <c r="J218" s="1" t="s">
        <v>430</v>
      </c>
      <c r="K218" s="1" t="s">
        <v>431</v>
      </c>
      <c r="L218" s="1">
        <v>924</v>
      </c>
      <c r="M218" s="1" t="s">
        <v>384</v>
      </c>
      <c r="N218" s="1" t="s">
        <v>1432</v>
      </c>
      <c r="O218" s="1" t="s">
        <v>1450</v>
      </c>
      <c r="P218" s="1">
        <v>2.0000000000000001E-4</v>
      </c>
      <c r="Q218" s="1" t="s">
        <v>402</v>
      </c>
      <c r="R218" s="1" t="s">
        <v>403</v>
      </c>
      <c r="S218" s="1">
        <v>24.5</v>
      </c>
    </row>
    <row r="219" spans="1:19" ht="15.5" x14ac:dyDescent="0.35">
      <c r="A219" s="1" t="s">
        <v>1452</v>
      </c>
      <c r="B219" s="1" t="s">
        <v>1451</v>
      </c>
      <c r="C219" s="1" t="s">
        <v>369</v>
      </c>
      <c r="D219" s="1" t="s">
        <v>1452</v>
      </c>
      <c r="E219" s="1" t="s">
        <v>1453</v>
      </c>
      <c r="F219" s="1" t="s">
        <v>371</v>
      </c>
      <c r="G219" s="1" t="s">
        <v>372</v>
      </c>
      <c r="H219" s="1" t="s">
        <v>1241</v>
      </c>
      <c r="I219" s="1" t="s">
        <v>381</v>
      </c>
      <c r="J219" s="1" t="s">
        <v>820</v>
      </c>
      <c r="K219" s="1" t="s">
        <v>821</v>
      </c>
      <c r="L219" s="1">
        <v>947</v>
      </c>
      <c r="M219" s="1" t="s">
        <v>384</v>
      </c>
      <c r="N219" s="1" t="s">
        <v>1432</v>
      </c>
      <c r="O219" s="1" t="s">
        <v>1454</v>
      </c>
      <c r="P219" s="1">
        <v>1.4999999999999999E-2</v>
      </c>
      <c r="Q219" s="1" t="s">
        <v>402</v>
      </c>
      <c r="R219" s="1" t="s">
        <v>403</v>
      </c>
      <c r="S219" s="1">
        <v>23.9</v>
      </c>
    </row>
    <row r="220" spans="1:19" ht="15.5" x14ac:dyDescent="0.35">
      <c r="A220" s="1" t="s">
        <v>1456</v>
      </c>
      <c r="B220" s="1" t="s">
        <v>1455</v>
      </c>
      <c r="C220" s="1" t="s">
        <v>369</v>
      </c>
      <c r="D220" s="1" t="s">
        <v>1456</v>
      </c>
      <c r="E220" s="1" t="s">
        <v>1457</v>
      </c>
      <c r="F220" s="1" t="s">
        <v>397</v>
      </c>
      <c r="G220" s="1" t="s">
        <v>398</v>
      </c>
      <c r="H220" s="1" t="s">
        <v>1241</v>
      </c>
      <c r="I220" s="1" t="s">
        <v>381</v>
      </c>
      <c r="J220" s="1" t="s">
        <v>1458</v>
      </c>
      <c r="K220" s="1" t="s">
        <v>640</v>
      </c>
      <c r="L220" s="1">
        <v>1116</v>
      </c>
      <c r="M220" s="1" t="s">
        <v>384</v>
      </c>
      <c r="N220" s="1" t="s">
        <v>1432</v>
      </c>
      <c r="O220" s="1" t="s">
        <v>1459</v>
      </c>
      <c r="P220" s="1">
        <v>8.3999999999999995E-3</v>
      </c>
      <c r="Q220" s="1" t="s">
        <v>372</v>
      </c>
      <c r="R220" s="1" t="s">
        <v>403</v>
      </c>
      <c r="S220" s="1">
        <v>4.7E-2</v>
      </c>
    </row>
    <row r="221" spans="1:19" ht="15.5" x14ac:dyDescent="0.35">
      <c r="A221" s="1" t="s">
        <v>1461</v>
      </c>
      <c r="B221" s="1" t="s">
        <v>1460</v>
      </c>
      <c r="C221" s="1" t="s">
        <v>369</v>
      </c>
      <c r="D221" s="1" t="s">
        <v>1461</v>
      </c>
      <c r="E221" s="1" t="s">
        <v>1462</v>
      </c>
      <c r="F221" s="1" t="s">
        <v>398</v>
      </c>
      <c r="G221" s="1" t="s">
        <v>397</v>
      </c>
      <c r="H221" s="1" t="s">
        <v>1241</v>
      </c>
      <c r="I221" s="1" t="s">
        <v>381</v>
      </c>
      <c r="J221" s="1" t="s">
        <v>759</v>
      </c>
      <c r="K221" s="1" t="s">
        <v>760</v>
      </c>
      <c r="L221" s="1">
        <v>1207</v>
      </c>
      <c r="M221" s="1" t="s">
        <v>384</v>
      </c>
      <c r="N221" s="1" t="s">
        <v>1432</v>
      </c>
      <c r="O221" s="1" t="s">
        <v>1463</v>
      </c>
      <c r="P221" s="1">
        <v>1.7000000000000001E-2</v>
      </c>
      <c r="Q221" s="1" t="s">
        <v>372</v>
      </c>
      <c r="R221" s="1" t="s">
        <v>403</v>
      </c>
      <c r="S221" s="1">
        <v>16.239999999999998</v>
      </c>
    </row>
    <row r="222" spans="1:19" ht="15.5" x14ac:dyDescent="0.35">
      <c r="A222" s="1" t="s">
        <v>1465</v>
      </c>
      <c r="B222" s="1" t="s">
        <v>1464</v>
      </c>
      <c r="C222" s="1" t="s">
        <v>369</v>
      </c>
      <c r="D222" s="1" t="s">
        <v>412</v>
      </c>
      <c r="E222" s="1" t="s">
        <v>1466</v>
      </c>
      <c r="F222" s="1" t="s">
        <v>371</v>
      </c>
      <c r="G222" s="1" t="s">
        <v>398</v>
      </c>
      <c r="H222" s="1" t="s">
        <v>1177</v>
      </c>
      <c r="I222" s="1" t="s">
        <v>381</v>
      </c>
      <c r="J222" s="1" t="s">
        <v>1467</v>
      </c>
      <c r="K222" s="1" t="s">
        <v>1468</v>
      </c>
      <c r="L222" s="1">
        <v>2038</v>
      </c>
      <c r="M222" s="1" t="s">
        <v>384</v>
      </c>
      <c r="N222" s="1" t="s">
        <v>1432</v>
      </c>
      <c r="O222" s="1" t="s">
        <v>1469</v>
      </c>
      <c r="P222" s="1">
        <v>1E-3</v>
      </c>
      <c r="Q222" s="1" t="s">
        <v>372</v>
      </c>
      <c r="R222" s="1" t="s">
        <v>402</v>
      </c>
      <c r="S222" s="1">
        <v>23.9</v>
      </c>
    </row>
    <row r="223" spans="1:19" ht="15.5" x14ac:dyDescent="0.35">
      <c r="A223" s="1" t="s">
        <v>125</v>
      </c>
      <c r="B223" s="1" t="s">
        <v>1470</v>
      </c>
      <c r="C223" s="1" t="s">
        <v>369</v>
      </c>
      <c r="D223" s="1" t="s">
        <v>125</v>
      </c>
      <c r="E223" s="1" t="s">
        <v>1471</v>
      </c>
      <c r="F223" s="1" t="s">
        <v>397</v>
      </c>
      <c r="G223" s="1" t="s">
        <v>372</v>
      </c>
      <c r="H223" s="1" t="s">
        <v>669</v>
      </c>
      <c r="I223" s="1" t="s">
        <v>381</v>
      </c>
      <c r="J223" s="1" t="s">
        <v>1472</v>
      </c>
      <c r="K223" s="1" t="s">
        <v>699</v>
      </c>
      <c r="L223" s="1">
        <v>2065</v>
      </c>
      <c r="M223" s="1" t="s">
        <v>384</v>
      </c>
      <c r="N223" s="1" t="s">
        <v>1432</v>
      </c>
      <c r="O223" s="1" t="s">
        <v>1473</v>
      </c>
      <c r="P223" s="1">
        <v>5.5999999999999999E-3</v>
      </c>
      <c r="Q223" s="1" t="s">
        <v>372</v>
      </c>
      <c r="R223" s="1" t="s">
        <v>402</v>
      </c>
      <c r="S223" s="1">
        <v>25.5</v>
      </c>
    </row>
    <row r="224" spans="1:19" ht="15.5" x14ac:dyDescent="0.35">
      <c r="A224" s="1" t="s">
        <v>126</v>
      </c>
      <c r="B224" s="1" t="s">
        <v>1474</v>
      </c>
      <c r="C224" s="1" t="s">
        <v>369</v>
      </c>
      <c r="D224" s="1" t="s">
        <v>126</v>
      </c>
      <c r="E224" s="1" t="s">
        <v>1475</v>
      </c>
      <c r="F224" s="1" t="s">
        <v>371</v>
      </c>
      <c r="G224" s="1" t="s">
        <v>372</v>
      </c>
      <c r="H224" s="1" t="s">
        <v>669</v>
      </c>
      <c r="I224" s="1" t="s">
        <v>381</v>
      </c>
      <c r="J224" s="1" t="s">
        <v>820</v>
      </c>
      <c r="K224" s="1" t="s">
        <v>821</v>
      </c>
      <c r="L224" s="1">
        <v>2134</v>
      </c>
      <c r="M224" s="1" t="s">
        <v>384</v>
      </c>
      <c r="N224" s="1" t="s">
        <v>1432</v>
      </c>
      <c r="O224" s="1" t="s">
        <v>1476</v>
      </c>
      <c r="P224" s="1">
        <v>3.0000000000000001E-3</v>
      </c>
      <c r="Q224" s="1" t="s">
        <v>402</v>
      </c>
      <c r="R224" s="1" t="s">
        <v>425</v>
      </c>
      <c r="S224" s="1">
        <v>28.6</v>
      </c>
    </row>
    <row r="225" spans="1:19" ht="15.5" x14ac:dyDescent="0.35">
      <c r="A225" s="1" t="s">
        <v>1478</v>
      </c>
      <c r="B225" s="1" t="s">
        <v>1477</v>
      </c>
      <c r="C225" s="1" t="s">
        <v>369</v>
      </c>
      <c r="D225" s="1" t="s">
        <v>412</v>
      </c>
      <c r="E225" s="1" t="s">
        <v>1479</v>
      </c>
      <c r="F225" s="1" t="s">
        <v>397</v>
      </c>
      <c r="G225" s="1" t="s">
        <v>398</v>
      </c>
      <c r="H225" s="1" t="s">
        <v>1177</v>
      </c>
      <c r="I225" s="1" t="s">
        <v>381</v>
      </c>
      <c r="J225" s="1" t="s">
        <v>1480</v>
      </c>
      <c r="K225" s="1" t="s">
        <v>1481</v>
      </c>
      <c r="L225" s="1">
        <v>2147</v>
      </c>
      <c r="M225" s="1" t="s">
        <v>384</v>
      </c>
      <c r="N225" s="1" t="s">
        <v>1432</v>
      </c>
      <c r="O225" s="1" t="s">
        <v>1482</v>
      </c>
      <c r="P225" s="1">
        <v>1E-4</v>
      </c>
      <c r="Q225" s="1" t="s">
        <v>402</v>
      </c>
      <c r="R225" s="1" t="s">
        <v>403</v>
      </c>
      <c r="S225" s="1">
        <v>12.75</v>
      </c>
    </row>
    <row r="226" spans="1:19" ht="15.5" x14ac:dyDescent="0.35">
      <c r="A226" s="1" t="s">
        <v>1484</v>
      </c>
      <c r="B226" s="1" t="s">
        <v>1483</v>
      </c>
      <c r="C226" s="1" t="s">
        <v>369</v>
      </c>
      <c r="D226" s="1" t="s">
        <v>1484</v>
      </c>
      <c r="E226" s="1" t="s">
        <v>1485</v>
      </c>
      <c r="F226" s="1" t="s">
        <v>398</v>
      </c>
      <c r="G226" s="1" t="s">
        <v>397</v>
      </c>
      <c r="H226" s="1" t="s">
        <v>1486</v>
      </c>
      <c r="I226" s="1" t="s">
        <v>381</v>
      </c>
      <c r="J226" s="1" t="s">
        <v>816</v>
      </c>
      <c r="K226" s="1" t="s">
        <v>504</v>
      </c>
      <c r="L226" s="1">
        <v>58</v>
      </c>
      <c r="M226" s="1" t="s">
        <v>384</v>
      </c>
      <c r="N226" s="1" t="s">
        <v>1487</v>
      </c>
      <c r="O226" s="1" t="s">
        <v>1488</v>
      </c>
      <c r="P226" s="1">
        <v>0.1</v>
      </c>
      <c r="Q226" s="1" t="s">
        <v>372</v>
      </c>
      <c r="R226" s="1" t="s">
        <v>403</v>
      </c>
      <c r="S226" s="1">
        <v>1.468</v>
      </c>
    </row>
    <row r="227" spans="1:19" ht="15.5" x14ac:dyDescent="0.35">
      <c r="A227" s="1" t="s">
        <v>127</v>
      </c>
      <c r="B227" s="1" t="s">
        <v>1489</v>
      </c>
      <c r="C227" s="1" t="s">
        <v>369</v>
      </c>
      <c r="D227" s="1" t="s">
        <v>127</v>
      </c>
      <c r="E227" s="1" t="s">
        <v>1490</v>
      </c>
      <c r="F227" s="1" t="s">
        <v>371</v>
      </c>
      <c r="G227" s="1" t="s">
        <v>372</v>
      </c>
      <c r="H227" s="1" t="s">
        <v>1491</v>
      </c>
      <c r="I227" s="1" t="s">
        <v>381</v>
      </c>
      <c r="J227" s="1" t="s">
        <v>1134</v>
      </c>
      <c r="K227" s="1" t="s">
        <v>1135</v>
      </c>
      <c r="L227" s="1">
        <v>66</v>
      </c>
      <c r="M227" s="1" t="s">
        <v>384</v>
      </c>
      <c r="N227" s="1" t="s">
        <v>1492</v>
      </c>
      <c r="O227" s="1" t="s">
        <v>1493</v>
      </c>
      <c r="P227" s="1">
        <v>0.49</v>
      </c>
      <c r="Q227" s="1" t="s">
        <v>402</v>
      </c>
      <c r="R227" s="1" t="s">
        <v>402</v>
      </c>
      <c r="S227" s="1">
        <v>24.1</v>
      </c>
    </row>
    <row r="228" spans="1:19" ht="15.5" x14ac:dyDescent="0.35">
      <c r="A228" s="1" t="s">
        <v>1495</v>
      </c>
      <c r="B228" s="1" t="s">
        <v>1494</v>
      </c>
      <c r="C228" s="1" t="s">
        <v>369</v>
      </c>
      <c r="D228" s="1" t="s">
        <v>412</v>
      </c>
      <c r="E228" s="1" t="s">
        <v>1496</v>
      </c>
      <c r="F228" s="1" t="s">
        <v>372</v>
      </c>
      <c r="G228" s="1" t="s">
        <v>371</v>
      </c>
      <c r="H228" s="1" t="s">
        <v>373</v>
      </c>
      <c r="I228" s="1" t="s">
        <v>381</v>
      </c>
      <c r="J228" s="1" t="s">
        <v>492</v>
      </c>
      <c r="K228" s="1" t="s">
        <v>493</v>
      </c>
      <c r="L228" s="1">
        <v>1</v>
      </c>
      <c r="M228" s="1" t="s">
        <v>384</v>
      </c>
      <c r="N228" s="1" t="s">
        <v>1497</v>
      </c>
      <c r="O228" s="1" t="s">
        <v>1498</v>
      </c>
      <c r="P228" s="1" t="s">
        <v>369</v>
      </c>
      <c r="Q228" s="1" t="s">
        <v>372</v>
      </c>
      <c r="R228" s="1" t="s">
        <v>403</v>
      </c>
      <c r="S228" s="1">
        <v>0.185</v>
      </c>
    </row>
    <row r="229" spans="1:19" ht="15.5" x14ac:dyDescent="0.35">
      <c r="A229" s="1" t="s">
        <v>1499</v>
      </c>
      <c r="B229" s="1" t="s">
        <v>1499</v>
      </c>
      <c r="C229" s="1" t="s">
        <v>369</v>
      </c>
      <c r="D229" s="1" t="s">
        <v>412</v>
      </c>
      <c r="E229" s="1" t="s">
        <v>1500</v>
      </c>
      <c r="F229" s="1" t="s">
        <v>398</v>
      </c>
      <c r="G229" s="1" t="s">
        <v>397</v>
      </c>
      <c r="H229" s="1" t="s">
        <v>373</v>
      </c>
      <c r="I229" s="1" t="s">
        <v>374</v>
      </c>
      <c r="J229" s="1" t="s">
        <v>369</v>
      </c>
      <c r="K229" s="1" t="s">
        <v>369</v>
      </c>
      <c r="L229" s="1" t="s">
        <v>369</v>
      </c>
      <c r="M229" s="1" t="s">
        <v>1391</v>
      </c>
      <c r="N229" s="1" t="s">
        <v>1501</v>
      </c>
      <c r="O229" s="1" t="s">
        <v>1502</v>
      </c>
      <c r="P229" s="1">
        <v>2.9999999999999997E-4</v>
      </c>
      <c r="Q229" s="1" t="s">
        <v>369</v>
      </c>
      <c r="R229" s="1" t="s">
        <v>369</v>
      </c>
      <c r="S229" s="1">
        <v>23.8</v>
      </c>
    </row>
    <row r="230" spans="1:19" ht="15.5" x14ac:dyDescent="0.35">
      <c r="A230" s="1" t="s">
        <v>1503</v>
      </c>
      <c r="B230" s="1" t="s">
        <v>1503</v>
      </c>
      <c r="C230" s="1" t="s">
        <v>1504</v>
      </c>
      <c r="D230" s="1" t="s">
        <v>1505</v>
      </c>
      <c r="E230" s="1" t="s">
        <v>1506</v>
      </c>
      <c r="F230" s="1" t="s">
        <v>371</v>
      </c>
      <c r="G230" s="1" t="s">
        <v>372</v>
      </c>
      <c r="H230" s="1" t="s">
        <v>373</v>
      </c>
      <c r="I230" s="1" t="s">
        <v>381</v>
      </c>
      <c r="J230" s="1" t="s">
        <v>873</v>
      </c>
      <c r="K230" s="1" t="s">
        <v>874</v>
      </c>
      <c r="L230" s="1">
        <v>199</v>
      </c>
      <c r="M230" s="1" t="s">
        <v>481</v>
      </c>
      <c r="N230" s="1" t="s">
        <v>1501</v>
      </c>
      <c r="O230" s="1" t="s">
        <v>1507</v>
      </c>
      <c r="P230" s="1">
        <v>5.9999999999999995E-4</v>
      </c>
      <c r="Q230" s="1" t="s">
        <v>402</v>
      </c>
      <c r="R230" s="1" t="s">
        <v>402</v>
      </c>
      <c r="S230" s="1">
        <v>35</v>
      </c>
    </row>
    <row r="231" spans="1:19" ht="15.5" x14ac:dyDescent="0.35">
      <c r="A231" s="1" t="s">
        <v>1508</v>
      </c>
      <c r="B231" s="1" t="s">
        <v>1508</v>
      </c>
      <c r="C231" s="1" t="s">
        <v>369</v>
      </c>
      <c r="D231" s="1" t="s">
        <v>1509</v>
      </c>
      <c r="E231" s="1" t="s">
        <v>1510</v>
      </c>
      <c r="F231" s="1" t="s">
        <v>398</v>
      </c>
      <c r="G231" s="1" t="s">
        <v>397</v>
      </c>
      <c r="H231" s="1" t="s">
        <v>373</v>
      </c>
      <c r="I231" s="1" t="s">
        <v>381</v>
      </c>
      <c r="J231" s="1" t="s">
        <v>746</v>
      </c>
      <c r="K231" s="1" t="s">
        <v>747</v>
      </c>
      <c r="L231" s="1">
        <v>331</v>
      </c>
      <c r="M231" s="1" t="s">
        <v>481</v>
      </c>
      <c r="N231" s="1" t="s">
        <v>1501</v>
      </c>
      <c r="O231" s="1" t="s">
        <v>1511</v>
      </c>
      <c r="P231" s="1">
        <v>1.1000000000000001E-3</v>
      </c>
      <c r="Q231" s="1" t="s">
        <v>372</v>
      </c>
      <c r="R231" s="1" t="s">
        <v>425</v>
      </c>
      <c r="S231" s="1">
        <v>23.9</v>
      </c>
    </row>
    <row r="232" spans="1:19" ht="15.5" x14ac:dyDescent="0.35">
      <c r="A232" s="1" t="s">
        <v>1512</v>
      </c>
      <c r="B232" s="1" t="s">
        <v>1512</v>
      </c>
      <c r="C232" s="1" t="s">
        <v>369</v>
      </c>
      <c r="D232" s="1" t="s">
        <v>1513</v>
      </c>
      <c r="E232" s="1" t="s">
        <v>1514</v>
      </c>
      <c r="F232" s="1" t="s">
        <v>371</v>
      </c>
      <c r="G232" s="1" t="s">
        <v>372</v>
      </c>
      <c r="H232" s="1" t="s">
        <v>373</v>
      </c>
      <c r="I232" s="1" t="s">
        <v>381</v>
      </c>
      <c r="J232" s="1" t="s">
        <v>1515</v>
      </c>
      <c r="K232" s="1" t="s">
        <v>1516</v>
      </c>
      <c r="L232" s="1">
        <v>345</v>
      </c>
      <c r="M232" s="1" t="s">
        <v>384</v>
      </c>
      <c r="N232" s="1" t="s">
        <v>1501</v>
      </c>
      <c r="O232" s="1" t="s">
        <v>1517</v>
      </c>
      <c r="P232" s="1">
        <v>4.0000000000000002E-4</v>
      </c>
      <c r="Q232" s="1" t="s">
        <v>402</v>
      </c>
      <c r="R232" s="1" t="s">
        <v>425</v>
      </c>
      <c r="S232" s="1">
        <v>25.4</v>
      </c>
    </row>
    <row r="233" spans="1:19" ht="15.5" x14ac:dyDescent="0.35">
      <c r="A233" s="1" t="s">
        <v>128</v>
      </c>
      <c r="B233" s="1" t="s">
        <v>1518</v>
      </c>
      <c r="C233" s="1" t="s">
        <v>369</v>
      </c>
      <c r="D233" s="1" t="s">
        <v>412</v>
      </c>
      <c r="E233" s="1" t="s">
        <v>1519</v>
      </c>
      <c r="F233" s="1" t="s">
        <v>398</v>
      </c>
      <c r="G233" s="1" t="s">
        <v>372</v>
      </c>
      <c r="H233" s="1" t="s">
        <v>1283</v>
      </c>
      <c r="I233" s="1" t="s">
        <v>381</v>
      </c>
      <c r="J233" s="1" t="s">
        <v>474</v>
      </c>
      <c r="K233" s="1" t="s">
        <v>475</v>
      </c>
      <c r="L233" s="1">
        <v>312</v>
      </c>
      <c r="M233" s="1" t="s">
        <v>384</v>
      </c>
      <c r="N233" s="1" t="s">
        <v>1520</v>
      </c>
      <c r="O233" s="1" t="s">
        <v>1521</v>
      </c>
      <c r="P233" s="1" t="s">
        <v>369</v>
      </c>
      <c r="Q233" s="1" t="s">
        <v>402</v>
      </c>
      <c r="R233" s="1" t="s">
        <v>402</v>
      </c>
      <c r="S233" s="1">
        <v>33</v>
      </c>
    </row>
    <row r="234" spans="1:19" ht="15.5" x14ac:dyDescent="0.35">
      <c r="A234" s="1" t="s">
        <v>1523</v>
      </c>
      <c r="B234" s="1" t="s">
        <v>1522</v>
      </c>
      <c r="C234" s="1" t="s">
        <v>369</v>
      </c>
      <c r="D234" s="1" t="s">
        <v>412</v>
      </c>
      <c r="E234" s="1" t="s">
        <v>1524</v>
      </c>
      <c r="F234" s="1" t="s">
        <v>371</v>
      </c>
      <c r="G234" s="1" t="s">
        <v>372</v>
      </c>
      <c r="H234" s="1" t="s">
        <v>373</v>
      </c>
      <c r="I234" s="1" t="s">
        <v>381</v>
      </c>
      <c r="J234" s="1" t="s">
        <v>784</v>
      </c>
      <c r="K234" s="1" t="s">
        <v>785</v>
      </c>
      <c r="L234" s="1">
        <v>406</v>
      </c>
      <c r="M234" s="1" t="s">
        <v>384</v>
      </c>
      <c r="N234" s="1" t="s">
        <v>1525</v>
      </c>
      <c r="O234" s="1" t="s">
        <v>1526</v>
      </c>
      <c r="P234" s="1">
        <v>0</v>
      </c>
      <c r="Q234" s="1" t="s">
        <v>402</v>
      </c>
      <c r="R234" s="1" t="s">
        <v>402</v>
      </c>
      <c r="S234" s="1">
        <v>35</v>
      </c>
    </row>
    <row r="235" spans="1:19" ht="15.5" x14ac:dyDescent="0.35">
      <c r="A235" s="1" t="s">
        <v>1528</v>
      </c>
      <c r="B235" s="1" t="s">
        <v>1527</v>
      </c>
      <c r="C235" s="1" t="s">
        <v>369</v>
      </c>
      <c r="D235" s="1" t="s">
        <v>412</v>
      </c>
      <c r="E235" s="1" t="s">
        <v>1529</v>
      </c>
      <c r="F235" s="1" t="s">
        <v>398</v>
      </c>
      <c r="G235" s="1" t="s">
        <v>371</v>
      </c>
      <c r="H235" s="1" t="s">
        <v>373</v>
      </c>
      <c r="I235" s="1" t="s">
        <v>381</v>
      </c>
      <c r="J235" s="1" t="s">
        <v>1530</v>
      </c>
      <c r="K235" s="1" t="s">
        <v>619</v>
      </c>
      <c r="L235" s="1">
        <v>1125</v>
      </c>
      <c r="M235" s="1" t="s">
        <v>384</v>
      </c>
      <c r="N235" s="1" t="s">
        <v>1531</v>
      </c>
      <c r="O235" s="1" t="s">
        <v>1532</v>
      </c>
      <c r="P235" s="1">
        <v>2.9999999999999997E-4</v>
      </c>
      <c r="Q235" s="1" t="s">
        <v>402</v>
      </c>
      <c r="R235" s="1" t="s">
        <v>402</v>
      </c>
      <c r="S235" s="1">
        <v>21.6</v>
      </c>
    </row>
    <row r="236" spans="1:19" ht="15.5" x14ac:dyDescent="0.35">
      <c r="A236" s="1" t="s">
        <v>1534</v>
      </c>
      <c r="B236" s="1" t="s">
        <v>1533</v>
      </c>
      <c r="C236" s="1" t="s">
        <v>369</v>
      </c>
      <c r="D236" s="1" t="s">
        <v>1534</v>
      </c>
      <c r="E236" s="1" t="s">
        <v>1535</v>
      </c>
      <c r="F236" s="1" t="s">
        <v>372</v>
      </c>
      <c r="G236" s="1" t="s">
        <v>371</v>
      </c>
      <c r="H236" s="1" t="s">
        <v>373</v>
      </c>
      <c r="I236" s="1" t="s">
        <v>381</v>
      </c>
      <c r="J236" s="1" t="s">
        <v>492</v>
      </c>
      <c r="K236" s="1" t="s">
        <v>493</v>
      </c>
      <c r="L236" s="1">
        <v>986</v>
      </c>
      <c r="M236" s="1" t="s">
        <v>384</v>
      </c>
      <c r="N236" s="1" t="s">
        <v>1531</v>
      </c>
      <c r="O236" s="1" t="s">
        <v>1536</v>
      </c>
      <c r="P236" s="1">
        <v>1.1000000000000001E-3</v>
      </c>
      <c r="Q236" s="1" t="s">
        <v>372</v>
      </c>
      <c r="R236" s="1" t="s">
        <v>425</v>
      </c>
      <c r="S236" s="1">
        <v>16.02</v>
      </c>
    </row>
    <row r="237" spans="1:19" ht="15.5" x14ac:dyDescent="0.35">
      <c r="A237" s="1" t="s">
        <v>1538</v>
      </c>
      <c r="B237" s="1" t="s">
        <v>1537</v>
      </c>
      <c r="C237" s="1" t="s">
        <v>1537</v>
      </c>
      <c r="D237" s="1" t="s">
        <v>1538</v>
      </c>
      <c r="E237" s="1" t="s">
        <v>1539</v>
      </c>
      <c r="F237" s="1" t="s">
        <v>398</v>
      </c>
      <c r="G237" s="1" t="s">
        <v>397</v>
      </c>
      <c r="H237" s="1" t="s">
        <v>373</v>
      </c>
      <c r="I237" s="1" t="s">
        <v>381</v>
      </c>
      <c r="J237" s="1" t="s">
        <v>1426</v>
      </c>
      <c r="K237" s="1" t="s">
        <v>1091</v>
      </c>
      <c r="L237" s="1">
        <v>954</v>
      </c>
      <c r="M237" s="1" t="s">
        <v>481</v>
      </c>
      <c r="N237" s="1" t="s">
        <v>1531</v>
      </c>
      <c r="O237" s="1" t="s">
        <v>1540</v>
      </c>
      <c r="P237" s="1">
        <v>6.9999999999999999E-4</v>
      </c>
      <c r="Q237" s="1" t="s">
        <v>372</v>
      </c>
      <c r="R237" s="1" t="s">
        <v>402</v>
      </c>
      <c r="S237" s="1">
        <v>24</v>
      </c>
    </row>
    <row r="238" spans="1:19" ht="15.5" x14ac:dyDescent="0.35">
      <c r="A238" s="1" t="s">
        <v>1541</v>
      </c>
      <c r="B238" s="1" t="s">
        <v>1541</v>
      </c>
      <c r="C238" s="1" t="s">
        <v>369</v>
      </c>
      <c r="D238" s="1" t="s">
        <v>1542</v>
      </c>
      <c r="E238" s="1" t="s">
        <v>1543</v>
      </c>
      <c r="F238" s="1" t="s">
        <v>398</v>
      </c>
      <c r="G238" s="1" t="s">
        <v>397</v>
      </c>
      <c r="H238" s="1" t="s">
        <v>373</v>
      </c>
      <c r="I238" s="1" t="s">
        <v>381</v>
      </c>
      <c r="J238" s="1" t="s">
        <v>1515</v>
      </c>
      <c r="K238" s="1" t="s">
        <v>1516</v>
      </c>
      <c r="L238" s="1">
        <v>72</v>
      </c>
      <c r="M238" s="1" t="s">
        <v>384</v>
      </c>
      <c r="N238" s="1" t="s">
        <v>1531</v>
      </c>
      <c r="O238" s="1" t="s">
        <v>1544</v>
      </c>
      <c r="P238" s="1">
        <v>3.0000000000000001E-3</v>
      </c>
      <c r="Q238" s="1" t="s">
        <v>402</v>
      </c>
      <c r="R238" s="1" t="s">
        <v>403</v>
      </c>
      <c r="S238" s="1">
        <v>3.3380000000000001</v>
      </c>
    </row>
    <row r="239" spans="1:19" ht="15.5" x14ac:dyDescent="0.35">
      <c r="A239" s="1" t="s">
        <v>129</v>
      </c>
      <c r="B239" s="1" t="s">
        <v>1545</v>
      </c>
      <c r="C239" s="1" t="s">
        <v>369</v>
      </c>
      <c r="D239" s="1" t="s">
        <v>1546</v>
      </c>
      <c r="E239" s="1" t="s">
        <v>1547</v>
      </c>
      <c r="F239" s="1" t="s">
        <v>398</v>
      </c>
      <c r="G239" s="1" t="s">
        <v>397</v>
      </c>
      <c r="H239" s="1" t="s">
        <v>669</v>
      </c>
      <c r="I239" s="1" t="s">
        <v>381</v>
      </c>
      <c r="J239" s="1" t="s">
        <v>1548</v>
      </c>
      <c r="K239" s="1" t="s">
        <v>664</v>
      </c>
      <c r="L239" s="1">
        <v>10</v>
      </c>
      <c r="M239" s="1" t="s">
        <v>384</v>
      </c>
      <c r="N239" s="1" t="s">
        <v>1549</v>
      </c>
      <c r="O239" s="1" t="s">
        <v>1550</v>
      </c>
      <c r="P239" s="1" t="s">
        <v>369</v>
      </c>
      <c r="Q239" s="1" t="s">
        <v>372</v>
      </c>
      <c r="R239" s="1" t="s">
        <v>403</v>
      </c>
      <c r="S239" s="1">
        <v>24.7</v>
      </c>
    </row>
    <row r="240" spans="1:19" ht="15.5" x14ac:dyDescent="0.35">
      <c r="A240" s="1" t="s">
        <v>130</v>
      </c>
      <c r="B240" s="1" t="s">
        <v>1551</v>
      </c>
      <c r="C240" s="1" t="s">
        <v>1552</v>
      </c>
      <c r="D240" s="1" t="s">
        <v>130</v>
      </c>
      <c r="E240" s="1" t="s">
        <v>1553</v>
      </c>
      <c r="F240" s="1" t="s">
        <v>371</v>
      </c>
      <c r="G240" s="1" t="s">
        <v>372</v>
      </c>
      <c r="H240" s="1" t="s">
        <v>669</v>
      </c>
      <c r="I240" s="1" t="s">
        <v>381</v>
      </c>
      <c r="J240" s="1" t="s">
        <v>1515</v>
      </c>
      <c r="K240" s="1" t="s">
        <v>1516</v>
      </c>
      <c r="L240" s="1">
        <v>52</v>
      </c>
      <c r="M240" s="1" t="s">
        <v>481</v>
      </c>
      <c r="N240" s="1" t="s">
        <v>1549</v>
      </c>
      <c r="O240" s="1" t="s">
        <v>1554</v>
      </c>
      <c r="P240" s="1" t="s">
        <v>369</v>
      </c>
      <c r="Q240" s="1" t="s">
        <v>402</v>
      </c>
      <c r="R240" s="1" t="s">
        <v>403</v>
      </c>
      <c r="S240" s="1">
        <v>23.1</v>
      </c>
    </row>
    <row r="241" spans="1:19" ht="15.5" x14ac:dyDescent="0.35">
      <c r="A241" s="1" t="s">
        <v>131</v>
      </c>
      <c r="B241" s="1" t="s">
        <v>131</v>
      </c>
      <c r="C241" s="1" t="s">
        <v>369</v>
      </c>
      <c r="D241" s="1" t="s">
        <v>412</v>
      </c>
      <c r="E241" s="1" t="s">
        <v>1555</v>
      </c>
      <c r="F241" s="1" t="s">
        <v>372</v>
      </c>
      <c r="G241" s="1" t="s">
        <v>398</v>
      </c>
      <c r="H241" s="1" t="s">
        <v>669</v>
      </c>
      <c r="I241" s="1" t="s">
        <v>381</v>
      </c>
      <c r="J241" s="1" t="s">
        <v>1556</v>
      </c>
      <c r="K241" s="1" t="s">
        <v>1557</v>
      </c>
      <c r="L241" s="1">
        <v>192</v>
      </c>
      <c r="M241" s="1" t="s">
        <v>384</v>
      </c>
      <c r="N241" s="1" t="s">
        <v>1549</v>
      </c>
      <c r="O241" s="1" t="s">
        <v>1558</v>
      </c>
      <c r="P241" s="1" t="s">
        <v>369</v>
      </c>
      <c r="Q241" s="1" t="s">
        <v>372</v>
      </c>
      <c r="R241" s="1" t="s">
        <v>403</v>
      </c>
      <c r="S241" s="1">
        <v>7.61</v>
      </c>
    </row>
    <row r="242" spans="1:19" ht="15.5" x14ac:dyDescent="0.35">
      <c r="A242" s="1" t="s">
        <v>132</v>
      </c>
      <c r="B242" s="1" t="s">
        <v>1559</v>
      </c>
      <c r="C242" s="1" t="s">
        <v>369</v>
      </c>
      <c r="D242" s="1" t="s">
        <v>132</v>
      </c>
      <c r="E242" s="1" t="s">
        <v>1560</v>
      </c>
      <c r="F242" s="1" t="s">
        <v>371</v>
      </c>
      <c r="G242" s="1" t="s">
        <v>372</v>
      </c>
      <c r="H242" s="1" t="s">
        <v>669</v>
      </c>
      <c r="I242" s="1" t="s">
        <v>381</v>
      </c>
      <c r="J242" s="1" t="s">
        <v>816</v>
      </c>
      <c r="K242" s="1" t="s">
        <v>504</v>
      </c>
      <c r="L242" s="1">
        <v>211</v>
      </c>
      <c r="M242" s="1" t="s">
        <v>384</v>
      </c>
      <c r="N242" s="1" t="s">
        <v>1549</v>
      </c>
      <c r="O242" s="1" t="s">
        <v>1561</v>
      </c>
      <c r="P242" s="1">
        <v>1.1000000000000001E-3</v>
      </c>
      <c r="Q242" s="1" t="s">
        <v>372</v>
      </c>
      <c r="R242" s="1" t="s">
        <v>403</v>
      </c>
      <c r="S242" s="1">
        <v>15.96</v>
      </c>
    </row>
    <row r="243" spans="1:19" ht="15.5" x14ac:dyDescent="0.35">
      <c r="A243" s="1" t="s">
        <v>133</v>
      </c>
      <c r="B243" s="1" t="s">
        <v>1562</v>
      </c>
      <c r="C243" s="1" t="s">
        <v>369</v>
      </c>
      <c r="D243" s="1" t="s">
        <v>412</v>
      </c>
      <c r="E243" s="1" t="s">
        <v>1563</v>
      </c>
      <c r="F243" s="1" t="s">
        <v>372</v>
      </c>
      <c r="G243" s="1" t="s">
        <v>371</v>
      </c>
      <c r="H243" s="1" t="s">
        <v>669</v>
      </c>
      <c r="I243" s="1" t="s">
        <v>381</v>
      </c>
      <c r="J243" s="1" t="s">
        <v>1564</v>
      </c>
      <c r="K243" s="1" t="s">
        <v>1565</v>
      </c>
      <c r="L243" s="1">
        <v>291</v>
      </c>
      <c r="M243" s="1" t="s">
        <v>384</v>
      </c>
      <c r="N243" s="1" t="s">
        <v>1549</v>
      </c>
      <c r="O243" s="1" t="s">
        <v>1566</v>
      </c>
      <c r="P243" s="1">
        <v>1E-4</v>
      </c>
      <c r="Q243" s="1" t="s">
        <v>372</v>
      </c>
      <c r="R243" s="1" t="s">
        <v>403</v>
      </c>
      <c r="S243" s="1">
        <v>10.34</v>
      </c>
    </row>
    <row r="244" spans="1:19" ht="15.5" x14ac:dyDescent="0.35">
      <c r="A244" s="1" t="s">
        <v>134</v>
      </c>
      <c r="B244" s="1" t="s">
        <v>1567</v>
      </c>
      <c r="C244" s="1" t="s">
        <v>369</v>
      </c>
      <c r="D244" s="1" t="s">
        <v>134</v>
      </c>
      <c r="E244" s="1" t="s">
        <v>1568</v>
      </c>
      <c r="F244" s="1" t="s">
        <v>398</v>
      </c>
      <c r="G244" s="1" t="s">
        <v>397</v>
      </c>
      <c r="H244" s="1" t="s">
        <v>669</v>
      </c>
      <c r="I244" s="1" t="s">
        <v>381</v>
      </c>
      <c r="J244" s="1" t="s">
        <v>663</v>
      </c>
      <c r="K244" s="1" t="s">
        <v>664</v>
      </c>
      <c r="L244" s="1">
        <v>334</v>
      </c>
      <c r="M244" s="1" t="s">
        <v>384</v>
      </c>
      <c r="N244" s="1" t="s">
        <v>1549</v>
      </c>
      <c r="O244" s="1" t="s">
        <v>1569</v>
      </c>
      <c r="P244" s="1">
        <v>2.5999999999999999E-2</v>
      </c>
      <c r="Q244" s="1" t="s">
        <v>372</v>
      </c>
      <c r="R244" s="1" t="s">
        <v>403</v>
      </c>
      <c r="S244" s="1">
        <v>21.8</v>
      </c>
    </row>
    <row r="245" spans="1:19" ht="15.5" x14ac:dyDescent="0.35">
      <c r="A245" s="1" t="s">
        <v>135</v>
      </c>
      <c r="B245" s="1" t="s">
        <v>1570</v>
      </c>
      <c r="C245" s="1" t="s">
        <v>369</v>
      </c>
      <c r="D245" s="1" t="s">
        <v>135</v>
      </c>
      <c r="E245" s="1" t="s">
        <v>1571</v>
      </c>
      <c r="F245" s="1" t="s">
        <v>397</v>
      </c>
      <c r="G245" s="1" t="s">
        <v>398</v>
      </c>
      <c r="H245" s="1" t="s">
        <v>669</v>
      </c>
      <c r="I245" s="1" t="s">
        <v>381</v>
      </c>
      <c r="J245" s="1" t="s">
        <v>1162</v>
      </c>
      <c r="K245" s="1" t="s">
        <v>431</v>
      </c>
      <c r="L245" s="1">
        <v>363</v>
      </c>
      <c r="M245" s="1" t="s">
        <v>384</v>
      </c>
      <c r="N245" s="1" t="s">
        <v>1549</v>
      </c>
      <c r="O245" s="1" t="s">
        <v>1572</v>
      </c>
      <c r="P245" s="1" t="s">
        <v>369</v>
      </c>
      <c r="Q245" s="1" t="s">
        <v>372</v>
      </c>
      <c r="R245" s="1" t="s">
        <v>403</v>
      </c>
      <c r="S245" s="1">
        <v>11.41</v>
      </c>
    </row>
    <row r="246" spans="1:19" ht="15.5" x14ac:dyDescent="0.35">
      <c r="A246" s="1" t="s">
        <v>136</v>
      </c>
      <c r="B246" s="1" t="s">
        <v>1573</v>
      </c>
      <c r="C246" s="1" t="s">
        <v>369</v>
      </c>
      <c r="D246" s="1" t="s">
        <v>1574</v>
      </c>
      <c r="E246" s="1" t="s">
        <v>1575</v>
      </c>
      <c r="F246" s="1" t="s">
        <v>371</v>
      </c>
      <c r="G246" s="1" t="s">
        <v>372</v>
      </c>
      <c r="H246" s="1" t="s">
        <v>669</v>
      </c>
      <c r="I246" s="1" t="s">
        <v>381</v>
      </c>
      <c r="J246" s="1" t="s">
        <v>1576</v>
      </c>
      <c r="K246" s="1" t="s">
        <v>859</v>
      </c>
      <c r="L246" s="1">
        <v>378</v>
      </c>
      <c r="M246" s="1" t="s">
        <v>384</v>
      </c>
      <c r="N246" s="1" t="s">
        <v>1549</v>
      </c>
      <c r="O246" s="1" t="s">
        <v>1577</v>
      </c>
      <c r="P246" s="1">
        <v>5.0000000000000001E-4</v>
      </c>
      <c r="Q246" s="1" t="s">
        <v>372</v>
      </c>
      <c r="R246" s="1" t="s">
        <v>403</v>
      </c>
      <c r="S246" s="1">
        <v>21.6</v>
      </c>
    </row>
    <row r="247" spans="1:19" ht="15.5" x14ac:dyDescent="0.35">
      <c r="A247" s="1" t="s">
        <v>137</v>
      </c>
      <c r="B247" s="1" t="s">
        <v>1578</v>
      </c>
      <c r="C247" s="1" t="s">
        <v>369</v>
      </c>
      <c r="D247" s="1" t="s">
        <v>1579</v>
      </c>
      <c r="E247" s="1" t="s">
        <v>1580</v>
      </c>
      <c r="F247" s="1" t="s">
        <v>371</v>
      </c>
      <c r="G247" s="1" t="s">
        <v>372</v>
      </c>
      <c r="H247" s="1" t="s">
        <v>1491</v>
      </c>
      <c r="I247" s="1" t="s">
        <v>381</v>
      </c>
      <c r="J247" s="1" t="s">
        <v>816</v>
      </c>
      <c r="K247" s="1" t="s">
        <v>504</v>
      </c>
      <c r="L247" s="1">
        <v>419</v>
      </c>
      <c r="M247" s="1" t="s">
        <v>384</v>
      </c>
      <c r="N247" s="1" t="s">
        <v>1549</v>
      </c>
      <c r="O247" s="1" t="s">
        <v>1581</v>
      </c>
      <c r="P247" s="1">
        <v>6.8999999999999999E-3</v>
      </c>
      <c r="Q247" s="1" t="s">
        <v>402</v>
      </c>
      <c r="R247" s="1" t="s">
        <v>425</v>
      </c>
      <c r="S247" s="1">
        <v>24.3</v>
      </c>
    </row>
    <row r="248" spans="1:19" ht="15.5" x14ac:dyDescent="0.35">
      <c r="A248" s="1" t="s">
        <v>138</v>
      </c>
      <c r="B248" s="1" t="s">
        <v>1582</v>
      </c>
      <c r="C248" s="1" t="s">
        <v>1583</v>
      </c>
      <c r="D248" s="1" t="s">
        <v>138</v>
      </c>
      <c r="E248" s="1" t="s">
        <v>1584</v>
      </c>
      <c r="F248" s="1" t="s">
        <v>397</v>
      </c>
      <c r="G248" s="1" t="s">
        <v>398</v>
      </c>
      <c r="H248" s="1" t="s">
        <v>669</v>
      </c>
      <c r="I248" s="1" t="s">
        <v>381</v>
      </c>
      <c r="J248" s="1" t="s">
        <v>775</v>
      </c>
      <c r="K248" s="1" t="s">
        <v>423</v>
      </c>
      <c r="L248" s="1">
        <v>544</v>
      </c>
      <c r="M248" s="1" t="s">
        <v>481</v>
      </c>
      <c r="N248" s="1" t="s">
        <v>1549</v>
      </c>
      <c r="O248" s="1" t="s">
        <v>1585</v>
      </c>
      <c r="P248" s="1" t="s">
        <v>369</v>
      </c>
      <c r="Q248" s="1" t="s">
        <v>372</v>
      </c>
      <c r="R248" s="1" t="s">
        <v>403</v>
      </c>
      <c r="S248" s="1">
        <v>3.2829999999999999</v>
      </c>
    </row>
    <row r="249" spans="1:19" ht="15.5" x14ac:dyDescent="0.35">
      <c r="A249" s="1" t="s">
        <v>139</v>
      </c>
      <c r="B249" s="1" t="s">
        <v>1586</v>
      </c>
      <c r="C249" s="1" t="s">
        <v>369</v>
      </c>
      <c r="D249" s="1" t="s">
        <v>1587</v>
      </c>
      <c r="E249" s="1" t="s">
        <v>1588</v>
      </c>
      <c r="F249" s="1" t="s">
        <v>371</v>
      </c>
      <c r="G249" s="1" t="s">
        <v>398</v>
      </c>
      <c r="H249" s="1" t="s">
        <v>1589</v>
      </c>
      <c r="I249" s="1" t="s">
        <v>381</v>
      </c>
      <c r="J249" s="1" t="s">
        <v>1590</v>
      </c>
      <c r="K249" s="1" t="s">
        <v>544</v>
      </c>
      <c r="L249" s="1">
        <v>551</v>
      </c>
      <c r="M249" s="1" t="s">
        <v>384</v>
      </c>
      <c r="N249" s="1" t="s">
        <v>1549</v>
      </c>
      <c r="O249" s="1" t="s">
        <v>1591</v>
      </c>
      <c r="P249" s="1">
        <v>0.16</v>
      </c>
      <c r="Q249" s="1" t="s">
        <v>402</v>
      </c>
      <c r="R249" s="1" t="s">
        <v>402</v>
      </c>
      <c r="S249" s="1">
        <v>27.3</v>
      </c>
    </row>
    <row r="250" spans="1:19" ht="15.5" x14ac:dyDescent="0.35">
      <c r="A250" s="1" t="s">
        <v>140</v>
      </c>
      <c r="B250" s="1" t="s">
        <v>140</v>
      </c>
      <c r="C250" s="1" t="s">
        <v>369</v>
      </c>
      <c r="D250" s="1" t="s">
        <v>412</v>
      </c>
      <c r="E250" s="1" t="s">
        <v>1592</v>
      </c>
      <c r="F250" s="1" t="s">
        <v>397</v>
      </c>
      <c r="G250" s="1" t="s">
        <v>398</v>
      </c>
      <c r="H250" s="1" t="s">
        <v>669</v>
      </c>
      <c r="I250" s="1" t="s">
        <v>381</v>
      </c>
      <c r="J250" s="1" t="s">
        <v>492</v>
      </c>
      <c r="K250" s="1" t="s">
        <v>493</v>
      </c>
      <c r="L250" s="1">
        <v>579</v>
      </c>
      <c r="M250" s="1" t="s">
        <v>384</v>
      </c>
      <c r="N250" s="1" t="s">
        <v>1549</v>
      </c>
      <c r="O250" s="1" t="s">
        <v>1593</v>
      </c>
      <c r="P250" s="1" t="s">
        <v>369</v>
      </c>
      <c r="Q250" s="1" t="s">
        <v>372</v>
      </c>
      <c r="R250" s="1" t="s">
        <v>403</v>
      </c>
      <c r="S250" s="1">
        <v>1E-3</v>
      </c>
    </row>
    <row r="251" spans="1:19" ht="15.5" x14ac:dyDescent="0.35">
      <c r="A251" s="1" t="s">
        <v>141</v>
      </c>
      <c r="B251" s="1" t="s">
        <v>1594</v>
      </c>
      <c r="C251" s="1" t="s">
        <v>369</v>
      </c>
      <c r="D251" s="1" t="s">
        <v>1595</v>
      </c>
      <c r="E251" s="1" t="s">
        <v>1596</v>
      </c>
      <c r="F251" s="1" t="s">
        <v>397</v>
      </c>
      <c r="G251" s="1" t="s">
        <v>398</v>
      </c>
      <c r="H251" s="1" t="s">
        <v>669</v>
      </c>
      <c r="I251" s="1" t="s">
        <v>381</v>
      </c>
      <c r="J251" s="1" t="s">
        <v>1597</v>
      </c>
      <c r="K251" s="1" t="s">
        <v>1598</v>
      </c>
      <c r="L251" s="1">
        <v>616</v>
      </c>
      <c r="M251" s="1" t="s">
        <v>384</v>
      </c>
      <c r="N251" s="1" t="s">
        <v>1549</v>
      </c>
      <c r="O251" s="1" t="s">
        <v>1599</v>
      </c>
      <c r="P251" s="1">
        <v>1E-4</v>
      </c>
      <c r="Q251" s="1" t="s">
        <v>372</v>
      </c>
      <c r="R251" s="1" t="s">
        <v>403</v>
      </c>
      <c r="S251" s="1">
        <v>14.85</v>
      </c>
    </row>
    <row r="252" spans="1:19" ht="15.5" x14ac:dyDescent="0.35">
      <c r="A252" s="1" t="s">
        <v>142</v>
      </c>
      <c r="B252" s="1" t="s">
        <v>1600</v>
      </c>
      <c r="C252" s="1" t="s">
        <v>369</v>
      </c>
      <c r="D252" s="1" t="s">
        <v>1601</v>
      </c>
      <c r="E252" s="1" t="s">
        <v>1602</v>
      </c>
      <c r="F252" s="1" t="s">
        <v>397</v>
      </c>
      <c r="G252" s="1" t="s">
        <v>398</v>
      </c>
      <c r="H252" s="1" t="s">
        <v>669</v>
      </c>
      <c r="I252" s="1" t="s">
        <v>381</v>
      </c>
      <c r="J252" s="1" t="s">
        <v>492</v>
      </c>
      <c r="K252" s="1" t="s">
        <v>493</v>
      </c>
      <c r="L252" s="1">
        <v>712</v>
      </c>
      <c r="M252" s="1" t="s">
        <v>384</v>
      </c>
      <c r="N252" s="1" t="s">
        <v>1549</v>
      </c>
      <c r="O252" s="1" t="s">
        <v>1603</v>
      </c>
      <c r="P252" s="1" t="s">
        <v>369</v>
      </c>
      <c r="Q252" s="1" t="s">
        <v>372</v>
      </c>
      <c r="R252" s="1" t="s">
        <v>403</v>
      </c>
      <c r="S252" s="1">
        <v>15.72</v>
      </c>
    </row>
    <row r="253" spans="1:19" ht="15.5" x14ac:dyDescent="0.35">
      <c r="A253" s="1" t="s">
        <v>143</v>
      </c>
      <c r="B253" s="1" t="s">
        <v>1604</v>
      </c>
      <c r="C253" s="1" t="s">
        <v>369</v>
      </c>
      <c r="D253" s="1" t="s">
        <v>143</v>
      </c>
      <c r="E253" s="1" t="s">
        <v>1605</v>
      </c>
      <c r="F253" s="1" t="s">
        <v>371</v>
      </c>
      <c r="G253" s="1" t="s">
        <v>372</v>
      </c>
      <c r="H253" s="1" t="s">
        <v>1491</v>
      </c>
      <c r="I253" s="1" t="s">
        <v>381</v>
      </c>
      <c r="J253" s="1" t="s">
        <v>733</v>
      </c>
      <c r="K253" s="1" t="s">
        <v>734</v>
      </c>
      <c r="L253" s="1">
        <v>755</v>
      </c>
      <c r="M253" s="1" t="s">
        <v>384</v>
      </c>
      <c r="N253" s="1" t="s">
        <v>1549</v>
      </c>
      <c r="O253" s="1" t="s">
        <v>1606</v>
      </c>
      <c r="P253" s="1">
        <v>9.1000000000000004E-3</v>
      </c>
      <c r="Q253" s="1" t="s">
        <v>372</v>
      </c>
      <c r="R253" s="1" t="s">
        <v>403</v>
      </c>
      <c r="S253" s="1">
        <v>25.1</v>
      </c>
    </row>
    <row r="254" spans="1:19" ht="15.5" x14ac:dyDescent="0.35">
      <c r="A254" s="1" t="s">
        <v>144</v>
      </c>
      <c r="B254" s="1" t="s">
        <v>1607</v>
      </c>
      <c r="C254" s="1" t="s">
        <v>369</v>
      </c>
      <c r="D254" s="1" t="s">
        <v>1608</v>
      </c>
      <c r="E254" s="1" t="s">
        <v>1609</v>
      </c>
      <c r="F254" s="1" t="s">
        <v>398</v>
      </c>
      <c r="G254" s="1" t="s">
        <v>397</v>
      </c>
      <c r="H254" s="1" t="s">
        <v>669</v>
      </c>
      <c r="I254" s="1" t="s">
        <v>381</v>
      </c>
      <c r="J254" s="1" t="s">
        <v>1610</v>
      </c>
      <c r="K254" s="1" t="s">
        <v>785</v>
      </c>
      <c r="L254" s="1">
        <v>767</v>
      </c>
      <c r="M254" s="1" t="s">
        <v>384</v>
      </c>
      <c r="N254" s="1" t="s">
        <v>1549</v>
      </c>
      <c r="O254" s="1" t="s">
        <v>1611</v>
      </c>
      <c r="P254" s="1">
        <v>1.1000000000000001E-3</v>
      </c>
      <c r="Q254" s="1" t="s">
        <v>372</v>
      </c>
      <c r="R254" s="1" t="s">
        <v>425</v>
      </c>
      <c r="S254" s="1">
        <v>23</v>
      </c>
    </row>
    <row r="255" spans="1:19" ht="15.5" x14ac:dyDescent="0.35">
      <c r="A255" s="1" t="s">
        <v>145</v>
      </c>
      <c r="B255" s="1" t="s">
        <v>1612</v>
      </c>
      <c r="C255" s="1" t="s">
        <v>369</v>
      </c>
      <c r="D255" s="1" t="s">
        <v>1613</v>
      </c>
      <c r="E255" s="1" t="s">
        <v>1614</v>
      </c>
      <c r="F255" s="1" t="s">
        <v>371</v>
      </c>
      <c r="G255" s="1" t="s">
        <v>397</v>
      </c>
      <c r="H255" s="1" t="s">
        <v>669</v>
      </c>
      <c r="I255" s="1" t="s">
        <v>381</v>
      </c>
      <c r="J255" s="1" t="s">
        <v>1615</v>
      </c>
      <c r="K255" s="1" t="s">
        <v>1616</v>
      </c>
      <c r="L255" s="1">
        <v>784</v>
      </c>
      <c r="M255" s="1" t="s">
        <v>384</v>
      </c>
      <c r="N255" s="1" t="s">
        <v>1549</v>
      </c>
      <c r="O255" s="1" t="s">
        <v>1617</v>
      </c>
      <c r="P255" s="1">
        <v>2.0000000000000001E-4</v>
      </c>
      <c r="Q255" s="1" t="s">
        <v>372</v>
      </c>
      <c r="R255" s="1" t="s">
        <v>425</v>
      </c>
      <c r="S255" s="1">
        <v>24</v>
      </c>
    </row>
    <row r="256" spans="1:19" ht="15.5" x14ac:dyDescent="0.35">
      <c r="A256" s="1" t="s">
        <v>146</v>
      </c>
      <c r="B256" s="1" t="s">
        <v>1618</v>
      </c>
      <c r="C256" s="1" t="s">
        <v>369</v>
      </c>
      <c r="D256" s="1" t="s">
        <v>1619</v>
      </c>
      <c r="E256" s="1" t="s">
        <v>1620</v>
      </c>
      <c r="F256" s="1" t="s">
        <v>397</v>
      </c>
      <c r="G256" s="1" t="s">
        <v>372</v>
      </c>
      <c r="H256" s="1" t="s">
        <v>669</v>
      </c>
      <c r="I256" s="1" t="s">
        <v>381</v>
      </c>
      <c r="J256" s="1" t="s">
        <v>789</v>
      </c>
      <c r="K256" s="1" t="s">
        <v>790</v>
      </c>
      <c r="L256" s="1">
        <v>786</v>
      </c>
      <c r="M256" s="1" t="s">
        <v>384</v>
      </c>
      <c r="N256" s="1" t="s">
        <v>1549</v>
      </c>
      <c r="O256" s="1" t="s">
        <v>1621</v>
      </c>
      <c r="P256" s="1">
        <v>1E-3</v>
      </c>
      <c r="Q256" s="1" t="s">
        <v>402</v>
      </c>
      <c r="R256" s="1" t="s">
        <v>403</v>
      </c>
      <c r="S256" s="1">
        <v>16.45</v>
      </c>
    </row>
    <row r="257" spans="1:19" ht="15.5" x14ac:dyDescent="0.35">
      <c r="A257" s="1" t="s">
        <v>147</v>
      </c>
      <c r="B257" s="1" t="s">
        <v>1622</v>
      </c>
      <c r="C257" s="1" t="s">
        <v>369</v>
      </c>
      <c r="D257" s="1" t="s">
        <v>147</v>
      </c>
      <c r="E257" s="1" t="s">
        <v>1623</v>
      </c>
      <c r="F257" s="1" t="s">
        <v>398</v>
      </c>
      <c r="G257" s="1" t="s">
        <v>372</v>
      </c>
      <c r="H257" s="1" t="s">
        <v>669</v>
      </c>
      <c r="I257" s="1" t="s">
        <v>381</v>
      </c>
      <c r="J257" s="1" t="s">
        <v>1624</v>
      </c>
      <c r="K257" s="1" t="s">
        <v>1625</v>
      </c>
      <c r="L257" s="1">
        <v>793</v>
      </c>
      <c r="M257" s="1" t="s">
        <v>384</v>
      </c>
      <c r="N257" s="1" t="s">
        <v>1549</v>
      </c>
      <c r="O257" s="1" t="s">
        <v>1626</v>
      </c>
      <c r="P257" s="1">
        <v>5.7000000000000002E-3</v>
      </c>
      <c r="Q257" s="1" t="s">
        <v>402</v>
      </c>
      <c r="R257" s="1" t="s">
        <v>425</v>
      </c>
      <c r="S257" s="1">
        <v>25</v>
      </c>
    </row>
    <row r="258" spans="1:19" ht="15.5" x14ac:dyDescent="0.35">
      <c r="A258" s="1" t="s">
        <v>148</v>
      </c>
      <c r="B258" s="1" t="s">
        <v>1627</v>
      </c>
      <c r="C258" s="1" t="s">
        <v>369</v>
      </c>
      <c r="D258" s="1" t="s">
        <v>148</v>
      </c>
      <c r="E258" s="1" t="s">
        <v>1628</v>
      </c>
      <c r="F258" s="1" t="s">
        <v>397</v>
      </c>
      <c r="G258" s="1" t="s">
        <v>398</v>
      </c>
      <c r="H258" s="1" t="s">
        <v>669</v>
      </c>
      <c r="I258" s="1" t="s">
        <v>381</v>
      </c>
      <c r="J258" s="1" t="s">
        <v>1629</v>
      </c>
      <c r="K258" s="1" t="s">
        <v>640</v>
      </c>
      <c r="L258" s="1">
        <v>810</v>
      </c>
      <c r="M258" s="1" t="s">
        <v>384</v>
      </c>
      <c r="N258" s="1" t="s">
        <v>1549</v>
      </c>
      <c r="O258" s="1" t="s">
        <v>1630</v>
      </c>
      <c r="P258" s="1" t="s">
        <v>369</v>
      </c>
      <c r="Q258" s="1" t="s">
        <v>402</v>
      </c>
      <c r="R258" s="1" t="s">
        <v>403</v>
      </c>
      <c r="S258" s="1">
        <v>15.38</v>
      </c>
    </row>
    <row r="259" spans="1:19" ht="15.5" x14ac:dyDescent="0.35">
      <c r="A259" s="1" t="s">
        <v>149</v>
      </c>
      <c r="B259" s="1" t="s">
        <v>1631</v>
      </c>
      <c r="C259" s="1" t="s">
        <v>369</v>
      </c>
      <c r="D259" s="1" t="s">
        <v>412</v>
      </c>
      <c r="E259" s="1" t="s">
        <v>1632</v>
      </c>
      <c r="F259" s="1" t="s">
        <v>398</v>
      </c>
      <c r="G259" s="1" t="s">
        <v>397</v>
      </c>
      <c r="H259" s="1" t="s">
        <v>669</v>
      </c>
      <c r="I259" s="1" t="s">
        <v>381</v>
      </c>
      <c r="J259" s="1" t="s">
        <v>1633</v>
      </c>
      <c r="K259" s="1" t="s">
        <v>518</v>
      </c>
      <c r="L259" s="1">
        <v>885</v>
      </c>
      <c r="M259" s="1" t="s">
        <v>384</v>
      </c>
      <c r="N259" s="1" t="s">
        <v>1549</v>
      </c>
      <c r="O259" s="1" t="s">
        <v>1634</v>
      </c>
      <c r="P259" s="1">
        <v>1E-4</v>
      </c>
      <c r="Q259" s="1" t="s">
        <v>372</v>
      </c>
      <c r="R259" s="1" t="s">
        <v>403</v>
      </c>
      <c r="S259" s="1">
        <v>9.4719999999999995</v>
      </c>
    </row>
    <row r="260" spans="1:19" ht="15.5" x14ac:dyDescent="0.35">
      <c r="A260" s="1" t="s">
        <v>150</v>
      </c>
      <c r="B260" s="1" t="s">
        <v>1635</v>
      </c>
      <c r="C260" s="1" t="s">
        <v>369</v>
      </c>
      <c r="D260" s="1" t="s">
        <v>150</v>
      </c>
      <c r="E260" s="1" t="s">
        <v>1636</v>
      </c>
      <c r="F260" s="1" t="s">
        <v>397</v>
      </c>
      <c r="G260" s="1" t="s">
        <v>371</v>
      </c>
      <c r="H260" s="1" t="s">
        <v>669</v>
      </c>
      <c r="I260" s="1" t="s">
        <v>381</v>
      </c>
      <c r="J260" s="1" t="s">
        <v>1637</v>
      </c>
      <c r="K260" s="1" t="s">
        <v>1305</v>
      </c>
      <c r="L260" s="1">
        <v>899</v>
      </c>
      <c r="M260" s="1" t="s">
        <v>384</v>
      </c>
      <c r="N260" s="1" t="s">
        <v>1549</v>
      </c>
      <c r="O260" s="1" t="s">
        <v>1638</v>
      </c>
      <c r="P260" s="1">
        <v>2.3E-3</v>
      </c>
      <c r="Q260" s="1" t="s">
        <v>372</v>
      </c>
      <c r="R260" s="1" t="s">
        <v>425</v>
      </c>
      <c r="S260" s="1">
        <v>18.350000000000001</v>
      </c>
    </row>
    <row r="261" spans="1:19" ht="15.5" x14ac:dyDescent="0.35">
      <c r="A261" s="1" t="s">
        <v>151</v>
      </c>
      <c r="B261" s="1" t="s">
        <v>1639</v>
      </c>
      <c r="C261" s="1" t="s">
        <v>369</v>
      </c>
      <c r="D261" s="1" t="s">
        <v>151</v>
      </c>
      <c r="E261" s="1" t="s">
        <v>1640</v>
      </c>
      <c r="F261" s="1" t="s">
        <v>398</v>
      </c>
      <c r="G261" s="1" t="s">
        <v>371</v>
      </c>
      <c r="H261" s="1" t="s">
        <v>669</v>
      </c>
      <c r="I261" s="1" t="s">
        <v>381</v>
      </c>
      <c r="J261" s="1" t="s">
        <v>1641</v>
      </c>
      <c r="K261" s="1" t="s">
        <v>487</v>
      </c>
      <c r="L261" s="1">
        <v>923</v>
      </c>
      <c r="M261" s="1" t="s">
        <v>384</v>
      </c>
      <c r="N261" s="1" t="s">
        <v>1549</v>
      </c>
      <c r="O261" s="1" t="s">
        <v>1642</v>
      </c>
      <c r="P261" s="1">
        <v>1.1000000000000001E-3</v>
      </c>
      <c r="Q261" s="1" t="s">
        <v>402</v>
      </c>
      <c r="R261" s="1" t="s">
        <v>402</v>
      </c>
      <c r="S261" s="1">
        <v>12.09</v>
      </c>
    </row>
    <row r="262" spans="1:19" ht="15.5" x14ac:dyDescent="0.35">
      <c r="A262" s="1" t="s">
        <v>152</v>
      </c>
      <c r="B262" s="1" t="s">
        <v>1643</v>
      </c>
      <c r="C262" s="1" t="s">
        <v>369</v>
      </c>
      <c r="D262" s="1" t="s">
        <v>1644</v>
      </c>
      <c r="E262" s="1" t="s">
        <v>1645</v>
      </c>
      <c r="F262" s="1" t="s">
        <v>397</v>
      </c>
      <c r="G262" s="1" t="s">
        <v>398</v>
      </c>
      <c r="H262" s="1" t="s">
        <v>669</v>
      </c>
      <c r="I262" s="1" t="s">
        <v>381</v>
      </c>
      <c r="J262" s="1" t="s">
        <v>1646</v>
      </c>
      <c r="K262" s="1" t="s">
        <v>537</v>
      </c>
      <c r="L262" s="1">
        <v>930</v>
      </c>
      <c r="M262" s="1" t="s">
        <v>384</v>
      </c>
      <c r="N262" s="1" t="s">
        <v>1549</v>
      </c>
      <c r="O262" s="1" t="s">
        <v>1647</v>
      </c>
      <c r="P262" s="1" t="s">
        <v>369</v>
      </c>
      <c r="Q262" s="1" t="s">
        <v>372</v>
      </c>
      <c r="R262" s="1" t="s">
        <v>403</v>
      </c>
      <c r="S262" s="1">
        <v>10.6</v>
      </c>
    </row>
    <row r="263" spans="1:19" ht="15.5" x14ac:dyDescent="0.35">
      <c r="A263" s="1" t="s">
        <v>153</v>
      </c>
      <c r="B263" s="1" t="s">
        <v>1648</v>
      </c>
      <c r="C263" s="1" t="s">
        <v>369</v>
      </c>
      <c r="D263" s="1" t="s">
        <v>1649</v>
      </c>
      <c r="E263" s="1" t="s">
        <v>1650</v>
      </c>
      <c r="F263" s="1" t="s">
        <v>398</v>
      </c>
      <c r="G263" s="1" t="s">
        <v>397</v>
      </c>
      <c r="H263" s="1" t="s">
        <v>669</v>
      </c>
      <c r="I263" s="1" t="s">
        <v>381</v>
      </c>
      <c r="J263" s="1" t="s">
        <v>759</v>
      </c>
      <c r="K263" s="1" t="s">
        <v>760</v>
      </c>
      <c r="L263" s="1">
        <v>948</v>
      </c>
      <c r="M263" s="1" t="s">
        <v>384</v>
      </c>
      <c r="N263" s="1" t="s">
        <v>1549</v>
      </c>
      <c r="O263" s="1" t="s">
        <v>1651</v>
      </c>
      <c r="P263" s="1">
        <v>1E-4</v>
      </c>
      <c r="Q263" s="1" t="s">
        <v>372</v>
      </c>
      <c r="R263" s="1" t="s">
        <v>403</v>
      </c>
      <c r="S263" s="1">
        <v>9.3870000000000005</v>
      </c>
    </row>
    <row r="264" spans="1:19" ht="15.5" x14ac:dyDescent="0.35">
      <c r="A264" s="1" t="s">
        <v>154</v>
      </c>
      <c r="B264" s="1" t="s">
        <v>1652</v>
      </c>
      <c r="C264" s="1" t="s">
        <v>369</v>
      </c>
      <c r="D264" s="1" t="s">
        <v>1653</v>
      </c>
      <c r="E264" s="1" t="s">
        <v>1654</v>
      </c>
      <c r="F264" s="1" t="s">
        <v>398</v>
      </c>
      <c r="G264" s="1" t="s">
        <v>397</v>
      </c>
      <c r="H264" s="1" t="s">
        <v>669</v>
      </c>
      <c r="I264" s="1" t="s">
        <v>381</v>
      </c>
      <c r="J264" s="1" t="s">
        <v>517</v>
      </c>
      <c r="K264" s="1" t="s">
        <v>518</v>
      </c>
      <c r="L264" s="1">
        <v>973</v>
      </c>
      <c r="M264" s="1" t="s">
        <v>384</v>
      </c>
      <c r="N264" s="1" t="s">
        <v>1549</v>
      </c>
      <c r="O264" s="1" t="s">
        <v>1655</v>
      </c>
      <c r="P264" s="1">
        <v>0</v>
      </c>
      <c r="Q264" s="1" t="s">
        <v>372</v>
      </c>
      <c r="R264" s="1" t="s">
        <v>425</v>
      </c>
      <c r="S264" s="1">
        <v>24.1</v>
      </c>
    </row>
    <row r="265" spans="1:19" ht="15.5" x14ac:dyDescent="0.35">
      <c r="A265" s="1" t="s">
        <v>155</v>
      </c>
      <c r="B265" s="1" t="s">
        <v>1656</v>
      </c>
      <c r="C265" s="1" t="s">
        <v>1657</v>
      </c>
      <c r="D265" s="1" t="s">
        <v>1657</v>
      </c>
      <c r="E265" s="1" t="s">
        <v>1658</v>
      </c>
      <c r="F265" s="1" t="s">
        <v>398</v>
      </c>
      <c r="G265" s="1" t="s">
        <v>372</v>
      </c>
      <c r="H265" s="1" t="s">
        <v>669</v>
      </c>
      <c r="I265" s="1" t="s">
        <v>381</v>
      </c>
      <c r="J265" s="1" t="s">
        <v>1659</v>
      </c>
      <c r="K265" s="1" t="s">
        <v>487</v>
      </c>
      <c r="L265" s="1">
        <v>1111</v>
      </c>
      <c r="M265" s="1" t="s">
        <v>481</v>
      </c>
      <c r="N265" s="1" t="s">
        <v>1549</v>
      </c>
      <c r="O265" s="1" t="s">
        <v>1660</v>
      </c>
      <c r="P265" s="1">
        <v>0.04</v>
      </c>
      <c r="Q265" s="1" t="s">
        <v>372</v>
      </c>
      <c r="R265" s="1" t="s">
        <v>403</v>
      </c>
      <c r="S265" s="1">
        <v>13.47</v>
      </c>
    </row>
    <row r="266" spans="1:19" ht="15.5" x14ac:dyDescent="0.35">
      <c r="A266" s="1" t="s">
        <v>156</v>
      </c>
      <c r="B266" s="1" t="s">
        <v>1661</v>
      </c>
      <c r="C266" s="1" t="s">
        <v>369</v>
      </c>
      <c r="D266" s="1" t="s">
        <v>1662</v>
      </c>
      <c r="E266" s="1" t="s">
        <v>1663</v>
      </c>
      <c r="F266" s="1" t="s">
        <v>397</v>
      </c>
      <c r="G266" s="1" t="s">
        <v>398</v>
      </c>
      <c r="H266" s="1" t="s">
        <v>669</v>
      </c>
      <c r="I266" s="1" t="s">
        <v>374</v>
      </c>
      <c r="J266" s="1" t="s">
        <v>369</v>
      </c>
      <c r="K266" s="1" t="s">
        <v>369</v>
      </c>
      <c r="L266" s="1" t="s">
        <v>369</v>
      </c>
      <c r="M266" s="1" t="s">
        <v>384</v>
      </c>
      <c r="N266" s="1" t="s">
        <v>1549</v>
      </c>
      <c r="O266" s="1" t="s">
        <v>1664</v>
      </c>
      <c r="P266" s="1">
        <v>5.0000000000000001E-4</v>
      </c>
      <c r="Q266" s="1" t="s">
        <v>369</v>
      </c>
      <c r="R266" s="1" t="s">
        <v>369</v>
      </c>
      <c r="S266" s="1" t="s">
        <v>369</v>
      </c>
    </row>
    <row r="267" spans="1:19" ht="15.5" x14ac:dyDescent="0.35">
      <c r="A267" s="1" t="s">
        <v>157</v>
      </c>
      <c r="B267" s="1" t="s">
        <v>1665</v>
      </c>
      <c r="C267" s="1" t="s">
        <v>369</v>
      </c>
      <c r="D267" s="1" t="s">
        <v>157</v>
      </c>
      <c r="E267" s="1" t="s">
        <v>1666</v>
      </c>
      <c r="F267" s="1" t="s">
        <v>397</v>
      </c>
      <c r="G267" s="1" t="s">
        <v>398</v>
      </c>
      <c r="H267" s="1" t="s">
        <v>669</v>
      </c>
      <c r="I267" s="1" t="s">
        <v>381</v>
      </c>
      <c r="J267" s="1" t="s">
        <v>1629</v>
      </c>
      <c r="K267" s="1" t="s">
        <v>640</v>
      </c>
      <c r="L267" s="1">
        <v>1122</v>
      </c>
      <c r="M267" s="1" t="s">
        <v>384</v>
      </c>
      <c r="N267" s="1" t="s">
        <v>1549</v>
      </c>
      <c r="O267" s="1" t="s">
        <v>1667</v>
      </c>
      <c r="P267" s="1" t="s">
        <v>369</v>
      </c>
      <c r="Q267" s="1" t="s">
        <v>372</v>
      </c>
      <c r="R267" s="1" t="s">
        <v>403</v>
      </c>
      <c r="S267" s="1">
        <v>11.45</v>
      </c>
    </row>
    <row r="268" spans="1:19" ht="15.5" x14ac:dyDescent="0.35">
      <c r="A268" s="1" t="s">
        <v>158</v>
      </c>
      <c r="B268" s="1" t="s">
        <v>1668</v>
      </c>
      <c r="C268" s="1" t="s">
        <v>369</v>
      </c>
      <c r="D268" s="1" t="s">
        <v>158</v>
      </c>
      <c r="E268" s="1" t="s">
        <v>1669</v>
      </c>
      <c r="F268" s="1" t="s">
        <v>398</v>
      </c>
      <c r="G268" s="1" t="s">
        <v>397</v>
      </c>
      <c r="H268" s="1" t="s">
        <v>669</v>
      </c>
      <c r="I268" s="1" t="s">
        <v>381</v>
      </c>
      <c r="J268" s="1" t="s">
        <v>1670</v>
      </c>
      <c r="K268" s="1" t="s">
        <v>633</v>
      </c>
      <c r="L268" s="1">
        <v>1151</v>
      </c>
      <c r="M268" s="1" t="s">
        <v>384</v>
      </c>
      <c r="N268" s="1" t="s">
        <v>1549</v>
      </c>
      <c r="O268" s="1" t="s">
        <v>1671</v>
      </c>
      <c r="P268" s="1">
        <v>2.9999999999999997E-4</v>
      </c>
      <c r="Q268" s="1" t="s">
        <v>372</v>
      </c>
      <c r="R268" s="1" t="s">
        <v>403</v>
      </c>
      <c r="S268" s="1">
        <v>21</v>
      </c>
    </row>
    <row r="269" spans="1:19" ht="15.5" x14ac:dyDescent="0.35">
      <c r="A269" s="1" t="s">
        <v>159</v>
      </c>
      <c r="B269" s="1" t="s">
        <v>1672</v>
      </c>
      <c r="C269" s="1" t="s">
        <v>369</v>
      </c>
      <c r="D269" s="1" t="s">
        <v>1673</v>
      </c>
      <c r="E269" s="1" t="s">
        <v>1674</v>
      </c>
      <c r="F269" s="1" t="s">
        <v>372</v>
      </c>
      <c r="G269" s="1" t="s">
        <v>371</v>
      </c>
      <c r="H269" s="1" t="s">
        <v>669</v>
      </c>
      <c r="I269" s="1" t="s">
        <v>381</v>
      </c>
      <c r="J269" s="1" t="s">
        <v>1047</v>
      </c>
      <c r="K269" s="1" t="s">
        <v>753</v>
      </c>
      <c r="L269" s="1">
        <v>1165</v>
      </c>
      <c r="M269" s="1" t="s">
        <v>384</v>
      </c>
      <c r="N269" s="1" t="s">
        <v>1549</v>
      </c>
      <c r="O269" s="1" t="s">
        <v>1675</v>
      </c>
      <c r="P269" s="1" t="s">
        <v>369</v>
      </c>
      <c r="Q269" s="1" t="s">
        <v>402</v>
      </c>
      <c r="R269" s="1" t="s">
        <v>402</v>
      </c>
      <c r="S269" s="1">
        <v>27.3</v>
      </c>
    </row>
    <row r="270" spans="1:19" ht="15.5" x14ac:dyDescent="0.35">
      <c r="A270" s="1" t="s">
        <v>160</v>
      </c>
      <c r="B270" s="1" t="s">
        <v>1676</v>
      </c>
      <c r="C270" s="1" t="s">
        <v>369</v>
      </c>
      <c r="D270" s="1" t="s">
        <v>1677</v>
      </c>
      <c r="E270" s="1" t="s">
        <v>1678</v>
      </c>
      <c r="F270" s="1" t="s">
        <v>397</v>
      </c>
      <c r="G270" s="1" t="s">
        <v>398</v>
      </c>
      <c r="H270" s="1" t="s">
        <v>669</v>
      </c>
      <c r="I270" s="1" t="s">
        <v>381</v>
      </c>
      <c r="J270" s="1" t="s">
        <v>639</v>
      </c>
      <c r="K270" s="1" t="s">
        <v>640</v>
      </c>
      <c r="L270" s="1">
        <v>1192</v>
      </c>
      <c r="M270" s="1" t="s">
        <v>384</v>
      </c>
      <c r="N270" s="1" t="s">
        <v>1549</v>
      </c>
      <c r="O270" s="1" t="s">
        <v>1679</v>
      </c>
      <c r="P270" s="1">
        <v>5.0000000000000001E-4</v>
      </c>
      <c r="Q270" s="1" t="s">
        <v>372</v>
      </c>
      <c r="R270" s="1" t="s">
        <v>403</v>
      </c>
      <c r="S270" s="1">
        <v>14.81</v>
      </c>
    </row>
    <row r="271" spans="1:19" ht="15.5" x14ac:dyDescent="0.35">
      <c r="A271" s="1" t="s">
        <v>161</v>
      </c>
      <c r="B271" s="1" t="s">
        <v>1680</v>
      </c>
      <c r="C271" s="1" t="s">
        <v>369</v>
      </c>
      <c r="D271" s="1" t="s">
        <v>1681</v>
      </c>
      <c r="E271" s="1" t="s">
        <v>1682</v>
      </c>
      <c r="F271" s="1" t="s">
        <v>398</v>
      </c>
      <c r="G271" s="1" t="s">
        <v>371</v>
      </c>
      <c r="H271" s="1" t="s">
        <v>669</v>
      </c>
      <c r="I271" s="1" t="s">
        <v>381</v>
      </c>
      <c r="J271" s="1" t="s">
        <v>1683</v>
      </c>
      <c r="K271" s="1" t="s">
        <v>676</v>
      </c>
      <c r="L271" s="1">
        <v>1228</v>
      </c>
      <c r="M271" s="1" t="s">
        <v>384</v>
      </c>
      <c r="N271" s="1" t="s">
        <v>1549</v>
      </c>
      <c r="O271" s="1" t="s">
        <v>1684</v>
      </c>
      <c r="P271" s="1">
        <v>2.0000000000000001E-4</v>
      </c>
      <c r="Q271" s="1" t="s">
        <v>402</v>
      </c>
      <c r="R271" s="1" t="s">
        <v>403</v>
      </c>
      <c r="S271" s="1">
        <v>16.510000000000002</v>
      </c>
    </row>
    <row r="272" spans="1:19" ht="15.5" x14ac:dyDescent="0.35">
      <c r="A272" s="1" t="s">
        <v>162</v>
      </c>
      <c r="B272" s="1" t="s">
        <v>1685</v>
      </c>
      <c r="C272" s="1" t="s">
        <v>1686</v>
      </c>
      <c r="D272" s="1" t="s">
        <v>162</v>
      </c>
      <c r="E272" s="1" t="s">
        <v>1687</v>
      </c>
      <c r="F272" s="1" t="s">
        <v>398</v>
      </c>
      <c r="G272" s="1" t="s">
        <v>397</v>
      </c>
      <c r="H272" s="1" t="s">
        <v>669</v>
      </c>
      <c r="I272" s="1" t="s">
        <v>381</v>
      </c>
      <c r="J272" s="1" t="s">
        <v>759</v>
      </c>
      <c r="K272" s="1" t="s">
        <v>760</v>
      </c>
      <c r="L272" s="1">
        <v>1325</v>
      </c>
      <c r="M272" s="1" t="s">
        <v>481</v>
      </c>
      <c r="N272" s="1" t="s">
        <v>1549</v>
      </c>
      <c r="O272" s="1" t="s">
        <v>1688</v>
      </c>
      <c r="P272" s="1">
        <v>2.9999999999999997E-4</v>
      </c>
      <c r="Q272" s="1" t="s">
        <v>372</v>
      </c>
      <c r="R272" s="1" t="s">
        <v>402</v>
      </c>
      <c r="S272" s="1">
        <v>34</v>
      </c>
    </row>
    <row r="273" spans="1:19" ht="15.5" x14ac:dyDescent="0.35">
      <c r="A273" s="1" t="s">
        <v>163</v>
      </c>
      <c r="B273" s="1" t="s">
        <v>1689</v>
      </c>
      <c r="C273" s="1" t="s">
        <v>369</v>
      </c>
      <c r="D273" s="1" t="s">
        <v>163</v>
      </c>
      <c r="E273" s="1" t="s">
        <v>1690</v>
      </c>
      <c r="F273" s="1" t="s">
        <v>397</v>
      </c>
      <c r="G273" s="1" t="s">
        <v>398</v>
      </c>
      <c r="H273" s="1" t="s">
        <v>669</v>
      </c>
      <c r="I273" s="1" t="s">
        <v>381</v>
      </c>
      <c r="J273" s="1" t="s">
        <v>1629</v>
      </c>
      <c r="K273" s="1" t="s">
        <v>640</v>
      </c>
      <c r="L273" s="1">
        <v>1371</v>
      </c>
      <c r="M273" s="1" t="s">
        <v>384</v>
      </c>
      <c r="N273" s="1" t="s">
        <v>1549</v>
      </c>
      <c r="O273" s="1" t="s">
        <v>1691</v>
      </c>
      <c r="P273" s="1">
        <v>4.4000000000000003E-3</v>
      </c>
      <c r="Q273" s="1" t="s">
        <v>372</v>
      </c>
      <c r="R273" s="1" t="s">
        <v>403</v>
      </c>
      <c r="S273" s="1">
        <v>22.6</v>
      </c>
    </row>
    <row r="274" spans="1:19" ht="15.5" x14ac:dyDescent="0.35">
      <c r="A274" s="1" t="s">
        <v>164</v>
      </c>
      <c r="B274" s="1" t="s">
        <v>1692</v>
      </c>
      <c r="C274" s="1" t="s">
        <v>369</v>
      </c>
      <c r="D274" s="1" t="s">
        <v>412</v>
      </c>
      <c r="E274" s="1" t="s">
        <v>1693</v>
      </c>
      <c r="F274" s="1" t="s">
        <v>398</v>
      </c>
      <c r="G274" s="1" t="s">
        <v>397</v>
      </c>
      <c r="H274" s="1" t="s">
        <v>669</v>
      </c>
      <c r="I274" s="1" t="s">
        <v>381</v>
      </c>
      <c r="J274" s="1" t="s">
        <v>1134</v>
      </c>
      <c r="K274" s="1" t="s">
        <v>1135</v>
      </c>
      <c r="L274" s="1">
        <v>1373</v>
      </c>
      <c r="M274" s="1" t="s">
        <v>384</v>
      </c>
      <c r="N274" s="1" t="s">
        <v>1549</v>
      </c>
      <c r="O274" s="1" t="s">
        <v>1694</v>
      </c>
      <c r="P274" s="1">
        <v>0</v>
      </c>
      <c r="Q274" s="1" t="s">
        <v>402</v>
      </c>
      <c r="R274" s="1" t="s">
        <v>402</v>
      </c>
      <c r="S274" s="1">
        <v>28.3</v>
      </c>
    </row>
    <row r="275" spans="1:19" ht="15.5" x14ac:dyDescent="0.35">
      <c r="A275" s="1" t="s">
        <v>165</v>
      </c>
      <c r="B275" s="1" t="s">
        <v>1695</v>
      </c>
      <c r="C275" s="1" t="s">
        <v>369</v>
      </c>
      <c r="D275" s="1" t="s">
        <v>165</v>
      </c>
      <c r="E275" s="1" t="s">
        <v>1696</v>
      </c>
      <c r="F275" s="1" t="s">
        <v>371</v>
      </c>
      <c r="G275" s="1" t="s">
        <v>372</v>
      </c>
      <c r="H275" s="1" t="s">
        <v>1283</v>
      </c>
      <c r="I275" s="1" t="s">
        <v>381</v>
      </c>
      <c r="J275" s="1" t="s">
        <v>820</v>
      </c>
      <c r="K275" s="1" t="s">
        <v>821</v>
      </c>
      <c r="L275" s="1">
        <v>1410</v>
      </c>
      <c r="M275" s="1" t="s">
        <v>384</v>
      </c>
      <c r="N275" s="1" t="s">
        <v>1549</v>
      </c>
      <c r="O275" s="1" t="s">
        <v>1697</v>
      </c>
      <c r="P275" s="1">
        <v>2.5000000000000001E-2</v>
      </c>
      <c r="Q275" s="1" t="s">
        <v>402</v>
      </c>
      <c r="R275" s="1" t="s">
        <v>402</v>
      </c>
      <c r="S275" s="1">
        <v>34</v>
      </c>
    </row>
    <row r="276" spans="1:19" ht="15.5" x14ac:dyDescent="0.35">
      <c r="A276" s="1" t="s">
        <v>166</v>
      </c>
      <c r="B276" s="1" t="s">
        <v>1698</v>
      </c>
      <c r="C276" s="1" t="s">
        <v>369</v>
      </c>
      <c r="D276" s="1" t="s">
        <v>1699</v>
      </c>
      <c r="E276" s="1" t="s">
        <v>1700</v>
      </c>
      <c r="F276" s="1" t="s">
        <v>371</v>
      </c>
      <c r="G276" s="1" t="s">
        <v>372</v>
      </c>
      <c r="H276" s="1" t="s">
        <v>669</v>
      </c>
      <c r="I276" s="1" t="s">
        <v>381</v>
      </c>
      <c r="J276" s="1" t="s">
        <v>715</v>
      </c>
      <c r="K276" s="1" t="s">
        <v>716</v>
      </c>
      <c r="L276" s="1">
        <v>1441</v>
      </c>
      <c r="M276" s="1" t="s">
        <v>384</v>
      </c>
      <c r="N276" s="1" t="s">
        <v>1549</v>
      </c>
      <c r="O276" s="1" t="s">
        <v>1701</v>
      </c>
      <c r="P276" s="1">
        <v>0</v>
      </c>
      <c r="Q276" s="1" t="s">
        <v>372</v>
      </c>
      <c r="R276" s="1" t="s">
        <v>402</v>
      </c>
      <c r="S276" s="1">
        <v>26.7</v>
      </c>
    </row>
    <row r="277" spans="1:19" ht="15.5" x14ac:dyDescent="0.35">
      <c r="A277" s="1" t="s">
        <v>167</v>
      </c>
      <c r="B277" s="1" t="s">
        <v>1702</v>
      </c>
      <c r="C277" s="1" t="s">
        <v>1703</v>
      </c>
      <c r="D277" s="1" t="s">
        <v>1704</v>
      </c>
      <c r="E277" s="1" t="s">
        <v>1705</v>
      </c>
      <c r="F277" s="1" t="s">
        <v>398</v>
      </c>
      <c r="G277" s="1" t="s">
        <v>371</v>
      </c>
      <c r="H277" s="1" t="s">
        <v>669</v>
      </c>
      <c r="I277" s="1" t="s">
        <v>381</v>
      </c>
      <c r="J277" s="1" t="s">
        <v>902</v>
      </c>
      <c r="K277" s="1" t="s">
        <v>627</v>
      </c>
      <c r="L277" s="1">
        <v>1442</v>
      </c>
      <c r="M277" s="1" t="s">
        <v>481</v>
      </c>
      <c r="N277" s="1" t="s">
        <v>1549</v>
      </c>
      <c r="O277" s="1" t="s">
        <v>1706</v>
      </c>
      <c r="P277" s="1" t="s">
        <v>369</v>
      </c>
      <c r="Q277" s="1" t="s">
        <v>402</v>
      </c>
      <c r="R277" s="1" t="s">
        <v>402</v>
      </c>
      <c r="S277" s="1">
        <v>32</v>
      </c>
    </row>
    <row r="278" spans="1:19" ht="15.5" x14ac:dyDescent="0.35">
      <c r="A278" s="1" t="s">
        <v>168</v>
      </c>
      <c r="B278" s="1" t="s">
        <v>1707</v>
      </c>
      <c r="C278" s="1" t="s">
        <v>369</v>
      </c>
      <c r="D278" s="1" t="s">
        <v>1708</v>
      </c>
      <c r="E278" s="1" t="s">
        <v>1709</v>
      </c>
      <c r="F278" s="1" t="s">
        <v>398</v>
      </c>
      <c r="G278" s="1" t="s">
        <v>397</v>
      </c>
      <c r="H278" s="1" t="s">
        <v>669</v>
      </c>
      <c r="I278" s="1" t="s">
        <v>381</v>
      </c>
      <c r="J278" s="1" t="s">
        <v>1019</v>
      </c>
      <c r="K278" s="1" t="s">
        <v>1020</v>
      </c>
      <c r="L278" s="1">
        <v>1450</v>
      </c>
      <c r="M278" s="1" t="s">
        <v>384</v>
      </c>
      <c r="N278" s="1" t="s">
        <v>1549</v>
      </c>
      <c r="O278" s="1" t="s">
        <v>1710</v>
      </c>
      <c r="P278" s="1">
        <v>1E-3</v>
      </c>
      <c r="Q278" s="1" t="s">
        <v>372</v>
      </c>
      <c r="R278" s="1" t="s">
        <v>403</v>
      </c>
      <c r="S278" s="1">
        <v>18.59</v>
      </c>
    </row>
    <row r="279" spans="1:19" ht="15.5" x14ac:dyDescent="0.35">
      <c r="A279" s="1" t="s">
        <v>169</v>
      </c>
      <c r="B279" s="1" t="s">
        <v>1711</v>
      </c>
      <c r="C279" s="1" t="s">
        <v>369</v>
      </c>
      <c r="D279" s="1" t="s">
        <v>1712</v>
      </c>
      <c r="E279" s="1" t="s">
        <v>1713</v>
      </c>
      <c r="F279" s="1" t="s">
        <v>397</v>
      </c>
      <c r="G279" s="1" t="s">
        <v>398</v>
      </c>
      <c r="H279" s="1" t="s">
        <v>669</v>
      </c>
      <c r="I279" s="1" t="s">
        <v>381</v>
      </c>
      <c r="J279" s="1" t="s">
        <v>775</v>
      </c>
      <c r="K279" s="1" t="s">
        <v>423</v>
      </c>
      <c r="L279" s="1">
        <v>1468</v>
      </c>
      <c r="M279" s="1" t="s">
        <v>384</v>
      </c>
      <c r="N279" s="1" t="s">
        <v>1549</v>
      </c>
      <c r="O279" s="1" t="s">
        <v>1714</v>
      </c>
      <c r="P279" s="1" t="s">
        <v>369</v>
      </c>
      <c r="Q279" s="1" t="s">
        <v>402</v>
      </c>
      <c r="R279" s="1" t="s">
        <v>425</v>
      </c>
      <c r="S279" s="1">
        <v>24.8</v>
      </c>
    </row>
    <row r="280" spans="1:19" ht="15.5" x14ac:dyDescent="0.35">
      <c r="A280" s="1" t="s">
        <v>170</v>
      </c>
      <c r="B280" s="1" t="s">
        <v>1715</v>
      </c>
      <c r="C280" s="1" t="s">
        <v>1716</v>
      </c>
      <c r="D280" s="1" t="s">
        <v>170</v>
      </c>
      <c r="E280" s="1" t="s">
        <v>1717</v>
      </c>
      <c r="F280" s="1" t="s">
        <v>398</v>
      </c>
      <c r="G280" s="1" t="s">
        <v>397</v>
      </c>
      <c r="H280" s="1" t="s">
        <v>669</v>
      </c>
      <c r="I280" s="1" t="s">
        <v>381</v>
      </c>
      <c r="J280" s="1" t="s">
        <v>759</v>
      </c>
      <c r="K280" s="1" t="s">
        <v>760</v>
      </c>
      <c r="L280" s="1">
        <v>1483</v>
      </c>
      <c r="M280" s="1" t="s">
        <v>481</v>
      </c>
      <c r="N280" s="1" t="s">
        <v>1549</v>
      </c>
      <c r="O280" s="1" t="s">
        <v>1718</v>
      </c>
      <c r="P280" s="1">
        <v>0</v>
      </c>
      <c r="Q280" s="1" t="s">
        <v>372</v>
      </c>
      <c r="R280" s="1" t="s">
        <v>403</v>
      </c>
      <c r="S280" s="1">
        <v>23</v>
      </c>
    </row>
    <row r="281" spans="1:19" ht="15.5" x14ac:dyDescent="0.35">
      <c r="A281" s="1" t="s">
        <v>171</v>
      </c>
      <c r="B281" s="1" t="s">
        <v>1719</v>
      </c>
      <c r="C281" s="1" t="s">
        <v>369</v>
      </c>
      <c r="D281" s="1" t="s">
        <v>1720</v>
      </c>
      <c r="E281" s="1" t="s">
        <v>1721</v>
      </c>
      <c r="F281" s="1" t="s">
        <v>397</v>
      </c>
      <c r="G281" s="1" t="s">
        <v>398</v>
      </c>
      <c r="H281" s="1" t="s">
        <v>669</v>
      </c>
      <c r="I281" s="1" t="s">
        <v>374</v>
      </c>
      <c r="J281" s="1" t="s">
        <v>369</v>
      </c>
      <c r="K281" s="1" t="s">
        <v>369</v>
      </c>
      <c r="L281" s="1" t="s">
        <v>369</v>
      </c>
      <c r="M281" s="1" t="s">
        <v>375</v>
      </c>
      <c r="N281" s="1" t="s">
        <v>1549</v>
      </c>
      <c r="O281" s="1" t="s">
        <v>369</v>
      </c>
      <c r="P281" s="1">
        <v>5.9999999999999995E-4</v>
      </c>
      <c r="Q281" s="1" t="s">
        <v>369</v>
      </c>
      <c r="R281" s="1" t="s">
        <v>369</v>
      </c>
      <c r="S281" s="1" t="s">
        <v>369</v>
      </c>
    </row>
    <row r="282" spans="1:19" ht="15.5" x14ac:dyDescent="0.35">
      <c r="A282" s="1" t="s">
        <v>172</v>
      </c>
      <c r="B282" s="1" t="s">
        <v>1722</v>
      </c>
      <c r="C282" s="1" t="s">
        <v>369</v>
      </c>
      <c r="D282" s="1" t="s">
        <v>172</v>
      </c>
      <c r="E282" s="1" t="s">
        <v>1723</v>
      </c>
      <c r="F282" s="1" t="s">
        <v>398</v>
      </c>
      <c r="G282" s="1" t="s">
        <v>397</v>
      </c>
      <c r="H282" s="1" t="s">
        <v>669</v>
      </c>
      <c r="I282" s="1" t="s">
        <v>381</v>
      </c>
      <c r="J282" s="1" t="s">
        <v>759</v>
      </c>
      <c r="K282" s="1" t="s">
        <v>760</v>
      </c>
      <c r="L282" s="1">
        <v>1514</v>
      </c>
      <c r="M282" s="1" t="s">
        <v>384</v>
      </c>
      <c r="N282" s="1" t="s">
        <v>1549</v>
      </c>
      <c r="O282" s="1" t="s">
        <v>1724</v>
      </c>
      <c r="P282" s="1">
        <v>7.0000000000000001E-3</v>
      </c>
      <c r="Q282" s="1" t="s">
        <v>372</v>
      </c>
      <c r="R282" s="1" t="s">
        <v>403</v>
      </c>
      <c r="S282" s="1">
        <v>22.8</v>
      </c>
    </row>
    <row r="283" spans="1:19" ht="15.5" x14ac:dyDescent="0.35">
      <c r="A283" s="1" t="s">
        <v>173</v>
      </c>
      <c r="B283" s="1" t="s">
        <v>1725</v>
      </c>
      <c r="C283" s="1" t="s">
        <v>369</v>
      </c>
      <c r="D283" s="1" t="s">
        <v>412</v>
      </c>
      <c r="E283" s="1" t="s">
        <v>1726</v>
      </c>
      <c r="F283" s="1" t="s">
        <v>398</v>
      </c>
      <c r="G283" s="1" t="s">
        <v>371</v>
      </c>
      <c r="H283" s="1" t="s">
        <v>669</v>
      </c>
      <c r="I283" s="1" t="s">
        <v>381</v>
      </c>
      <c r="J283" s="1" t="s">
        <v>1727</v>
      </c>
      <c r="K283" s="1" t="s">
        <v>445</v>
      </c>
      <c r="L283" s="1">
        <v>1520</v>
      </c>
      <c r="M283" s="1" t="s">
        <v>384</v>
      </c>
      <c r="N283" s="1" t="s">
        <v>1549</v>
      </c>
      <c r="O283" s="1" t="s">
        <v>1728</v>
      </c>
      <c r="P283" s="1" t="s">
        <v>369</v>
      </c>
      <c r="Q283" s="1" t="s">
        <v>402</v>
      </c>
      <c r="R283" s="1" t="s">
        <v>402</v>
      </c>
      <c r="S283" s="1">
        <v>26.3</v>
      </c>
    </row>
    <row r="284" spans="1:19" ht="15.5" x14ac:dyDescent="0.35">
      <c r="A284" s="1" t="s">
        <v>174</v>
      </c>
      <c r="B284" s="1" t="s">
        <v>1729</v>
      </c>
      <c r="C284" s="1" t="s">
        <v>369</v>
      </c>
      <c r="D284" s="1" t="s">
        <v>1730</v>
      </c>
      <c r="E284" s="1" t="s">
        <v>1731</v>
      </c>
      <c r="F284" s="1" t="s">
        <v>372</v>
      </c>
      <c r="G284" s="1" t="s">
        <v>371</v>
      </c>
      <c r="H284" s="1" t="s">
        <v>669</v>
      </c>
      <c r="I284" s="1" t="s">
        <v>381</v>
      </c>
      <c r="J284" s="1" t="s">
        <v>1732</v>
      </c>
      <c r="K284" s="1" t="s">
        <v>1565</v>
      </c>
      <c r="L284" s="1">
        <v>1613</v>
      </c>
      <c r="M284" s="1" t="s">
        <v>384</v>
      </c>
      <c r="N284" s="1" t="s">
        <v>1549</v>
      </c>
      <c r="O284" s="1" t="s">
        <v>1733</v>
      </c>
      <c r="P284" s="1" t="s">
        <v>369</v>
      </c>
      <c r="Q284" s="1" t="s">
        <v>402</v>
      </c>
      <c r="R284" s="1" t="s">
        <v>403</v>
      </c>
      <c r="S284" s="1">
        <v>22.9</v>
      </c>
    </row>
    <row r="285" spans="1:19" ht="15.5" x14ac:dyDescent="0.35">
      <c r="A285" s="1" t="s">
        <v>175</v>
      </c>
      <c r="B285" s="1" t="s">
        <v>175</v>
      </c>
      <c r="C285" s="1" t="s">
        <v>369</v>
      </c>
      <c r="D285" s="1" t="s">
        <v>412</v>
      </c>
      <c r="E285" s="1" t="s">
        <v>1734</v>
      </c>
      <c r="F285" s="1" t="s">
        <v>397</v>
      </c>
      <c r="G285" s="1" t="s">
        <v>398</v>
      </c>
      <c r="H285" s="1" t="s">
        <v>669</v>
      </c>
      <c r="I285" s="1" t="s">
        <v>381</v>
      </c>
      <c r="J285" s="1" t="s">
        <v>639</v>
      </c>
      <c r="K285" s="1" t="s">
        <v>640</v>
      </c>
      <c r="L285" s="1">
        <v>1626</v>
      </c>
      <c r="M285" s="1" t="s">
        <v>384</v>
      </c>
      <c r="N285" s="1" t="s">
        <v>1549</v>
      </c>
      <c r="O285" s="1" t="s">
        <v>1735</v>
      </c>
      <c r="P285" s="1" t="s">
        <v>369</v>
      </c>
      <c r="Q285" s="1" t="s">
        <v>372</v>
      </c>
      <c r="R285" s="1" t="s">
        <v>403</v>
      </c>
      <c r="S285" s="1">
        <v>12.32</v>
      </c>
    </row>
    <row r="286" spans="1:19" ht="15.5" x14ac:dyDescent="0.35">
      <c r="A286" s="1" t="s">
        <v>176</v>
      </c>
      <c r="B286" s="1" t="s">
        <v>1736</v>
      </c>
      <c r="C286" s="1" t="s">
        <v>369</v>
      </c>
      <c r="D286" s="1" t="s">
        <v>1737</v>
      </c>
      <c r="E286" s="1" t="s">
        <v>1738</v>
      </c>
      <c r="F286" s="1" t="s">
        <v>398</v>
      </c>
      <c r="G286" s="1" t="s">
        <v>371</v>
      </c>
      <c r="H286" s="1" t="s">
        <v>1491</v>
      </c>
      <c r="I286" s="1" t="s">
        <v>381</v>
      </c>
      <c r="J286" s="1" t="s">
        <v>1739</v>
      </c>
      <c r="K286" s="1" t="s">
        <v>1740</v>
      </c>
      <c r="L286" s="1">
        <v>1628</v>
      </c>
      <c r="M286" s="1" t="s">
        <v>384</v>
      </c>
      <c r="N286" s="1" t="s">
        <v>1549</v>
      </c>
      <c r="O286" s="1" t="s">
        <v>1741</v>
      </c>
      <c r="P286" s="1">
        <v>3.2000000000000001E-2</v>
      </c>
      <c r="Q286" s="1" t="s">
        <v>402</v>
      </c>
      <c r="R286" s="1" t="s">
        <v>402</v>
      </c>
      <c r="S286" s="1">
        <v>27.8</v>
      </c>
    </row>
    <row r="287" spans="1:19" ht="15.5" x14ac:dyDescent="0.35">
      <c r="A287" s="1" t="s">
        <v>177</v>
      </c>
      <c r="B287" s="1" t="s">
        <v>1742</v>
      </c>
      <c r="C287" s="1" t="s">
        <v>369</v>
      </c>
      <c r="D287" s="1" t="s">
        <v>1743</v>
      </c>
      <c r="E287" s="1" t="s">
        <v>1744</v>
      </c>
      <c r="F287" s="1" t="s">
        <v>372</v>
      </c>
      <c r="G287" s="1" t="s">
        <v>371</v>
      </c>
      <c r="H287" s="1" t="s">
        <v>1491</v>
      </c>
      <c r="I287" s="1" t="s">
        <v>381</v>
      </c>
      <c r="J287" s="1" t="s">
        <v>1745</v>
      </c>
      <c r="K287" s="1" t="s">
        <v>1746</v>
      </c>
      <c r="L287" s="1">
        <v>1646</v>
      </c>
      <c r="M287" s="1" t="s">
        <v>384</v>
      </c>
      <c r="N287" s="1" t="s">
        <v>1549</v>
      </c>
      <c r="O287" s="1" t="s">
        <v>1747</v>
      </c>
      <c r="P287" s="1">
        <v>1.4999999999999999E-2</v>
      </c>
      <c r="Q287" s="1" t="s">
        <v>372</v>
      </c>
      <c r="R287" s="1" t="s">
        <v>403</v>
      </c>
      <c r="S287" s="1">
        <v>17.91</v>
      </c>
    </row>
    <row r="288" spans="1:19" ht="15.5" x14ac:dyDescent="0.35">
      <c r="A288" s="1" t="s">
        <v>178</v>
      </c>
      <c r="B288" s="1" t="s">
        <v>1748</v>
      </c>
      <c r="C288" s="1" t="s">
        <v>369</v>
      </c>
      <c r="D288" s="1" t="s">
        <v>178</v>
      </c>
      <c r="E288" s="1" t="s">
        <v>1749</v>
      </c>
      <c r="F288" s="1" t="s">
        <v>372</v>
      </c>
      <c r="G288" s="1" t="s">
        <v>397</v>
      </c>
      <c r="H288" s="1" t="s">
        <v>1491</v>
      </c>
      <c r="I288" s="1" t="s">
        <v>381</v>
      </c>
      <c r="J288" s="1" t="s">
        <v>1750</v>
      </c>
      <c r="K288" s="1" t="s">
        <v>676</v>
      </c>
      <c r="L288" s="1">
        <v>1647</v>
      </c>
      <c r="M288" s="1" t="s">
        <v>384</v>
      </c>
      <c r="N288" s="1" t="s">
        <v>1549</v>
      </c>
      <c r="O288" s="1" t="s">
        <v>1751</v>
      </c>
      <c r="P288" s="1">
        <v>0.39</v>
      </c>
      <c r="Q288" s="1" t="s">
        <v>372</v>
      </c>
      <c r="R288" s="1" t="s">
        <v>403</v>
      </c>
      <c r="S288" s="1">
        <v>3.16</v>
      </c>
    </row>
    <row r="289" spans="1:19" ht="15.5" x14ac:dyDescent="0.35">
      <c r="A289" s="1" t="s">
        <v>179</v>
      </c>
      <c r="B289" s="1" t="s">
        <v>1752</v>
      </c>
      <c r="C289" s="1" t="s">
        <v>369</v>
      </c>
      <c r="D289" s="1" t="s">
        <v>179</v>
      </c>
      <c r="E289" s="1" t="s">
        <v>1753</v>
      </c>
      <c r="F289" s="1" t="s">
        <v>397</v>
      </c>
      <c r="G289" s="1" t="s">
        <v>398</v>
      </c>
      <c r="H289" s="1" t="s">
        <v>669</v>
      </c>
      <c r="I289" s="1" t="s">
        <v>381</v>
      </c>
      <c r="J289" s="1" t="s">
        <v>1754</v>
      </c>
      <c r="K289" s="1" t="s">
        <v>1755</v>
      </c>
      <c r="L289" s="1">
        <v>1699</v>
      </c>
      <c r="M289" s="1" t="s">
        <v>384</v>
      </c>
      <c r="N289" s="1" t="s">
        <v>1549</v>
      </c>
      <c r="O289" s="1" t="s">
        <v>1756</v>
      </c>
      <c r="P289" s="1" t="s">
        <v>369</v>
      </c>
      <c r="Q289" s="1" t="s">
        <v>402</v>
      </c>
      <c r="R289" s="1" t="s">
        <v>402</v>
      </c>
      <c r="S289" s="1">
        <v>28.1</v>
      </c>
    </row>
    <row r="290" spans="1:19" ht="15.5" x14ac:dyDescent="0.35">
      <c r="A290" s="1" t="s">
        <v>180</v>
      </c>
      <c r="B290" s="1" t="s">
        <v>1757</v>
      </c>
      <c r="C290" s="1" t="s">
        <v>1758</v>
      </c>
      <c r="D290" s="1" t="s">
        <v>1758</v>
      </c>
      <c r="E290" s="1" t="s">
        <v>1759</v>
      </c>
      <c r="F290" s="1" t="s">
        <v>398</v>
      </c>
      <c r="G290" s="1" t="s">
        <v>397</v>
      </c>
      <c r="H290" s="1" t="s">
        <v>669</v>
      </c>
      <c r="I290" s="1" t="s">
        <v>381</v>
      </c>
      <c r="J290" s="1" t="s">
        <v>759</v>
      </c>
      <c r="K290" s="1" t="s">
        <v>760</v>
      </c>
      <c r="L290" s="1">
        <v>1725</v>
      </c>
      <c r="M290" s="1" t="s">
        <v>481</v>
      </c>
      <c r="N290" s="1" t="s">
        <v>1549</v>
      </c>
      <c r="O290" s="1" t="s">
        <v>1760</v>
      </c>
      <c r="P290" s="1">
        <v>2.0000000000000001E-4</v>
      </c>
      <c r="Q290" s="1" t="s">
        <v>372</v>
      </c>
      <c r="R290" s="1" t="s">
        <v>403</v>
      </c>
      <c r="S290" s="1">
        <v>23.5</v>
      </c>
    </row>
    <row r="291" spans="1:19" ht="15.5" x14ac:dyDescent="0.35">
      <c r="A291" s="1" t="s">
        <v>181</v>
      </c>
      <c r="B291" s="1" t="s">
        <v>1761</v>
      </c>
      <c r="C291" s="1" t="s">
        <v>369</v>
      </c>
      <c r="D291" s="1" t="s">
        <v>1762</v>
      </c>
      <c r="E291" s="1" t="s">
        <v>1763</v>
      </c>
      <c r="F291" s="1" t="s">
        <v>398</v>
      </c>
      <c r="G291" s="1" t="s">
        <v>372</v>
      </c>
      <c r="H291" s="1" t="s">
        <v>669</v>
      </c>
      <c r="I291" s="1" t="s">
        <v>381</v>
      </c>
      <c r="J291" s="1" t="s">
        <v>1764</v>
      </c>
      <c r="K291" s="1" t="s">
        <v>1765</v>
      </c>
      <c r="L291" s="1">
        <v>1728</v>
      </c>
      <c r="M291" s="1" t="s">
        <v>384</v>
      </c>
      <c r="N291" s="1" t="s">
        <v>1549</v>
      </c>
      <c r="O291" s="1" t="s">
        <v>1766</v>
      </c>
      <c r="P291" s="1">
        <v>1E-4</v>
      </c>
      <c r="Q291" s="1" t="s">
        <v>402</v>
      </c>
      <c r="R291" s="1" t="s">
        <v>402</v>
      </c>
      <c r="S291" s="1">
        <v>34</v>
      </c>
    </row>
    <row r="292" spans="1:19" ht="15.5" x14ac:dyDescent="0.35">
      <c r="A292" s="1" t="s">
        <v>182</v>
      </c>
      <c r="B292" s="1" t="s">
        <v>1767</v>
      </c>
      <c r="C292" s="1" t="s">
        <v>369</v>
      </c>
      <c r="D292" s="1" t="s">
        <v>1768</v>
      </c>
      <c r="E292" s="1" t="s">
        <v>1769</v>
      </c>
      <c r="F292" s="1" t="s">
        <v>398</v>
      </c>
      <c r="G292" s="1" t="s">
        <v>372</v>
      </c>
      <c r="H292" s="1" t="s">
        <v>669</v>
      </c>
      <c r="I292" s="1" t="s">
        <v>381</v>
      </c>
      <c r="J292" s="1" t="s">
        <v>1770</v>
      </c>
      <c r="K292" s="1" t="s">
        <v>1771</v>
      </c>
      <c r="L292" s="1">
        <v>1756</v>
      </c>
      <c r="M292" s="1" t="s">
        <v>384</v>
      </c>
      <c r="N292" s="1" t="s">
        <v>1549</v>
      </c>
      <c r="O292" s="1" t="s">
        <v>1772</v>
      </c>
      <c r="P292" s="1">
        <v>1E-3</v>
      </c>
      <c r="Q292" s="1" t="s">
        <v>402</v>
      </c>
      <c r="R292" s="1" t="s">
        <v>425</v>
      </c>
      <c r="S292" s="1">
        <v>29.6</v>
      </c>
    </row>
    <row r="293" spans="1:19" ht="15.5" x14ac:dyDescent="0.35">
      <c r="A293" s="1" t="s">
        <v>183</v>
      </c>
      <c r="B293" s="1" t="s">
        <v>183</v>
      </c>
      <c r="C293" s="1" t="s">
        <v>369</v>
      </c>
      <c r="D293" s="1" t="s">
        <v>412</v>
      </c>
      <c r="E293" s="1" t="s">
        <v>1773</v>
      </c>
      <c r="F293" s="1" t="s">
        <v>397</v>
      </c>
      <c r="G293" s="1" t="s">
        <v>371</v>
      </c>
      <c r="H293" s="1" t="s">
        <v>669</v>
      </c>
      <c r="I293" s="1" t="s">
        <v>381</v>
      </c>
      <c r="J293" s="1" t="s">
        <v>1774</v>
      </c>
      <c r="K293" s="1" t="s">
        <v>1616</v>
      </c>
      <c r="L293" s="1">
        <v>1761</v>
      </c>
      <c r="M293" s="1" t="s">
        <v>384</v>
      </c>
      <c r="N293" s="1" t="s">
        <v>1549</v>
      </c>
      <c r="O293" s="1" t="s">
        <v>1775</v>
      </c>
      <c r="P293" s="1" t="s">
        <v>369</v>
      </c>
      <c r="Q293" s="1" t="s">
        <v>402</v>
      </c>
      <c r="R293" s="1" t="s">
        <v>402</v>
      </c>
      <c r="S293" s="1">
        <v>27.5</v>
      </c>
    </row>
    <row r="294" spans="1:19" ht="15.5" x14ac:dyDescent="0.35">
      <c r="A294" s="1" t="s">
        <v>184</v>
      </c>
      <c r="B294" s="1" t="s">
        <v>1776</v>
      </c>
      <c r="C294" s="1" t="s">
        <v>369</v>
      </c>
      <c r="D294" s="1" t="s">
        <v>412</v>
      </c>
      <c r="E294" s="1" t="s">
        <v>1777</v>
      </c>
      <c r="F294" s="1" t="s">
        <v>398</v>
      </c>
      <c r="G294" s="1" t="s">
        <v>397</v>
      </c>
      <c r="H294" s="1" t="s">
        <v>669</v>
      </c>
      <c r="I294" s="1" t="s">
        <v>381</v>
      </c>
      <c r="J294" s="1" t="s">
        <v>1778</v>
      </c>
      <c r="K294" s="1" t="s">
        <v>1779</v>
      </c>
      <c r="L294" s="1">
        <v>1774</v>
      </c>
      <c r="M294" s="1" t="s">
        <v>384</v>
      </c>
      <c r="N294" s="1" t="s">
        <v>1549</v>
      </c>
      <c r="O294" s="1" t="s">
        <v>1780</v>
      </c>
      <c r="P294" s="1">
        <v>2.0000000000000001E-4</v>
      </c>
      <c r="Q294" s="1" t="s">
        <v>372</v>
      </c>
      <c r="R294" s="1" t="s">
        <v>403</v>
      </c>
      <c r="S294" s="1">
        <v>23</v>
      </c>
    </row>
    <row r="295" spans="1:19" ht="15.5" x14ac:dyDescent="0.35">
      <c r="A295" s="1" t="s">
        <v>185</v>
      </c>
      <c r="B295" s="1" t="s">
        <v>1781</v>
      </c>
      <c r="C295" s="1" t="s">
        <v>369</v>
      </c>
      <c r="D295" s="1" t="s">
        <v>1782</v>
      </c>
      <c r="E295" s="1" t="s">
        <v>1783</v>
      </c>
      <c r="F295" s="1" t="s">
        <v>398</v>
      </c>
      <c r="G295" s="1" t="s">
        <v>372</v>
      </c>
      <c r="H295" s="1" t="s">
        <v>669</v>
      </c>
      <c r="I295" s="1" t="s">
        <v>381</v>
      </c>
      <c r="J295" s="1" t="s">
        <v>1784</v>
      </c>
      <c r="K295" s="1" t="s">
        <v>859</v>
      </c>
      <c r="L295" s="1">
        <v>1795</v>
      </c>
      <c r="M295" s="1" t="s">
        <v>384</v>
      </c>
      <c r="N295" s="1" t="s">
        <v>1549</v>
      </c>
      <c r="O295" s="1" t="s">
        <v>1785</v>
      </c>
      <c r="P295" s="1">
        <v>0</v>
      </c>
      <c r="Q295" s="1" t="s">
        <v>402</v>
      </c>
      <c r="R295" s="1" t="s">
        <v>402</v>
      </c>
      <c r="S295" s="1">
        <v>23.8</v>
      </c>
    </row>
    <row r="296" spans="1:19" ht="15.5" x14ac:dyDescent="0.35">
      <c r="A296" s="1" t="s">
        <v>186</v>
      </c>
      <c r="B296" s="1" t="s">
        <v>1786</v>
      </c>
      <c r="C296" s="1" t="s">
        <v>369</v>
      </c>
      <c r="D296" s="1" t="s">
        <v>186</v>
      </c>
      <c r="E296" s="1" t="s">
        <v>1787</v>
      </c>
      <c r="F296" s="1" t="s">
        <v>371</v>
      </c>
      <c r="G296" s="1" t="s">
        <v>397</v>
      </c>
      <c r="H296" s="1" t="s">
        <v>669</v>
      </c>
      <c r="I296" s="1" t="s">
        <v>381</v>
      </c>
      <c r="J296" s="1" t="s">
        <v>1788</v>
      </c>
      <c r="K296" s="1" t="s">
        <v>511</v>
      </c>
      <c r="L296" s="1">
        <v>1823</v>
      </c>
      <c r="M296" s="1" t="s">
        <v>384</v>
      </c>
      <c r="N296" s="1" t="s">
        <v>1549</v>
      </c>
      <c r="O296" s="1" t="s">
        <v>1789</v>
      </c>
      <c r="P296" s="1">
        <v>1E-3</v>
      </c>
      <c r="Q296" s="1" t="s">
        <v>372</v>
      </c>
      <c r="R296" s="1" t="s">
        <v>403</v>
      </c>
      <c r="S296" s="1">
        <v>6.915</v>
      </c>
    </row>
    <row r="297" spans="1:19" ht="15.5" x14ac:dyDescent="0.35">
      <c r="A297" s="1" t="s">
        <v>187</v>
      </c>
      <c r="B297" s="1" t="s">
        <v>1790</v>
      </c>
      <c r="C297" s="1" t="s">
        <v>369</v>
      </c>
      <c r="D297" s="1" t="s">
        <v>1791</v>
      </c>
      <c r="E297" s="1" t="s">
        <v>1792</v>
      </c>
      <c r="F297" s="1" t="s">
        <v>397</v>
      </c>
      <c r="G297" s="1" t="s">
        <v>398</v>
      </c>
      <c r="H297" s="1" t="s">
        <v>669</v>
      </c>
      <c r="I297" s="1" t="s">
        <v>381</v>
      </c>
      <c r="J297" s="1" t="s">
        <v>492</v>
      </c>
      <c r="K297" s="1" t="s">
        <v>493</v>
      </c>
      <c r="L297" s="1">
        <v>1869</v>
      </c>
      <c r="M297" s="1" t="s">
        <v>384</v>
      </c>
      <c r="N297" s="1" t="s">
        <v>1549</v>
      </c>
      <c r="O297" s="1" t="s">
        <v>1793</v>
      </c>
      <c r="P297" s="1" t="s">
        <v>369</v>
      </c>
      <c r="Q297" s="1" t="s">
        <v>372</v>
      </c>
      <c r="R297" s="1" t="s">
        <v>403</v>
      </c>
      <c r="S297" s="1">
        <v>23.1</v>
      </c>
    </row>
    <row r="298" spans="1:19" ht="15.5" x14ac:dyDescent="0.35">
      <c r="A298" s="1" t="s">
        <v>188</v>
      </c>
      <c r="B298" s="1" t="s">
        <v>1794</v>
      </c>
      <c r="C298" s="1" t="s">
        <v>369</v>
      </c>
      <c r="D298" s="1" t="s">
        <v>1795</v>
      </c>
      <c r="E298" s="1" t="s">
        <v>1796</v>
      </c>
      <c r="F298" s="1" t="s">
        <v>372</v>
      </c>
      <c r="G298" s="1" t="s">
        <v>371</v>
      </c>
      <c r="H298" s="1" t="s">
        <v>669</v>
      </c>
      <c r="I298" s="1" t="s">
        <v>381</v>
      </c>
      <c r="J298" s="1" t="s">
        <v>1745</v>
      </c>
      <c r="K298" s="1" t="s">
        <v>1746</v>
      </c>
      <c r="L298" s="1">
        <v>1869</v>
      </c>
      <c r="M298" s="1" t="s">
        <v>384</v>
      </c>
      <c r="N298" s="1" t="s">
        <v>1549</v>
      </c>
      <c r="O298" s="1" t="s">
        <v>1797</v>
      </c>
      <c r="P298" s="1">
        <v>1.1000000000000001E-3</v>
      </c>
      <c r="Q298" s="1" t="s">
        <v>372</v>
      </c>
      <c r="R298" s="1" t="s">
        <v>403</v>
      </c>
      <c r="S298" s="1">
        <v>20.7</v>
      </c>
    </row>
    <row r="299" spans="1:19" ht="15.5" x14ac:dyDescent="0.35">
      <c r="A299" s="1" t="s">
        <v>189</v>
      </c>
      <c r="B299" s="1" t="s">
        <v>1798</v>
      </c>
      <c r="C299" s="1" t="s">
        <v>369</v>
      </c>
      <c r="D299" s="1" t="s">
        <v>1799</v>
      </c>
      <c r="E299" s="1" t="s">
        <v>1800</v>
      </c>
      <c r="F299" s="1" t="s">
        <v>398</v>
      </c>
      <c r="G299" s="1" t="s">
        <v>372</v>
      </c>
      <c r="H299" s="1" t="s">
        <v>669</v>
      </c>
      <c r="I299" s="1" t="s">
        <v>381</v>
      </c>
      <c r="J299" s="1" t="s">
        <v>1801</v>
      </c>
      <c r="K299" s="1" t="s">
        <v>1802</v>
      </c>
      <c r="L299" s="1">
        <v>1874</v>
      </c>
      <c r="M299" s="1" t="s">
        <v>384</v>
      </c>
      <c r="N299" s="1" t="s">
        <v>1549</v>
      </c>
      <c r="O299" s="1" t="s">
        <v>1803</v>
      </c>
      <c r="P299" s="1" t="s">
        <v>369</v>
      </c>
      <c r="Q299" s="1" t="s">
        <v>369</v>
      </c>
      <c r="R299" s="1" t="s">
        <v>369</v>
      </c>
      <c r="S299" s="1">
        <v>48</v>
      </c>
    </row>
    <row r="300" spans="1:19" ht="15.5" x14ac:dyDescent="0.35">
      <c r="A300" s="1" t="s">
        <v>190</v>
      </c>
      <c r="B300" s="1" t="s">
        <v>1804</v>
      </c>
      <c r="C300" s="1" t="s">
        <v>369</v>
      </c>
      <c r="D300" s="1" t="s">
        <v>190</v>
      </c>
      <c r="E300" s="1" t="s">
        <v>1805</v>
      </c>
      <c r="F300" s="1" t="s">
        <v>398</v>
      </c>
      <c r="G300" s="1" t="s">
        <v>397</v>
      </c>
      <c r="H300" s="1" t="s">
        <v>669</v>
      </c>
      <c r="I300" s="1" t="s">
        <v>381</v>
      </c>
      <c r="J300" s="1" t="s">
        <v>1610</v>
      </c>
      <c r="K300" s="1" t="s">
        <v>785</v>
      </c>
      <c r="L300" s="1">
        <v>1941</v>
      </c>
      <c r="M300" s="1" t="s">
        <v>384</v>
      </c>
      <c r="N300" s="1" t="s">
        <v>1549</v>
      </c>
      <c r="O300" s="1" t="s">
        <v>1806</v>
      </c>
      <c r="P300" s="1">
        <v>1E-3</v>
      </c>
      <c r="Q300" s="1" t="s">
        <v>372</v>
      </c>
      <c r="R300" s="1" t="s">
        <v>403</v>
      </c>
      <c r="S300" s="1">
        <v>26</v>
      </c>
    </row>
    <row r="301" spans="1:19" ht="15.5" x14ac:dyDescent="0.35">
      <c r="A301" s="1" t="s">
        <v>191</v>
      </c>
      <c r="B301" s="1" t="s">
        <v>1807</v>
      </c>
      <c r="C301" s="1" t="s">
        <v>369</v>
      </c>
      <c r="D301" s="1" t="s">
        <v>412</v>
      </c>
      <c r="E301" s="1" t="s">
        <v>1808</v>
      </c>
      <c r="F301" s="1" t="s">
        <v>397</v>
      </c>
      <c r="G301" s="1" t="s">
        <v>398</v>
      </c>
      <c r="H301" s="1" t="s">
        <v>669</v>
      </c>
      <c r="I301" s="1" t="s">
        <v>381</v>
      </c>
      <c r="J301" s="1" t="s">
        <v>536</v>
      </c>
      <c r="K301" s="1" t="s">
        <v>537</v>
      </c>
      <c r="L301" s="1">
        <v>1961</v>
      </c>
      <c r="M301" s="1" t="s">
        <v>384</v>
      </c>
      <c r="N301" s="1" t="s">
        <v>1549</v>
      </c>
      <c r="O301" s="1" t="s">
        <v>1809</v>
      </c>
      <c r="P301" s="1">
        <v>1E-4</v>
      </c>
      <c r="Q301" s="1" t="s">
        <v>372</v>
      </c>
      <c r="R301" s="1" t="s">
        <v>403</v>
      </c>
      <c r="S301" s="1">
        <v>23.4</v>
      </c>
    </row>
    <row r="302" spans="1:19" ht="15.5" x14ac:dyDescent="0.35">
      <c r="A302" s="1" t="s">
        <v>192</v>
      </c>
      <c r="B302" s="1" t="s">
        <v>1810</v>
      </c>
      <c r="C302" s="1" t="s">
        <v>369</v>
      </c>
      <c r="D302" s="1" t="s">
        <v>1811</v>
      </c>
      <c r="E302" s="1" t="s">
        <v>1812</v>
      </c>
      <c r="F302" s="1" t="s">
        <v>372</v>
      </c>
      <c r="G302" s="1" t="s">
        <v>371</v>
      </c>
      <c r="H302" s="1" t="s">
        <v>669</v>
      </c>
      <c r="I302" s="1" t="s">
        <v>381</v>
      </c>
      <c r="J302" s="1" t="s">
        <v>1813</v>
      </c>
      <c r="K302" s="1" t="s">
        <v>1101</v>
      </c>
      <c r="L302" s="1">
        <v>2006</v>
      </c>
      <c r="M302" s="1" t="s">
        <v>384</v>
      </c>
      <c r="N302" s="1" t="s">
        <v>1549</v>
      </c>
      <c r="O302" s="1" t="s">
        <v>1814</v>
      </c>
      <c r="P302" s="1" t="s">
        <v>369</v>
      </c>
      <c r="Q302" s="1" t="s">
        <v>372</v>
      </c>
      <c r="R302" s="1" t="s">
        <v>402</v>
      </c>
      <c r="S302" s="1">
        <v>23.9</v>
      </c>
    </row>
    <row r="303" spans="1:19" ht="15.5" x14ac:dyDescent="0.35">
      <c r="A303" s="1" t="s">
        <v>193</v>
      </c>
      <c r="B303" s="1" t="s">
        <v>1815</v>
      </c>
      <c r="C303" s="1" t="s">
        <v>369</v>
      </c>
      <c r="D303" s="1" t="s">
        <v>1816</v>
      </c>
      <c r="E303" s="1" t="s">
        <v>1817</v>
      </c>
      <c r="F303" s="1" t="s">
        <v>372</v>
      </c>
      <c r="G303" s="1" t="s">
        <v>371</v>
      </c>
      <c r="H303" s="1" t="s">
        <v>669</v>
      </c>
      <c r="I303" s="1" t="s">
        <v>381</v>
      </c>
      <c r="J303" s="1" t="s">
        <v>1386</v>
      </c>
      <c r="K303" s="1" t="s">
        <v>1116</v>
      </c>
      <c r="L303" s="1">
        <v>2012</v>
      </c>
      <c r="M303" s="1" t="s">
        <v>384</v>
      </c>
      <c r="N303" s="1" t="s">
        <v>1549</v>
      </c>
      <c r="O303" s="1" t="s">
        <v>1818</v>
      </c>
      <c r="P303" s="1">
        <v>5.9999999999999995E-4</v>
      </c>
      <c r="Q303" s="1" t="s">
        <v>372</v>
      </c>
      <c r="R303" s="1" t="s">
        <v>403</v>
      </c>
      <c r="S303" s="1">
        <v>24.9</v>
      </c>
    </row>
    <row r="304" spans="1:19" ht="15.5" x14ac:dyDescent="0.35">
      <c r="A304" s="1" t="s">
        <v>194</v>
      </c>
      <c r="B304" s="1" t="s">
        <v>1819</v>
      </c>
      <c r="C304" s="1" t="s">
        <v>1820</v>
      </c>
      <c r="D304" s="1" t="s">
        <v>1821</v>
      </c>
      <c r="E304" s="1" t="s">
        <v>1822</v>
      </c>
      <c r="F304" s="1" t="s">
        <v>398</v>
      </c>
      <c r="G304" s="1" t="s">
        <v>397</v>
      </c>
      <c r="H304" s="1" t="s">
        <v>669</v>
      </c>
      <c r="I304" s="1" t="s">
        <v>381</v>
      </c>
      <c r="J304" s="1" t="s">
        <v>565</v>
      </c>
      <c r="K304" s="1" t="s">
        <v>438</v>
      </c>
      <c r="L304" s="1">
        <v>2019</v>
      </c>
      <c r="M304" s="1" t="s">
        <v>1823</v>
      </c>
      <c r="N304" s="1" t="s">
        <v>1549</v>
      </c>
      <c r="O304" s="1" t="s">
        <v>1824</v>
      </c>
      <c r="P304" s="1">
        <v>1.4E-3</v>
      </c>
      <c r="Q304" s="1" t="s">
        <v>402</v>
      </c>
      <c r="R304" s="1" t="s">
        <v>402</v>
      </c>
      <c r="S304" s="1">
        <v>35</v>
      </c>
    </row>
    <row r="305" spans="1:19" ht="15.5" x14ac:dyDescent="0.35">
      <c r="A305" s="1" t="s">
        <v>195</v>
      </c>
      <c r="B305" s="1" t="s">
        <v>1825</v>
      </c>
      <c r="C305" s="1" t="s">
        <v>369</v>
      </c>
      <c r="D305" s="1" t="s">
        <v>1826</v>
      </c>
      <c r="E305" s="1" t="s">
        <v>1827</v>
      </c>
      <c r="F305" s="1" t="s">
        <v>372</v>
      </c>
      <c r="G305" s="1" t="s">
        <v>371</v>
      </c>
      <c r="H305" s="1" t="s">
        <v>669</v>
      </c>
      <c r="I305" s="1" t="s">
        <v>381</v>
      </c>
      <c r="J305" s="1" t="s">
        <v>1386</v>
      </c>
      <c r="K305" s="1" t="s">
        <v>1116</v>
      </c>
      <c r="L305" s="1">
        <v>2020</v>
      </c>
      <c r="M305" s="1" t="s">
        <v>384</v>
      </c>
      <c r="N305" s="1" t="s">
        <v>1549</v>
      </c>
      <c r="O305" s="1" t="s">
        <v>1828</v>
      </c>
      <c r="P305" s="1" t="s">
        <v>369</v>
      </c>
      <c r="Q305" s="1" t="s">
        <v>402</v>
      </c>
      <c r="R305" s="1" t="s">
        <v>402</v>
      </c>
      <c r="S305" s="1">
        <v>27.8</v>
      </c>
    </row>
    <row r="306" spans="1:19" ht="15.5" x14ac:dyDescent="0.35">
      <c r="A306" s="1" t="s">
        <v>196</v>
      </c>
      <c r="B306" s="1" t="s">
        <v>1829</v>
      </c>
      <c r="C306" s="1" t="s">
        <v>1830</v>
      </c>
      <c r="D306" s="1" t="s">
        <v>196</v>
      </c>
      <c r="E306" s="1" t="s">
        <v>1831</v>
      </c>
      <c r="F306" s="1" t="s">
        <v>397</v>
      </c>
      <c r="G306" s="1" t="s">
        <v>372</v>
      </c>
      <c r="H306" s="1" t="s">
        <v>669</v>
      </c>
      <c r="I306" s="1" t="s">
        <v>381</v>
      </c>
      <c r="J306" s="1" t="s">
        <v>721</v>
      </c>
      <c r="K306" s="1" t="s">
        <v>722</v>
      </c>
      <c r="L306" s="1">
        <v>2031</v>
      </c>
      <c r="M306" s="1" t="s">
        <v>481</v>
      </c>
      <c r="N306" s="1" t="s">
        <v>1549</v>
      </c>
      <c r="O306" s="1" t="s">
        <v>1832</v>
      </c>
      <c r="P306" s="1" t="s">
        <v>369</v>
      </c>
      <c r="Q306" s="1" t="s">
        <v>372</v>
      </c>
      <c r="R306" s="1" t="s">
        <v>403</v>
      </c>
      <c r="S306" s="1">
        <v>21.6</v>
      </c>
    </row>
    <row r="307" spans="1:19" ht="15.5" x14ac:dyDescent="0.35">
      <c r="A307" s="1" t="s">
        <v>197</v>
      </c>
      <c r="B307" s="1" t="s">
        <v>1833</v>
      </c>
      <c r="C307" s="1" t="s">
        <v>369</v>
      </c>
      <c r="D307" s="1" t="s">
        <v>197</v>
      </c>
      <c r="E307" s="1" t="s">
        <v>1834</v>
      </c>
      <c r="F307" s="1" t="s">
        <v>372</v>
      </c>
      <c r="G307" s="1" t="s">
        <v>397</v>
      </c>
      <c r="H307" s="1" t="s">
        <v>669</v>
      </c>
      <c r="I307" s="1" t="s">
        <v>381</v>
      </c>
      <c r="J307" s="1" t="s">
        <v>1835</v>
      </c>
      <c r="K307" s="1" t="s">
        <v>844</v>
      </c>
      <c r="L307" s="1">
        <v>2139</v>
      </c>
      <c r="M307" s="1" t="s">
        <v>384</v>
      </c>
      <c r="N307" s="1" t="s">
        <v>1549</v>
      </c>
      <c r="O307" s="1" t="s">
        <v>1836</v>
      </c>
      <c r="P307" s="1" t="s">
        <v>369</v>
      </c>
      <c r="Q307" s="1" t="s">
        <v>402</v>
      </c>
      <c r="R307" s="1" t="s">
        <v>402</v>
      </c>
      <c r="S307" s="1">
        <v>27.7</v>
      </c>
    </row>
    <row r="308" spans="1:19" ht="15.5" x14ac:dyDescent="0.35">
      <c r="A308" s="1" t="s">
        <v>198</v>
      </c>
      <c r="B308" s="1" t="s">
        <v>1837</v>
      </c>
      <c r="C308" s="1" t="s">
        <v>369</v>
      </c>
      <c r="D308" s="1" t="s">
        <v>198</v>
      </c>
      <c r="E308" s="1" t="s">
        <v>1838</v>
      </c>
      <c r="F308" s="1" t="s">
        <v>371</v>
      </c>
      <c r="G308" s="1" t="s">
        <v>372</v>
      </c>
      <c r="H308" s="1" t="s">
        <v>669</v>
      </c>
      <c r="I308" s="1" t="s">
        <v>381</v>
      </c>
      <c r="J308" s="1" t="s">
        <v>820</v>
      </c>
      <c r="K308" s="1" t="s">
        <v>821</v>
      </c>
      <c r="L308" s="1">
        <v>2141</v>
      </c>
      <c r="M308" s="1" t="s">
        <v>384</v>
      </c>
      <c r="N308" s="1" t="s">
        <v>1549</v>
      </c>
      <c r="O308" s="1" t="s">
        <v>1839</v>
      </c>
      <c r="P308" s="1">
        <v>1E-4</v>
      </c>
      <c r="Q308" s="1" t="s">
        <v>372</v>
      </c>
      <c r="R308" s="1" t="s">
        <v>403</v>
      </c>
      <c r="S308" s="1">
        <v>11.8</v>
      </c>
    </row>
    <row r="309" spans="1:19" ht="15.5" x14ac:dyDescent="0.35">
      <c r="A309" s="1" t="s">
        <v>199</v>
      </c>
      <c r="B309" s="1" t="s">
        <v>1840</v>
      </c>
      <c r="C309" s="1" t="s">
        <v>369</v>
      </c>
      <c r="D309" s="1" t="s">
        <v>1841</v>
      </c>
      <c r="E309" s="1" t="s">
        <v>1842</v>
      </c>
      <c r="F309" s="1" t="s">
        <v>398</v>
      </c>
      <c r="G309" s="1" t="s">
        <v>397</v>
      </c>
      <c r="H309" s="1" t="s">
        <v>669</v>
      </c>
      <c r="I309" s="1" t="s">
        <v>381</v>
      </c>
      <c r="J309" s="1" t="s">
        <v>784</v>
      </c>
      <c r="K309" s="1" t="s">
        <v>785</v>
      </c>
      <c r="L309" s="1">
        <v>2143</v>
      </c>
      <c r="M309" s="1" t="s">
        <v>384</v>
      </c>
      <c r="N309" s="1" t="s">
        <v>1549</v>
      </c>
      <c r="O309" s="1" t="s">
        <v>1843</v>
      </c>
      <c r="P309" s="1">
        <v>2.0000000000000001E-4</v>
      </c>
      <c r="Q309" s="1" t="s">
        <v>372</v>
      </c>
      <c r="R309" s="1" t="s">
        <v>403</v>
      </c>
      <c r="S309" s="1">
        <v>0.13600000000000001</v>
      </c>
    </row>
    <row r="310" spans="1:19" ht="15.5" x14ac:dyDescent="0.35">
      <c r="A310" s="1" t="s">
        <v>200</v>
      </c>
      <c r="B310" s="1" t="s">
        <v>1844</v>
      </c>
      <c r="C310" s="1" t="s">
        <v>369</v>
      </c>
      <c r="D310" s="1" t="s">
        <v>1845</v>
      </c>
      <c r="E310" s="1" t="s">
        <v>1846</v>
      </c>
      <c r="F310" s="1" t="s">
        <v>398</v>
      </c>
      <c r="G310" s="1" t="s">
        <v>371</v>
      </c>
      <c r="H310" s="1" t="s">
        <v>669</v>
      </c>
      <c r="I310" s="1" t="s">
        <v>381</v>
      </c>
      <c r="J310" s="1" t="s">
        <v>1847</v>
      </c>
      <c r="K310" s="1" t="s">
        <v>1848</v>
      </c>
      <c r="L310" s="1">
        <v>2175</v>
      </c>
      <c r="M310" s="1" t="s">
        <v>384</v>
      </c>
      <c r="N310" s="1" t="s">
        <v>1549</v>
      </c>
      <c r="O310" s="1" t="s">
        <v>1849</v>
      </c>
      <c r="P310" s="1">
        <v>0</v>
      </c>
      <c r="Q310" s="1" t="s">
        <v>402</v>
      </c>
      <c r="R310" s="1" t="s">
        <v>403</v>
      </c>
      <c r="S310" s="1">
        <v>20.3</v>
      </c>
    </row>
    <row r="311" spans="1:19" ht="15.5" x14ac:dyDescent="0.35">
      <c r="A311" s="1" t="s">
        <v>201</v>
      </c>
      <c r="B311" s="1" t="s">
        <v>1850</v>
      </c>
      <c r="C311" s="1" t="s">
        <v>1851</v>
      </c>
      <c r="D311" s="1" t="s">
        <v>201</v>
      </c>
      <c r="E311" s="1" t="s">
        <v>1852</v>
      </c>
      <c r="F311" s="1" t="s">
        <v>397</v>
      </c>
      <c r="G311" s="1" t="s">
        <v>398</v>
      </c>
      <c r="H311" s="1" t="s">
        <v>669</v>
      </c>
      <c r="I311" s="1" t="s">
        <v>381</v>
      </c>
      <c r="J311" s="1" t="s">
        <v>1853</v>
      </c>
      <c r="K311" s="1" t="s">
        <v>1755</v>
      </c>
      <c r="L311" s="1">
        <v>2189</v>
      </c>
      <c r="M311" s="1" t="s">
        <v>481</v>
      </c>
      <c r="N311" s="1" t="s">
        <v>1549</v>
      </c>
      <c r="O311" s="1" t="s">
        <v>1854</v>
      </c>
      <c r="P311" s="1">
        <v>2.3E-3</v>
      </c>
      <c r="Q311" s="1" t="s">
        <v>372</v>
      </c>
      <c r="R311" s="1" t="s">
        <v>403</v>
      </c>
      <c r="S311" s="1">
        <v>14.11</v>
      </c>
    </row>
    <row r="312" spans="1:19" ht="15.5" x14ac:dyDescent="0.35">
      <c r="A312" s="1" t="s">
        <v>202</v>
      </c>
      <c r="B312" s="1" t="s">
        <v>1855</v>
      </c>
      <c r="C312" s="1" t="s">
        <v>369</v>
      </c>
      <c r="D312" s="1" t="s">
        <v>412</v>
      </c>
      <c r="E312" s="1" t="s">
        <v>1856</v>
      </c>
      <c r="F312" s="1" t="s">
        <v>397</v>
      </c>
      <c r="G312" s="1" t="s">
        <v>371</v>
      </c>
      <c r="H312" s="1" t="s">
        <v>669</v>
      </c>
      <c r="I312" s="1" t="s">
        <v>381</v>
      </c>
      <c r="J312" s="1" t="s">
        <v>1857</v>
      </c>
      <c r="K312" s="1" t="s">
        <v>1858</v>
      </c>
      <c r="L312" s="1">
        <v>2251</v>
      </c>
      <c r="M312" s="1" t="s">
        <v>384</v>
      </c>
      <c r="N312" s="1" t="s">
        <v>1549</v>
      </c>
      <c r="O312" s="1" t="s">
        <v>1859</v>
      </c>
      <c r="P312" s="1">
        <v>1E-3</v>
      </c>
      <c r="Q312" s="1" t="s">
        <v>372</v>
      </c>
      <c r="R312" s="1" t="s">
        <v>403</v>
      </c>
      <c r="S312" s="1">
        <v>14.67</v>
      </c>
    </row>
    <row r="313" spans="1:19" ht="15.5" x14ac:dyDescent="0.35">
      <c r="A313" s="1" t="s">
        <v>203</v>
      </c>
      <c r="B313" s="1" t="s">
        <v>1860</v>
      </c>
      <c r="C313" s="1" t="s">
        <v>369</v>
      </c>
      <c r="D313" s="1" t="s">
        <v>1861</v>
      </c>
      <c r="E313" s="1" t="s">
        <v>1862</v>
      </c>
      <c r="F313" s="1" t="s">
        <v>371</v>
      </c>
      <c r="G313" s="1" t="s">
        <v>372</v>
      </c>
      <c r="H313" s="1" t="s">
        <v>669</v>
      </c>
      <c r="I313" s="1" t="s">
        <v>381</v>
      </c>
      <c r="J313" s="1" t="s">
        <v>820</v>
      </c>
      <c r="K313" s="1" t="s">
        <v>821</v>
      </c>
      <c r="L313" s="1">
        <v>2310</v>
      </c>
      <c r="M313" s="1" t="s">
        <v>384</v>
      </c>
      <c r="N313" s="1" t="s">
        <v>1549</v>
      </c>
      <c r="O313" s="1" t="s">
        <v>1863</v>
      </c>
      <c r="P313" s="1">
        <v>1E-4</v>
      </c>
      <c r="Q313" s="1" t="s">
        <v>372</v>
      </c>
      <c r="R313" s="1" t="s">
        <v>403</v>
      </c>
      <c r="S313" s="1">
        <v>13.65</v>
      </c>
    </row>
    <row r="314" spans="1:19" ht="15.5" x14ac:dyDescent="0.35">
      <c r="A314" s="1" t="s">
        <v>204</v>
      </c>
      <c r="B314" s="1" t="s">
        <v>1864</v>
      </c>
      <c r="C314" s="1" t="s">
        <v>1865</v>
      </c>
      <c r="D314" s="1" t="s">
        <v>204</v>
      </c>
      <c r="E314" s="1" t="s">
        <v>1866</v>
      </c>
      <c r="F314" s="1" t="s">
        <v>371</v>
      </c>
      <c r="G314" s="1" t="s">
        <v>372</v>
      </c>
      <c r="H314" s="1" t="s">
        <v>669</v>
      </c>
      <c r="I314" s="1" t="s">
        <v>381</v>
      </c>
      <c r="J314" s="1" t="s">
        <v>1867</v>
      </c>
      <c r="K314" s="1" t="s">
        <v>1868</v>
      </c>
      <c r="L314" s="1">
        <v>2356</v>
      </c>
      <c r="M314" s="1" t="s">
        <v>481</v>
      </c>
      <c r="N314" s="1" t="s">
        <v>1549</v>
      </c>
      <c r="O314" s="1" t="s">
        <v>1869</v>
      </c>
      <c r="P314" s="1">
        <v>1.1000000000000001E-3</v>
      </c>
      <c r="Q314" s="1" t="s">
        <v>372</v>
      </c>
      <c r="R314" s="1" t="s">
        <v>403</v>
      </c>
      <c r="S314" s="1">
        <v>16.32</v>
      </c>
    </row>
    <row r="315" spans="1:19" ht="15.5" x14ac:dyDescent="0.35">
      <c r="A315" s="1" t="s">
        <v>205</v>
      </c>
      <c r="B315" s="1" t="s">
        <v>1870</v>
      </c>
      <c r="C315" s="1" t="s">
        <v>369</v>
      </c>
      <c r="D315" s="1" t="s">
        <v>205</v>
      </c>
      <c r="E315" s="1" t="s">
        <v>1871</v>
      </c>
      <c r="F315" s="1" t="s">
        <v>398</v>
      </c>
      <c r="G315" s="1" t="s">
        <v>397</v>
      </c>
      <c r="H315" s="1" t="s">
        <v>1491</v>
      </c>
      <c r="I315" s="1" t="s">
        <v>381</v>
      </c>
      <c r="J315" s="1" t="s">
        <v>765</v>
      </c>
      <c r="K315" s="1" t="s">
        <v>470</v>
      </c>
      <c r="L315" s="1">
        <v>2385</v>
      </c>
      <c r="M315" s="1" t="s">
        <v>384</v>
      </c>
      <c r="N315" s="1" t="s">
        <v>1549</v>
      </c>
      <c r="O315" s="1" t="s">
        <v>1872</v>
      </c>
      <c r="P315" s="1">
        <v>2.4E-2</v>
      </c>
      <c r="Q315" s="1" t="s">
        <v>372</v>
      </c>
      <c r="R315" s="1" t="s">
        <v>403</v>
      </c>
      <c r="S315" s="1">
        <v>16.809999999999999</v>
      </c>
    </row>
    <row r="316" spans="1:19" ht="15.5" x14ac:dyDescent="0.35">
      <c r="A316" s="1" t="s">
        <v>206</v>
      </c>
      <c r="B316" s="1" t="s">
        <v>1873</v>
      </c>
      <c r="C316" s="1" t="s">
        <v>369</v>
      </c>
      <c r="D316" s="1" t="s">
        <v>1874</v>
      </c>
      <c r="E316" s="1" t="s">
        <v>1875</v>
      </c>
      <c r="F316" s="1" t="s">
        <v>398</v>
      </c>
      <c r="G316" s="1" t="s">
        <v>397</v>
      </c>
      <c r="H316" s="1" t="s">
        <v>669</v>
      </c>
      <c r="I316" s="1" t="s">
        <v>381</v>
      </c>
      <c r="J316" s="1" t="s">
        <v>1134</v>
      </c>
      <c r="K316" s="1" t="s">
        <v>1135</v>
      </c>
      <c r="L316" s="1">
        <v>2390</v>
      </c>
      <c r="M316" s="1" t="s">
        <v>384</v>
      </c>
      <c r="N316" s="1" t="s">
        <v>1549</v>
      </c>
      <c r="O316" s="1" t="s">
        <v>1876</v>
      </c>
      <c r="P316" s="1">
        <v>2.0000000000000001E-4</v>
      </c>
      <c r="Q316" s="1" t="s">
        <v>372</v>
      </c>
      <c r="R316" s="1" t="s">
        <v>403</v>
      </c>
      <c r="S316" s="1">
        <v>24</v>
      </c>
    </row>
    <row r="317" spans="1:19" ht="15.5" x14ac:dyDescent="0.35">
      <c r="A317" s="1" t="s">
        <v>207</v>
      </c>
      <c r="B317" s="1" t="s">
        <v>1877</v>
      </c>
      <c r="C317" s="1" t="s">
        <v>369</v>
      </c>
      <c r="D317" s="1" t="s">
        <v>1878</v>
      </c>
      <c r="E317" s="1" t="s">
        <v>1879</v>
      </c>
      <c r="F317" s="1" t="s">
        <v>397</v>
      </c>
      <c r="G317" s="1" t="s">
        <v>398</v>
      </c>
      <c r="H317" s="1" t="s">
        <v>669</v>
      </c>
      <c r="I317" s="1" t="s">
        <v>381</v>
      </c>
      <c r="J317" s="1" t="s">
        <v>639</v>
      </c>
      <c r="K317" s="1" t="s">
        <v>640</v>
      </c>
      <c r="L317" s="1">
        <v>2434</v>
      </c>
      <c r="M317" s="1" t="s">
        <v>384</v>
      </c>
      <c r="N317" s="1" t="s">
        <v>1549</v>
      </c>
      <c r="O317" s="1" t="s">
        <v>1880</v>
      </c>
      <c r="P317" s="1">
        <v>0</v>
      </c>
      <c r="Q317" s="1" t="s">
        <v>372</v>
      </c>
      <c r="R317" s="1" t="s">
        <v>403</v>
      </c>
      <c r="S317" s="1">
        <v>5.3310000000000004</v>
      </c>
    </row>
    <row r="318" spans="1:19" ht="15.5" x14ac:dyDescent="0.35">
      <c r="A318" s="1" t="s">
        <v>208</v>
      </c>
      <c r="B318" s="1" t="s">
        <v>1881</v>
      </c>
      <c r="C318" s="1" t="s">
        <v>369</v>
      </c>
      <c r="D318" s="1" t="s">
        <v>1882</v>
      </c>
      <c r="E318" s="1" t="s">
        <v>1883</v>
      </c>
      <c r="F318" s="1" t="s">
        <v>372</v>
      </c>
      <c r="G318" s="1" t="s">
        <v>397</v>
      </c>
      <c r="H318" s="1" t="s">
        <v>669</v>
      </c>
      <c r="I318" s="1" t="s">
        <v>381</v>
      </c>
      <c r="J318" s="1" t="s">
        <v>1884</v>
      </c>
      <c r="K318" s="1" t="s">
        <v>1885</v>
      </c>
      <c r="L318" s="1">
        <v>2466</v>
      </c>
      <c r="M318" s="1" t="s">
        <v>384</v>
      </c>
      <c r="N318" s="1" t="s">
        <v>1549</v>
      </c>
      <c r="O318" s="1" t="s">
        <v>1886</v>
      </c>
      <c r="P318" s="1" t="s">
        <v>369</v>
      </c>
      <c r="Q318" s="1" t="s">
        <v>402</v>
      </c>
      <c r="R318" s="1" t="s">
        <v>425</v>
      </c>
      <c r="S318" s="1">
        <v>25.7</v>
      </c>
    </row>
    <row r="319" spans="1:19" ht="15.5" x14ac:dyDescent="0.35">
      <c r="A319" s="1" t="s">
        <v>1888</v>
      </c>
      <c r="B319" s="1" t="s">
        <v>1887</v>
      </c>
      <c r="C319" s="1" t="s">
        <v>369</v>
      </c>
      <c r="D319" s="1" t="s">
        <v>1888</v>
      </c>
      <c r="E319" s="1" t="s">
        <v>1889</v>
      </c>
      <c r="F319" s="1" t="s">
        <v>398</v>
      </c>
      <c r="G319" s="1" t="s">
        <v>397</v>
      </c>
      <c r="H319" s="1" t="s">
        <v>373</v>
      </c>
      <c r="I319" s="1" t="s">
        <v>381</v>
      </c>
      <c r="J319" s="1" t="s">
        <v>806</v>
      </c>
      <c r="K319" s="1" t="s">
        <v>760</v>
      </c>
      <c r="L319" s="1">
        <v>9</v>
      </c>
      <c r="M319" s="1" t="s">
        <v>384</v>
      </c>
      <c r="N319" s="1" t="s">
        <v>1890</v>
      </c>
      <c r="O319" s="1" t="s">
        <v>1891</v>
      </c>
      <c r="P319" s="1">
        <v>3.6999999999999998E-2</v>
      </c>
      <c r="Q319" s="1" t="s">
        <v>402</v>
      </c>
      <c r="R319" s="1" t="s">
        <v>403</v>
      </c>
      <c r="S319" s="1">
        <v>24.1</v>
      </c>
    </row>
    <row r="320" spans="1:19" ht="15.5" x14ac:dyDescent="0.35">
      <c r="A320" s="1" t="s">
        <v>1892</v>
      </c>
      <c r="B320" s="1" t="s">
        <v>1892</v>
      </c>
      <c r="C320" s="1" t="s">
        <v>369</v>
      </c>
      <c r="D320" s="1" t="s">
        <v>412</v>
      </c>
      <c r="E320" s="1" t="s">
        <v>1893</v>
      </c>
      <c r="F320" s="1" t="s">
        <v>372</v>
      </c>
      <c r="G320" s="1" t="s">
        <v>371</v>
      </c>
      <c r="H320" s="1" t="s">
        <v>373</v>
      </c>
      <c r="I320" s="1" t="s">
        <v>381</v>
      </c>
      <c r="J320" s="1" t="s">
        <v>1043</v>
      </c>
      <c r="K320" s="1" t="s">
        <v>753</v>
      </c>
      <c r="L320" s="1">
        <v>91</v>
      </c>
      <c r="M320" s="1" t="s">
        <v>384</v>
      </c>
      <c r="N320" s="1" t="s">
        <v>1890</v>
      </c>
      <c r="O320" s="1" t="s">
        <v>1894</v>
      </c>
      <c r="P320" s="1">
        <v>0</v>
      </c>
      <c r="Q320" s="1" t="s">
        <v>402</v>
      </c>
      <c r="R320" s="1" t="s">
        <v>402</v>
      </c>
      <c r="S320" s="1">
        <v>26.4</v>
      </c>
    </row>
    <row r="321" spans="1:19" ht="15.5" x14ac:dyDescent="0.35">
      <c r="A321" s="1" t="s">
        <v>1896</v>
      </c>
      <c r="B321" s="1" t="s">
        <v>1895</v>
      </c>
      <c r="C321" s="1" t="s">
        <v>369</v>
      </c>
      <c r="D321" s="1" t="s">
        <v>1896</v>
      </c>
      <c r="E321" s="1" t="s">
        <v>1897</v>
      </c>
      <c r="F321" s="1" t="s">
        <v>398</v>
      </c>
      <c r="G321" s="1" t="s">
        <v>371</v>
      </c>
      <c r="H321" s="1" t="s">
        <v>373</v>
      </c>
      <c r="I321" s="1" t="s">
        <v>381</v>
      </c>
      <c r="J321" s="1" t="s">
        <v>1898</v>
      </c>
      <c r="K321" s="1" t="s">
        <v>1740</v>
      </c>
      <c r="L321" s="1">
        <v>133</v>
      </c>
      <c r="M321" s="1" t="s">
        <v>384</v>
      </c>
      <c r="N321" s="1" t="s">
        <v>1890</v>
      </c>
      <c r="O321" s="1" t="s">
        <v>1899</v>
      </c>
      <c r="P321" s="1" t="s">
        <v>369</v>
      </c>
      <c r="Q321" s="1" t="s">
        <v>402</v>
      </c>
      <c r="R321" s="1" t="s">
        <v>402</v>
      </c>
      <c r="S321" s="1">
        <v>29.2</v>
      </c>
    </row>
    <row r="322" spans="1:19" ht="15.5" x14ac:dyDescent="0.35">
      <c r="A322" s="1" t="s">
        <v>1901</v>
      </c>
      <c r="B322" s="1" t="s">
        <v>1900</v>
      </c>
      <c r="C322" s="1" t="s">
        <v>369</v>
      </c>
      <c r="D322" s="1" t="s">
        <v>1901</v>
      </c>
      <c r="E322" s="1" t="s">
        <v>1902</v>
      </c>
      <c r="F322" s="1" t="s">
        <v>398</v>
      </c>
      <c r="G322" s="1" t="s">
        <v>372</v>
      </c>
      <c r="H322" s="1" t="s">
        <v>373</v>
      </c>
      <c r="I322" s="1" t="s">
        <v>381</v>
      </c>
      <c r="J322" s="1" t="s">
        <v>1770</v>
      </c>
      <c r="K322" s="1" t="s">
        <v>1771</v>
      </c>
      <c r="L322" s="1">
        <v>141</v>
      </c>
      <c r="M322" s="1" t="s">
        <v>384</v>
      </c>
      <c r="N322" s="1" t="s">
        <v>1890</v>
      </c>
      <c r="O322" s="1" t="s">
        <v>1903</v>
      </c>
      <c r="P322" s="1">
        <v>1.6E-2</v>
      </c>
      <c r="Q322" s="1" t="s">
        <v>402</v>
      </c>
      <c r="R322" s="1" t="s">
        <v>425</v>
      </c>
      <c r="S322" s="1">
        <v>27.4</v>
      </c>
    </row>
    <row r="323" spans="1:19" ht="15.5" x14ac:dyDescent="0.35">
      <c r="A323" s="1" t="s">
        <v>1905</v>
      </c>
      <c r="B323" s="1" t="s">
        <v>1904</v>
      </c>
      <c r="C323" s="1" t="s">
        <v>369</v>
      </c>
      <c r="D323" s="1" t="s">
        <v>412</v>
      </c>
      <c r="E323" s="1" t="s">
        <v>1906</v>
      </c>
      <c r="F323" s="1" t="s">
        <v>398</v>
      </c>
      <c r="G323" s="1" t="s">
        <v>371</v>
      </c>
      <c r="H323" s="1" t="s">
        <v>373</v>
      </c>
      <c r="I323" s="1" t="s">
        <v>381</v>
      </c>
      <c r="J323" s="1" t="s">
        <v>1304</v>
      </c>
      <c r="K323" s="1" t="s">
        <v>1305</v>
      </c>
      <c r="L323" s="1">
        <v>219</v>
      </c>
      <c r="M323" s="1" t="s">
        <v>384</v>
      </c>
      <c r="N323" s="1" t="s">
        <v>1890</v>
      </c>
      <c r="O323" s="1" t="s">
        <v>1907</v>
      </c>
      <c r="P323" s="1" t="s">
        <v>369</v>
      </c>
      <c r="Q323" s="1" t="s">
        <v>372</v>
      </c>
      <c r="R323" s="1" t="s">
        <v>425</v>
      </c>
      <c r="S323" s="1">
        <v>24.1</v>
      </c>
    </row>
    <row r="324" spans="1:19" ht="15.5" x14ac:dyDescent="0.35">
      <c r="A324" s="1" t="s">
        <v>1908</v>
      </c>
      <c r="B324" s="1" t="s">
        <v>1908</v>
      </c>
      <c r="C324" s="1" t="s">
        <v>369</v>
      </c>
      <c r="D324" s="1" t="s">
        <v>1909</v>
      </c>
      <c r="E324" s="1" t="s">
        <v>1910</v>
      </c>
      <c r="F324" s="1" t="s">
        <v>397</v>
      </c>
      <c r="G324" s="1" t="s">
        <v>398</v>
      </c>
      <c r="H324" s="1" t="s">
        <v>373</v>
      </c>
      <c r="I324" s="1" t="s">
        <v>381</v>
      </c>
      <c r="J324" s="1" t="s">
        <v>1162</v>
      </c>
      <c r="K324" s="1" t="s">
        <v>431</v>
      </c>
      <c r="L324" s="1">
        <v>319</v>
      </c>
      <c r="M324" s="1" t="s">
        <v>384</v>
      </c>
      <c r="N324" s="1" t="s">
        <v>1911</v>
      </c>
      <c r="O324" s="1" t="s">
        <v>1912</v>
      </c>
      <c r="P324" s="1">
        <v>1.4E-3</v>
      </c>
      <c r="Q324" s="1" t="s">
        <v>372</v>
      </c>
      <c r="R324" s="1" t="s">
        <v>403</v>
      </c>
      <c r="S324" s="1">
        <v>17.27</v>
      </c>
    </row>
    <row r="325" spans="1:19" ht="15.5" x14ac:dyDescent="0.35">
      <c r="A325" s="1" t="s">
        <v>209</v>
      </c>
      <c r="B325" s="1" t="s">
        <v>1913</v>
      </c>
      <c r="C325" s="1" t="s">
        <v>369</v>
      </c>
      <c r="D325" s="1" t="s">
        <v>412</v>
      </c>
      <c r="E325" s="1" t="s">
        <v>1914</v>
      </c>
      <c r="F325" s="1" t="s">
        <v>371</v>
      </c>
      <c r="G325" s="1" t="s">
        <v>372</v>
      </c>
      <c r="H325" s="1" t="s">
        <v>1283</v>
      </c>
      <c r="I325" s="1" t="s">
        <v>381</v>
      </c>
      <c r="J325" s="1" t="s">
        <v>1251</v>
      </c>
      <c r="K325" s="1" t="s">
        <v>1252</v>
      </c>
      <c r="L325" s="1">
        <v>614</v>
      </c>
      <c r="M325" s="1" t="s">
        <v>384</v>
      </c>
      <c r="N325" s="1" t="s">
        <v>1915</v>
      </c>
      <c r="O325" s="1" t="s">
        <v>1916</v>
      </c>
      <c r="P325" s="1" t="s">
        <v>369</v>
      </c>
      <c r="Q325" s="1" t="s">
        <v>372</v>
      </c>
      <c r="R325" s="1" t="s">
        <v>403</v>
      </c>
      <c r="S325" s="1">
        <v>18.579999999999998</v>
      </c>
    </row>
    <row r="326" spans="1:19" ht="15.5" x14ac:dyDescent="0.35">
      <c r="A326" s="1" t="s">
        <v>1918</v>
      </c>
      <c r="B326" s="1" t="s">
        <v>1917</v>
      </c>
      <c r="C326" s="1" t="s">
        <v>369</v>
      </c>
      <c r="D326" s="1" t="s">
        <v>412</v>
      </c>
      <c r="E326" s="1" t="s">
        <v>1919</v>
      </c>
      <c r="F326" s="1" t="s">
        <v>371</v>
      </c>
      <c r="G326" s="1" t="s">
        <v>372</v>
      </c>
      <c r="H326" s="1" t="s">
        <v>373</v>
      </c>
      <c r="I326" s="1" t="s">
        <v>381</v>
      </c>
      <c r="J326" s="1" t="s">
        <v>891</v>
      </c>
      <c r="K326" s="1" t="s">
        <v>892</v>
      </c>
      <c r="L326" s="1">
        <v>2</v>
      </c>
      <c r="M326" s="1" t="s">
        <v>384</v>
      </c>
      <c r="N326" s="1" t="s">
        <v>1920</v>
      </c>
      <c r="O326" s="1" t="s">
        <v>1921</v>
      </c>
      <c r="P326" s="1" t="s">
        <v>369</v>
      </c>
      <c r="Q326" s="1" t="s">
        <v>369</v>
      </c>
      <c r="R326" s="1" t="s">
        <v>369</v>
      </c>
      <c r="S326" s="1">
        <v>37</v>
      </c>
    </row>
    <row r="327" spans="1:19" ht="15.5" x14ac:dyDescent="0.35">
      <c r="A327" s="1" t="s">
        <v>1923</v>
      </c>
      <c r="B327" s="1" t="s">
        <v>1922</v>
      </c>
      <c r="C327" s="1" t="s">
        <v>369</v>
      </c>
      <c r="D327" s="1" t="s">
        <v>412</v>
      </c>
      <c r="E327" s="1" t="s">
        <v>1924</v>
      </c>
      <c r="F327" s="1" t="s">
        <v>397</v>
      </c>
      <c r="G327" s="1" t="s">
        <v>371</v>
      </c>
      <c r="H327" s="1" t="s">
        <v>373</v>
      </c>
      <c r="I327" s="1" t="s">
        <v>381</v>
      </c>
      <c r="J327" s="1" t="s">
        <v>1925</v>
      </c>
      <c r="K327" s="1" t="s">
        <v>836</v>
      </c>
      <c r="L327" s="1">
        <v>22</v>
      </c>
      <c r="M327" s="1" t="s">
        <v>481</v>
      </c>
      <c r="N327" s="1" t="s">
        <v>1920</v>
      </c>
      <c r="O327" s="1" t="s">
        <v>1926</v>
      </c>
      <c r="P327" s="1" t="s">
        <v>369</v>
      </c>
      <c r="Q327" s="1" t="s">
        <v>402</v>
      </c>
      <c r="R327" s="1" t="s">
        <v>402</v>
      </c>
      <c r="S327" s="1">
        <v>25</v>
      </c>
    </row>
    <row r="328" spans="1:19" ht="15.5" x14ac:dyDescent="0.35">
      <c r="A328" s="1" t="s">
        <v>1927</v>
      </c>
      <c r="B328" s="1" t="s">
        <v>1922</v>
      </c>
      <c r="C328" s="1" t="s">
        <v>369</v>
      </c>
      <c r="D328" s="1" t="s">
        <v>1928</v>
      </c>
      <c r="E328" s="1" t="s">
        <v>1929</v>
      </c>
      <c r="F328" s="1" t="s">
        <v>397</v>
      </c>
      <c r="G328" s="1" t="s">
        <v>398</v>
      </c>
      <c r="H328" s="1" t="s">
        <v>373</v>
      </c>
      <c r="I328" s="1" t="s">
        <v>381</v>
      </c>
      <c r="J328" s="1" t="s">
        <v>646</v>
      </c>
      <c r="K328" s="1" t="s">
        <v>647</v>
      </c>
      <c r="L328" s="1">
        <v>22</v>
      </c>
      <c r="M328" s="1" t="s">
        <v>481</v>
      </c>
      <c r="N328" s="1" t="s">
        <v>1920</v>
      </c>
      <c r="O328" s="1" t="s">
        <v>1930</v>
      </c>
      <c r="P328" s="1" t="s">
        <v>369</v>
      </c>
      <c r="Q328" s="1" t="s">
        <v>372</v>
      </c>
      <c r="R328" s="1" t="s">
        <v>402</v>
      </c>
      <c r="S328" s="1">
        <v>24.1</v>
      </c>
    </row>
    <row r="329" spans="1:19" ht="15.5" x14ac:dyDescent="0.35">
      <c r="A329" s="1" t="s">
        <v>1932</v>
      </c>
      <c r="B329" s="1" t="s">
        <v>1931</v>
      </c>
      <c r="C329" s="1" t="s">
        <v>369</v>
      </c>
      <c r="D329" s="1" t="s">
        <v>412</v>
      </c>
      <c r="E329" s="1" t="s">
        <v>1933</v>
      </c>
      <c r="F329" s="1" t="s">
        <v>398</v>
      </c>
      <c r="G329" s="1" t="s">
        <v>397</v>
      </c>
      <c r="H329" s="1" t="s">
        <v>373</v>
      </c>
      <c r="I329" s="1" t="s">
        <v>381</v>
      </c>
      <c r="J329" s="1" t="s">
        <v>1610</v>
      </c>
      <c r="K329" s="1" t="s">
        <v>785</v>
      </c>
      <c r="L329" s="1">
        <v>25</v>
      </c>
      <c r="M329" s="1" t="s">
        <v>384</v>
      </c>
      <c r="N329" s="1" t="s">
        <v>1920</v>
      </c>
      <c r="O329" s="1" t="s">
        <v>1934</v>
      </c>
      <c r="P329" s="1" t="s">
        <v>369</v>
      </c>
      <c r="Q329" s="1" t="s">
        <v>402</v>
      </c>
      <c r="R329" s="1" t="s">
        <v>402</v>
      </c>
      <c r="S329" s="1">
        <v>33</v>
      </c>
    </row>
    <row r="330" spans="1:19" ht="15.5" x14ac:dyDescent="0.35">
      <c r="A330" s="1" t="s">
        <v>1936</v>
      </c>
      <c r="B330" s="1" t="s">
        <v>1935</v>
      </c>
      <c r="C330" s="1" t="s">
        <v>369</v>
      </c>
      <c r="D330" s="1" t="s">
        <v>412</v>
      </c>
      <c r="E330" s="1" t="s">
        <v>1937</v>
      </c>
      <c r="F330" s="1" t="s">
        <v>398</v>
      </c>
      <c r="G330" s="1" t="s">
        <v>397</v>
      </c>
      <c r="H330" s="1" t="s">
        <v>373</v>
      </c>
      <c r="I330" s="1" t="s">
        <v>381</v>
      </c>
      <c r="J330" s="1" t="s">
        <v>1610</v>
      </c>
      <c r="K330" s="1" t="s">
        <v>785</v>
      </c>
      <c r="L330" s="1">
        <v>47</v>
      </c>
      <c r="M330" s="1" t="s">
        <v>384</v>
      </c>
      <c r="N330" s="1" t="s">
        <v>1920</v>
      </c>
      <c r="O330" s="1" t="s">
        <v>1938</v>
      </c>
      <c r="P330" s="1" t="s">
        <v>369</v>
      </c>
      <c r="Q330" s="1" t="s">
        <v>402</v>
      </c>
      <c r="R330" s="1" t="s">
        <v>402</v>
      </c>
      <c r="S330" s="1">
        <v>34</v>
      </c>
    </row>
    <row r="331" spans="1:19" ht="15.5" x14ac:dyDescent="0.35">
      <c r="A331" s="1" t="s">
        <v>1940</v>
      </c>
      <c r="B331" s="1" t="s">
        <v>1939</v>
      </c>
      <c r="C331" s="1" t="s">
        <v>369</v>
      </c>
      <c r="D331" s="1" t="s">
        <v>412</v>
      </c>
      <c r="E331" s="1" t="s">
        <v>1941</v>
      </c>
      <c r="F331" s="1" t="s">
        <v>397</v>
      </c>
      <c r="G331" s="1" t="s">
        <v>398</v>
      </c>
      <c r="H331" s="1" t="s">
        <v>373</v>
      </c>
      <c r="I331" s="1" t="s">
        <v>381</v>
      </c>
      <c r="J331" s="1" t="s">
        <v>1754</v>
      </c>
      <c r="K331" s="1" t="s">
        <v>1755</v>
      </c>
      <c r="L331" s="1">
        <v>105</v>
      </c>
      <c r="M331" s="1" t="s">
        <v>384</v>
      </c>
      <c r="N331" s="1" t="s">
        <v>1920</v>
      </c>
      <c r="O331" s="1" t="s">
        <v>1942</v>
      </c>
      <c r="P331" s="1" t="s">
        <v>369</v>
      </c>
      <c r="Q331" s="1" t="s">
        <v>402</v>
      </c>
      <c r="R331" s="1" t="s">
        <v>425</v>
      </c>
      <c r="S331" s="1">
        <v>26.6</v>
      </c>
    </row>
    <row r="332" spans="1:19" ht="15.5" x14ac:dyDescent="0.35">
      <c r="A332" s="1" t="s">
        <v>1944</v>
      </c>
      <c r="B332" s="1" t="s">
        <v>1943</v>
      </c>
      <c r="C332" s="1" t="s">
        <v>369</v>
      </c>
      <c r="D332" s="1" t="s">
        <v>412</v>
      </c>
      <c r="E332" s="1" t="s">
        <v>1945</v>
      </c>
      <c r="F332" s="1" t="s">
        <v>371</v>
      </c>
      <c r="G332" s="1" t="s">
        <v>372</v>
      </c>
      <c r="H332" s="1" t="s">
        <v>373</v>
      </c>
      <c r="I332" s="1" t="s">
        <v>381</v>
      </c>
      <c r="J332" s="1" t="s">
        <v>830</v>
      </c>
      <c r="K332" s="1" t="s">
        <v>831</v>
      </c>
      <c r="L332" s="1">
        <v>117</v>
      </c>
      <c r="M332" s="1" t="s">
        <v>384</v>
      </c>
      <c r="N332" s="1" t="s">
        <v>1920</v>
      </c>
      <c r="O332" s="1" t="s">
        <v>1946</v>
      </c>
      <c r="P332" s="1">
        <v>0</v>
      </c>
      <c r="Q332" s="1" t="s">
        <v>369</v>
      </c>
      <c r="R332" s="1" t="s">
        <v>369</v>
      </c>
      <c r="S332" s="1">
        <v>39</v>
      </c>
    </row>
    <row r="333" spans="1:19" ht="15.5" x14ac:dyDescent="0.35">
      <c r="A333" s="1" t="s">
        <v>1948</v>
      </c>
      <c r="B333" s="1" t="s">
        <v>1947</v>
      </c>
      <c r="C333" s="1" t="s">
        <v>369</v>
      </c>
      <c r="D333" s="1" t="s">
        <v>412</v>
      </c>
      <c r="E333" s="1" t="s">
        <v>1949</v>
      </c>
      <c r="F333" s="1" t="s">
        <v>372</v>
      </c>
      <c r="G333" s="1" t="s">
        <v>371</v>
      </c>
      <c r="H333" s="1" t="s">
        <v>373</v>
      </c>
      <c r="I333" s="1" t="s">
        <v>374</v>
      </c>
      <c r="J333" s="1" t="s">
        <v>369</v>
      </c>
      <c r="K333" s="1" t="s">
        <v>369</v>
      </c>
      <c r="L333" s="1" t="s">
        <v>369</v>
      </c>
      <c r="M333" s="1" t="s">
        <v>1391</v>
      </c>
      <c r="N333" s="1" t="s">
        <v>1920</v>
      </c>
      <c r="O333" s="1" t="s">
        <v>1950</v>
      </c>
      <c r="P333" s="1" t="s">
        <v>369</v>
      </c>
      <c r="Q333" s="1" t="s">
        <v>369</v>
      </c>
      <c r="R333" s="1" t="s">
        <v>369</v>
      </c>
      <c r="S333" s="1">
        <v>25.3</v>
      </c>
    </row>
    <row r="334" spans="1:19" ht="15.5" x14ac:dyDescent="0.35">
      <c r="A334" s="1" t="s">
        <v>1952</v>
      </c>
      <c r="B334" s="1" t="s">
        <v>1951</v>
      </c>
      <c r="C334" s="1" t="s">
        <v>369</v>
      </c>
      <c r="D334" s="1" t="s">
        <v>412</v>
      </c>
      <c r="E334" s="1" t="s">
        <v>1953</v>
      </c>
      <c r="F334" s="1" t="s">
        <v>397</v>
      </c>
      <c r="G334" s="1" t="s">
        <v>398</v>
      </c>
      <c r="H334" s="1" t="s">
        <v>373</v>
      </c>
      <c r="I334" s="1" t="s">
        <v>381</v>
      </c>
      <c r="J334" s="1" t="s">
        <v>646</v>
      </c>
      <c r="K334" s="1" t="s">
        <v>647</v>
      </c>
      <c r="L334" s="1">
        <v>129</v>
      </c>
      <c r="M334" s="1" t="s">
        <v>384</v>
      </c>
      <c r="N334" s="1" t="s">
        <v>1920</v>
      </c>
      <c r="O334" s="1" t="s">
        <v>1954</v>
      </c>
      <c r="P334" s="1" t="s">
        <v>369</v>
      </c>
      <c r="Q334" s="1" t="s">
        <v>402</v>
      </c>
      <c r="R334" s="1" t="s">
        <v>425</v>
      </c>
      <c r="S334" s="1">
        <v>25.3</v>
      </c>
    </row>
    <row r="335" spans="1:19" ht="15.5" x14ac:dyDescent="0.35">
      <c r="A335" s="1" t="s">
        <v>1956</v>
      </c>
      <c r="B335" s="1" t="s">
        <v>1955</v>
      </c>
      <c r="C335" s="1" t="s">
        <v>369</v>
      </c>
      <c r="D335" s="1" t="s">
        <v>412</v>
      </c>
      <c r="E335" s="1" t="s">
        <v>1957</v>
      </c>
      <c r="F335" s="1" t="s">
        <v>372</v>
      </c>
      <c r="G335" s="1" t="s">
        <v>397</v>
      </c>
      <c r="H335" s="1" t="s">
        <v>373</v>
      </c>
      <c r="I335" s="1" t="s">
        <v>381</v>
      </c>
      <c r="J335" s="1" t="s">
        <v>1958</v>
      </c>
      <c r="K335" s="1" t="s">
        <v>1959</v>
      </c>
      <c r="L335" s="1">
        <v>132</v>
      </c>
      <c r="M335" s="1" t="s">
        <v>384</v>
      </c>
      <c r="N335" s="1" t="s">
        <v>1920</v>
      </c>
      <c r="O335" s="1" t="s">
        <v>1960</v>
      </c>
      <c r="P335" s="1" t="s">
        <v>369</v>
      </c>
      <c r="Q335" s="1" t="s">
        <v>402</v>
      </c>
      <c r="R335" s="1" t="s">
        <v>402</v>
      </c>
      <c r="S335" s="1">
        <v>32</v>
      </c>
    </row>
    <row r="336" spans="1:19" ht="15.5" x14ac:dyDescent="0.35">
      <c r="A336" s="1" t="s">
        <v>1962</v>
      </c>
      <c r="B336" s="1" t="s">
        <v>1961</v>
      </c>
      <c r="C336" s="1" t="s">
        <v>369</v>
      </c>
      <c r="D336" s="1" t="s">
        <v>412</v>
      </c>
      <c r="E336" s="1" t="s">
        <v>1963</v>
      </c>
      <c r="F336" s="1" t="s">
        <v>398</v>
      </c>
      <c r="G336" s="1" t="s">
        <v>397</v>
      </c>
      <c r="H336" s="1" t="s">
        <v>373</v>
      </c>
      <c r="I336" s="1" t="s">
        <v>381</v>
      </c>
      <c r="J336" s="1" t="s">
        <v>1610</v>
      </c>
      <c r="K336" s="1" t="s">
        <v>785</v>
      </c>
      <c r="L336" s="1">
        <v>134</v>
      </c>
      <c r="M336" s="1" t="s">
        <v>384</v>
      </c>
      <c r="N336" s="1" t="s">
        <v>1920</v>
      </c>
      <c r="O336" s="1" t="s">
        <v>1964</v>
      </c>
      <c r="P336" s="1" t="s">
        <v>369</v>
      </c>
      <c r="Q336" s="1" t="s">
        <v>402</v>
      </c>
      <c r="R336" s="1" t="s">
        <v>402</v>
      </c>
      <c r="S336" s="1">
        <v>34</v>
      </c>
    </row>
    <row r="337" spans="1:19" ht="15.5" x14ac:dyDescent="0.35">
      <c r="A337" s="1" t="s">
        <v>1966</v>
      </c>
      <c r="B337" s="1" t="s">
        <v>1965</v>
      </c>
      <c r="C337" s="1" t="s">
        <v>369</v>
      </c>
      <c r="D337" s="1" t="s">
        <v>412</v>
      </c>
      <c r="E337" s="1" t="s">
        <v>1967</v>
      </c>
      <c r="F337" s="1" t="s">
        <v>371</v>
      </c>
      <c r="G337" s="1" t="s">
        <v>398</v>
      </c>
      <c r="H337" s="1" t="s">
        <v>373</v>
      </c>
      <c r="I337" s="1" t="s">
        <v>381</v>
      </c>
      <c r="J337" s="1" t="s">
        <v>618</v>
      </c>
      <c r="K337" s="1" t="s">
        <v>619</v>
      </c>
      <c r="L337" s="1">
        <v>151</v>
      </c>
      <c r="M337" s="1" t="s">
        <v>481</v>
      </c>
      <c r="N337" s="1" t="s">
        <v>1920</v>
      </c>
      <c r="O337" s="1" t="s">
        <v>1968</v>
      </c>
      <c r="P337" s="1" t="s">
        <v>369</v>
      </c>
      <c r="Q337" s="1" t="s">
        <v>402</v>
      </c>
      <c r="R337" s="1" t="s">
        <v>402</v>
      </c>
      <c r="S337" s="1">
        <v>28.2</v>
      </c>
    </row>
    <row r="338" spans="1:19" ht="15.5" x14ac:dyDescent="0.35">
      <c r="A338" s="1" t="s">
        <v>1969</v>
      </c>
      <c r="B338" s="1" t="s">
        <v>1965</v>
      </c>
      <c r="C338" s="1" t="s">
        <v>369</v>
      </c>
      <c r="D338" s="3" t="s">
        <v>1969</v>
      </c>
      <c r="E338" s="1" t="s">
        <v>1970</v>
      </c>
      <c r="F338" s="1" t="s">
        <v>371</v>
      </c>
      <c r="G338" s="1" t="s">
        <v>372</v>
      </c>
      <c r="H338" s="1" t="s">
        <v>373</v>
      </c>
      <c r="I338" s="1" t="s">
        <v>381</v>
      </c>
      <c r="J338" s="1" t="s">
        <v>1971</v>
      </c>
      <c r="K338" s="1" t="s">
        <v>1516</v>
      </c>
      <c r="L338" s="1">
        <v>151</v>
      </c>
      <c r="M338" s="1" t="s">
        <v>481</v>
      </c>
      <c r="N338" s="1" t="s">
        <v>1920</v>
      </c>
      <c r="O338" s="1" t="s">
        <v>1972</v>
      </c>
      <c r="P338" s="1">
        <v>0</v>
      </c>
      <c r="Q338" s="1" t="s">
        <v>402</v>
      </c>
      <c r="R338" s="1" t="s">
        <v>402</v>
      </c>
      <c r="S338" s="1">
        <v>32</v>
      </c>
    </row>
    <row r="339" spans="1:19" ht="15.5" x14ac:dyDescent="0.35">
      <c r="A339" s="1" t="s">
        <v>1974</v>
      </c>
      <c r="B339" s="1" t="s">
        <v>1973</v>
      </c>
      <c r="C339" s="1" t="s">
        <v>369</v>
      </c>
      <c r="D339" s="1" t="s">
        <v>412</v>
      </c>
      <c r="E339" s="1" t="s">
        <v>1975</v>
      </c>
      <c r="F339" s="1" t="s">
        <v>398</v>
      </c>
      <c r="G339" s="1" t="s">
        <v>397</v>
      </c>
      <c r="H339" s="1" t="s">
        <v>373</v>
      </c>
      <c r="I339" s="1" t="s">
        <v>374</v>
      </c>
      <c r="J339" s="1" t="s">
        <v>369</v>
      </c>
      <c r="K339" s="1" t="s">
        <v>369</v>
      </c>
      <c r="L339" s="1" t="s">
        <v>369</v>
      </c>
      <c r="M339" s="1" t="s">
        <v>1391</v>
      </c>
      <c r="N339" s="1" t="s">
        <v>1920</v>
      </c>
      <c r="O339" s="1" t="s">
        <v>1976</v>
      </c>
      <c r="P339" s="1" t="s">
        <v>369</v>
      </c>
      <c r="Q339" s="1" t="s">
        <v>369</v>
      </c>
      <c r="R339" s="1" t="s">
        <v>369</v>
      </c>
      <c r="S339" s="1">
        <v>24.8</v>
      </c>
    </row>
    <row r="340" spans="1:19" ht="15.5" x14ac:dyDescent="0.35">
      <c r="A340" s="1" t="s">
        <v>1978</v>
      </c>
      <c r="B340" s="1" t="s">
        <v>1977</v>
      </c>
      <c r="C340" s="1" t="s">
        <v>369</v>
      </c>
      <c r="D340" s="1" t="s">
        <v>412</v>
      </c>
      <c r="E340" s="1" t="s">
        <v>1979</v>
      </c>
      <c r="F340" s="1" t="s">
        <v>372</v>
      </c>
      <c r="G340" s="1" t="s">
        <v>397</v>
      </c>
      <c r="H340" s="1" t="s">
        <v>373</v>
      </c>
      <c r="I340" s="1" t="s">
        <v>381</v>
      </c>
      <c r="J340" s="1" t="s">
        <v>1980</v>
      </c>
      <c r="K340" s="1" t="s">
        <v>964</v>
      </c>
      <c r="L340" s="1">
        <v>185</v>
      </c>
      <c r="M340" s="1" t="s">
        <v>384</v>
      </c>
      <c r="N340" s="1" t="s">
        <v>1920</v>
      </c>
      <c r="O340" s="1" t="s">
        <v>1981</v>
      </c>
      <c r="P340" s="1" t="s">
        <v>369</v>
      </c>
      <c r="Q340" s="1" t="s">
        <v>369</v>
      </c>
      <c r="R340" s="1" t="s">
        <v>369</v>
      </c>
      <c r="S340" s="1">
        <v>37</v>
      </c>
    </row>
    <row r="341" spans="1:19" ht="15.5" x14ac:dyDescent="0.35">
      <c r="A341" s="1" t="s">
        <v>1982</v>
      </c>
      <c r="B341" s="1" t="s">
        <v>1982</v>
      </c>
      <c r="C341" s="1" t="s">
        <v>1983</v>
      </c>
      <c r="D341" s="1" t="s">
        <v>412</v>
      </c>
      <c r="E341" s="1" t="s">
        <v>1984</v>
      </c>
      <c r="F341" s="1" t="s">
        <v>398</v>
      </c>
      <c r="G341" s="1" t="s">
        <v>397</v>
      </c>
      <c r="H341" s="1" t="s">
        <v>373</v>
      </c>
      <c r="I341" s="1" t="s">
        <v>381</v>
      </c>
      <c r="J341" s="1" t="s">
        <v>1610</v>
      </c>
      <c r="K341" s="1" t="s">
        <v>785</v>
      </c>
      <c r="L341" s="1">
        <v>228</v>
      </c>
      <c r="M341" s="1" t="s">
        <v>481</v>
      </c>
      <c r="N341" s="1" t="s">
        <v>1920</v>
      </c>
      <c r="O341" s="1" t="s">
        <v>1985</v>
      </c>
      <c r="P341" s="1">
        <v>0</v>
      </c>
      <c r="Q341" s="1" t="s">
        <v>402</v>
      </c>
      <c r="R341" s="1" t="s">
        <v>402</v>
      </c>
      <c r="S341" s="1">
        <v>34</v>
      </c>
    </row>
    <row r="342" spans="1:19" ht="15.5" x14ac:dyDescent="0.35">
      <c r="A342" s="1" t="s">
        <v>1987</v>
      </c>
      <c r="B342" s="1" t="s">
        <v>1986</v>
      </c>
      <c r="C342" s="1" t="s">
        <v>369</v>
      </c>
      <c r="D342" s="1" t="s">
        <v>412</v>
      </c>
      <c r="E342" s="1" t="s">
        <v>1988</v>
      </c>
      <c r="F342" s="1" t="s">
        <v>372</v>
      </c>
      <c r="G342" s="1" t="s">
        <v>371</v>
      </c>
      <c r="H342" s="1" t="s">
        <v>373</v>
      </c>
      <c r="I342" s="1" t="s">
        <v>381</v>
      </c>
      <c r="J342" s="1" t="s">
        <v>1386</v>
      </c>
      <c r="K342" s="1" t="s">
        <v>1116</v>
      </c>
      <c r="L342" s="1">
        <v>257</v>
      </c>
      <c r="M342" s="1" t="s">
        <v>384</v>
      </c>
      <c r="N342" s="1" t="s">
        <v>1920</v>
      </c>
      <c r="O342" s="1" t="s">
        <v>1989</v>
      </c>
      <c r="P342" s="1" t="s">
        <v>369</v>
      </c>
      <c r="Q342" s="1" t="s">
        <v>402</v>
      </c>
      <c r="R342" s="1" t="s">
        <v>402</v>
      </c>
      <c r="S342" s="1">
        <v>26.5</v>
      </c>
    </row>
    <row r="343" spans="1:19" ht="15.5" x14ac:dyDescent="0.35">
      <c r="A343" s="1" t="s">
        <v>1991</v>
      </c>
      <c r="B343" s="1" t="s">
        <v>1990</v>
      </c>
      <c r="C343" s="1" t="s">
        <v>369</v>
      </c>
      <c r="D343" s="1" t="s">
        <v>412</v>
      </c>
      <c r="E343" s="1" t="s">
        <v>1992</v>
      </c>
      <c r="F343" s="1" t="s">
        <v>398</v>
      </c>
      <c r="G343" s="1" t="s">
        <v>372</v>
      </c>
      <c r="H343" s="1" t="s">
        <v>1993</v>
      </c>
      <c r="I343" s="1" t="s">
        <v>381</v>
      </c>
      <c r="J343" s="1" t="s">
        <v>1994</v>
      </c>
      <c r="K343" s="1" t="s">
        <v>1765</v>
      </c>
      <c r="L343" s="1">
        <v>271</v>
      </c>
      <c r="M343" s="1" t="s">
        <v>384</v>
      </c>
      <c r="N343" s="1" t="s">
        <v>1920</v>
      </c>
      <c r="O343" s="1" t="s">
        <v>1995</v>
      </c>
      <c r="P343" s="1" t="s">
        <v>369</v>
      </c>
      <c r="Q343" s="1" t="s">
        <v>372</v>
      </c>
      <c r="R343" s="1" t="s">
        <v>403</v>
      </c>
      <c r="S343" s="1">
        <v>17.829999999999998</v>
      </c>
    </row>
    <row r="344" spans="1:19" ht="15.5" x14ac:dyDescent="0.35">
      <c r="A344" s="1" t="s">
        <v>1997</v>
      </c>
      <c r="B344" s="1" t="s">
        <v>1996</v>
      </c>
      <c r="C344" s="1" t="s">
        <v>369</v>
      </c>
      <c r="D344" s="1" t="s">
        <v>412</v>
      </c>
      <c r="E344" s="1" t="s">
        <v>1998</v>
      </c>
      <c r="F344" s="1" t="s">
        <v>371</v>
      </c>
      <c r="G344" s="1" t="s">
        <v>398</v>
      </c>
      <c r="H344" s="1" t="s">
        <v>373</v>
      </c>
      <c r="I344" s="1" t="s">
        <v>381</v>
      </c>
      <c r="J344" s="1" t="s">
        <v>1999</v>
      </c>
      <c r="K344" s="1" t="s">
        <v>975</v>
      </c>
      <c r="L344" s="1">
        <v>277</v>
      </c>
      <c r="M344" s="1" t="s">
        <v>384</v>
      </c>
      <c r="N344" s="1" t="s">
        <v>1920</v>
      </c>
      <c r="O344" s="1" t="s">
        <v>2000</v>
      </c>
      <c r="P344" s="1" t="s">
        <v>369</v>
      </c>
      <c r="Q344" s="1" t="s">
        <v>372</v>
      </c>
      <c r="R344" s="1" t="s">
        <v>403</v>
      </c>
      <c r="S344" s="1">
        <v>24</v>
      </c>
    </row>
    <row r="345" spans="1:19" ht="15.5" x14ac:dyDescent="0.35">
      <c r="A345" s="1" t="s">
        <v>2002</v>
      </c>
      <c r="B345" s="1" t="s">
        <v>2001</v>
      </c>
      <c r="C345" s="1" t="s">
        <v>369</v>
      </c>
      <c r="D345" s="1" t="s">
        <v>2002</v>
      </c>
      <c r="E345" s="1" t="s">
        <v>2003</v>
      </c>
      <c r="F345" s="1" t="s">
        <v>397</v>
      </c>
      <c r="G345" s="1" t="s">
        <v>398</v>
      </c>
      <c r="H345" s="1" t="s">
        <v>1993</v>
      </c>
      <c r="I345" s="1" t="s">
        <v>381</v>
      </c>
      <c r="J345" s="1" t="s">
        <v>422</v>
      </c>
      <c r="K345" s="1" t="s">
        <v>423</v>
      </c>
      <c r="L345" s="1">
        <v>291</v>
      </c>
      <c r="M345" s="1" t="s">
        <v>384</v>
      </c>
      <c r="N345" s="1" t="s">
        <v>1920</v>
      </c>
      <c r="O345" s="1" t="s">
        <v>2004</v>
      </c>
      <c r="P345" s="1">
        <v>2.9999999999999997E-4</v>
      </c>
      <c r="Q345" s="1" t="s">
        <v>402</v>
      </c>
      <c r="R345" s="1" t="s">
        <v>402</v>
      </c>
      <c r="S345" s="1">
        <v>27.2</v>
      </c>
    </row>
    <row r="346" spans="1:19" ht="15.5" x14ac:dyDescent="0.35">
      <c r="A346" s="1" t="s">
        <v>2005</v>
      </c>
      <c r="B346" s="1" t="s">
        <v>2005</v>
      </c>
      <c r="C346" s="1" t="s">
        <v>2006</v>
      </c>
      <c r="D346" s="1" t="s">
        <v>412</v>
      </c>
      <c r="E346" s="1" t="s">
        <v>2007</v>
      </c>
      <c r="F346" s="1" t="s">
        <v>372</v>
      </c>
      <c r="G346" s="1" t="s">
        <v>371</v>
      </c>
      <c r="H346" s="1" t="s">
        <v>373</v>
      </c>
      <c r="I346" s="1" t="s">
        <v>381</v>
      </c>
      <c r="J346" s="1" t="s">
        <v>2008</v>
      </c>
      <c r="K346" s="1" t="s">
        <v>1116</v>
      </c>
      <c r="L346" s="1">
        <v>305</v>
      </c>
      <c r="M346" s="1" t="s">
        <v>481</v>
      </c>
      <c r="N346" s="1" t="s">
        <v>1920</v>
      </c>
      <c r="O346" s="1" t="s">
        <v>2009</v>
      </c>
      <c r="P346" s="1">
        <v>1E-4</v>
      </c>
      <c r="Q346" s="1" t="s">
        <v>372</v>
      </c>
      <c r="R346" s="1" t="s">
        <v>425</v>
      </c>
      <c r="S346" s="1">
        <v>23.8</v>
      </c>
    </row>
    <row r="347" spans="1:19" ht="15.5" x14ac:dyDescent="0.35">
      <c r="A347" s="1" t="s">
        <v>2010</v>
      </c>
      <c r="B347" s="1" t="s">
        <v>2010</v>
      </c>
      <c r="C347" s="1" t="s">
        <v>369</v>
      </c>
      <c r="D347" s="1" t="s">
        <v>2011</v>
      </c>
      <c r="E347" s="1" t="s">
        <v>2012</v>
      </c>
      <c r="F347" s="1" t="s">
        <v>371</v>
      </c>
      <c r="G347" s="1" t="s">
        <v>397</v>
      </c>
      <c r="H347" s="1" t="s">
        <v>2013</v>
      </c>
      <c r="I347" s="1" t="s">
        <v>381</v>
      </c>
      <c r="J347" s="1" t="s">
        <v>2014</v>
      </c>
      <c r="K347" s="1" t="s">
        <v>705</v>
      </c>
      <c r="L347" s="1">
        <v>306</v>
      </c>
      <c r="M347" s="1" t="s">
        <v>384</v>
      </c>
      <c r="N347" s="1" t="s">
        <v>1920</v>
      </c>
      <c r="O347" s="1" t="s">
        <v>2015</v>
      </c>
      <c r="P347" s="1">
        <v>5.0000000000000001E-4</v>
      </c>
      <c r="Q347" s="1" t="s">
        <v>402</v>
      </c>
      <c r="R347" s="1" t="s">
        <v>425</v>
      </c>
      <c r="S347" s="1">
        <v>28.6</v>
      </c>
    </row>
    <row r="348" spans="1:19" ht="15.5" x14ac:dyDescent="0.35">
      <c r="A348" s="1" t="s">
        <v>2017</v>
      </c>
      <c r="B348" s="1" t="s">
        <v>2016</v>
      </c>
      <c r="C348" s="1" t="s">
        <v>369</v>
      </c>
      <c r="D348" s="1" t="s">
        <v>412</v>
      </c>
      <c r="E348" s="1" t="s">
        <v>2018</v>
      </c>
      <c r="F348" s="1" t="s">
        <v>398</v>
      </c>
      <c r="G348" s="1" t="s">
        <v>397</v>
      </c>
      <c r="H348" s="1" t="s">
        <v>373</v>
      </c>
      <c r="I348" s="1" t="s">
        <v>381</v>
      </c>
      <c r="J348" s="1" t="s">
        <v>759</v>
      </c>
      <c r="K348" s="1" t="s">
        <v>760</v>
      </c>
      <c r="L348" s="1">
        <v>308</v>
      </c>
      <c r="M348" s="1" t="s">
        <v>384</v>
      </c>
      <c r="N348" s="1" t="s">
        <v>1920</v>
      </c>
      <c r="O348" s="1" t="s">
        <v>2019</v>
      </c>
      <c r="P348" s="1" t="s">
        <v>369</v>
      </c>
      <c r="Q348" s="1" t="s">
        <v>402</v>
      </c>
      <c r="R348" s="1" t="s">
        <v>425</v>
      </c>
      <c r="S348" s="1">
        <v>34</v>
      </c>
    </row>
    <row r="349" spans="1:19" ht="15.5" x14ac:dyDescent="0.35">
      <c r="A349" s="1" t="s">
        <v>2021</v>
      </c>
      <c r="B349" s="1" t="s">
        <v>2020</v>
      </c>
      <c r="C349" s="1" t="s">
        <v>2020</v>
      </c>
      <c r="D349" s="1" t="s">
        <v>2021</v>
      </c>
      <c r="E349" s="1" t="s">
        <v>2022</v>
      </c>
      <c r="F349" s="1" t="s">
        <v>371</v>
      </c>
      <c r="G349" s="1" t="s">
        <v>372</v>
      </c>
      <c r="H349" s="1" t="s">
        <v>1993</v>
      </c>
      <c r="I349" s="1" t="s">
        <v>381</v>
      </c>
      <c r="J349" s="1" t="s">
        <v>1336</v>
      </c>
      <c r="K349" s="1" t="s">
        <v>1337</v>
      </c>
      <c r="L349" s="1">
        <v>322</v>
      </c>
      <c r="M349" s="1" t="s">
        <v>481</v>
      </c>
      <c r="N349" s="1" t="s">
        <v>1920</v>
      </c>
      <c r="O349" s="1" t="s">
        <v>2023</v>
      </c>
      <c r="P349" s="1">
        <v>4.1000000000000003E-3</v>
      </c>
      <c r="Q349" s="1" t="s">
        <v>372</v>
      </c>
      <c r="R349" s="1" t="s">
        <v>425</v>
      </c>
      <c r="S349" s="1">
        <v>20.2</v>
      </c>
    </row>
    <row r="350" spans="1:19" ht="15.5" x14ac:dyDescent="0.35">
      <c r="A350" s="1" t="s">
        <v>2025</v>
      </c>
      <c r="B350" s="1" t="s">
        <v>2024</v>
      </c>
      <c r="C350" s="1" t="s">
        <v>369</v>
      </c>
      <c r="D350" s="1" t="s">
        <v>2025</v>
      </c>
      <c r="E350" s="1" t="s">
        <v>2026</v>
      </c>
      <c r="F350" s="1" t="s">
        <v>371</v>
      </c>
      <c r="G350" s="1" t="s">
        <v>372</v>
      </c>
      <c r="H350" s="1" t="s">
        <v>373</v>
      </c>
      <c r="I350" s="1" t="s">
        <v>381</v>
      </c>
      <c r="J350" s="1" t="s">
        <v>2027</v>
      </c>
      <c r="K350" s="1" t="s">
        <v>1868</v>
      </c>
      <c r="L350" s="1">
        <v>331</v>
      </c>
      <c r="M350" s="1" t="s">
        <v>384</v>
      </c>
      <c r="N350" s="1" t="s">
        <v>1920</v>
      </c>
      <c r="O350" s="1" t="s">
        <v>2028</v>
      </c>
      <c r="P350" s="1">
        <v>1E-4</v>
      </c>
      <c r="Q350" s="1" t="s">
        <v>402</v>
      </c>
      <c r="R350" s="1" t="s">
        <v>403</v>
      </c>
      <c r="S350" s="1">
        <v>23.6</v>
      </c>
    </row>
    <row r="351" spans="1:19" ht="15.5" x14ac:dyDescent="0.35">
      <c r="A351" s="1" t="s">
        <v>2030</v>
      </c>
      <c r="B351" s="1" t="s">
        <v>2029</v>
      </c>
      <c r="C351" s="1" t="s">
        <v>369</v>
      </c>
      <c r="D351" s="1" t="s">
        <v>412</v>
      </c>
      <c r="E351" s="1" t="s">
        <v>2031</v>
      </c>
      <c r="F351" s="1" t="s">
        <v>398</v>
      </c>
      <c r="G351" s="1" t="s">
        <v>397</v>
      </c>
      <c r="H351" s="1" t="s">
        <v>373</v>
      </c>
      <c r="I351" s="1" t="s">
        <v>374</v>
      </c>
      <c r="J351" s="1" t="s">
        <v>369</v>
      </c>
      <c r="K351" s="1" t="s">
        <v>369</v>
      </c>
      <c r="L351" s="1" t="s">
        <v>369</v>
      </c>
      <c r="M351" s="1" t="s">
        <v>1391</v>
      </c>
      <c r="N351" s="1" t="s">
        <v>1920</v>
      </c>
      <c r="O351" s="1" t="s">
        <v>2032</v>
      </c>
      <c r="P351" s="1" t="s">
        <v>369</v>
      </c>
      <c r="Q351" s="1" t="s">
        <v>369</v>
      </c>
      <c r="R351" s="1" t="s">
        <v>369</v>
      </c>
      <c r="S351" s="1">
        <v>24.5</v>
      </c>
    </row>
    <row r="352" spans="1:19" ht="15.5" x14ac:dyDescent="0.35">
      <c r="A352" s="1" t="s">
        <v>2033</v>
      </c>
      <c r="B352" s="1" t="s">
        <v>2033</v>
      </c>
      <c r="C352" s="1" t="s">
        <v>2034</v>
      </c>
      <c r="D352" s="1" t="s">
        <v>412</v>
      </c>
      <c r="E352" s="1" t="s">
        <v>2035</v>
      </c>
      <c r="F352" s="1" t="s">
        <v>371</v>
      </c>
      <c r="G352" s="1" t="s">
        <v>398</v>
      </c>
      <c r="H352" s="1" t="s">
        <v>373</v>
      </c>
      <c r="I352" s="1" t="s">
        <v>381</v>
      </c>
      <c r="J352" s="1" t="s">
        <v>2036</v>
      </c>
      <c r="K352" s="1" t="s">
        <v>722</v>
      </c>
      <c r="L352" s="1">
        <v>343</v>
      </c>
      <c r="M352" s="1" t="s">
        <v>481</v>
      </c>
      <c r="N352" s="1" t="s">
        <v>1920</v>
      </c>
      <c r="O352" s="1" t="s">
        <v>2037</v>
      </c>
      <c r="P352" s="1">
        <v>0</v>
      </c>
      <c r="Q352" s="1" t="s">
        <v>402</v>
      </c>
      <c r="R352" s="1" t="s">
        <v>402</v>
      </c>
      <c r="S352" s="1">
        <v>28</v>
      </c>
    </row>
    <row r="353" spans="1:19" ht="15.5" x14ac:dyDescent="0.35">
      <c r="A353" s="1" t="s">
        <v>2039</v>
      </c>
      <c r="B353" s="1" t="s">
        <v>2038</v>
      </c>
      <c r="C353" s="1" t="s">
        <v>369</v>
      </c>
      <c r="D353" s="1" t="s">
        <v>412</v>
      </c>
      <c r="E353" s="1" t="s">
        <v>2040</v>
      </c>
      <c r="F353" s="1" t="s">
        <v>371</v>
      </c>
      <c r="G353" s="1" t="s">
        <v>372</v>
      </c>
      <c r="H353" s="1" t="s">
        <v>373</v>
      </c>
      <c r="I353" s="1" t="s">
        <v>381</v>
      </c>
      <c r="J353" s="1" t="s">
        <v>830</v>
      </c>
      <c r="K353" s="1" t="s">
        <v>831</v>
      </c>
      <c r="L353" s="1">
        <v>357</v>
      </c>
      <c r="M353" s="1" t="s">
        <v>384</v>
      </c>
      <c r="N353" s="1" t="s">
        <v>1920</v>
      </c>
      <c r="O353" s="1" t="s">
        <v>2041</v>
      </c>
      <c r="P353" s="1" t="s">
        <v>369</v>
      </c>
      <c r="Q353" s="1" t="s">
        <v>369</v>
      </c>
      <c r="R353" s="1" t="s">
        <v>369</v>
      </c>
      <c r="S353" s="1">
        <v>37</v>
      </c>
    </row>
    <row r="354" spans="1:19" ht="15.5" x14ac:dyDescent="0.35">
      <c r="A354" s="1" t="s">
        <v>2042</v>
      </c>
      <c r="B354" s="1" t="s">
        <v>2042</v>
      </c>
      <c r="C354" s="1" t="s">
        <v>2043</v>
      </c>
      <c r="D354" s="1" t="s">
        <v>412</v>
      </c>
      <c r="E354" s="1" t="s">
        <v>2044</v>
      </c>
      <c r="F354" s="1" t="s">
        <v>398</v>
      </c>
      <c r="G354" s="1" t="s">
        <v>397</v>
      </c>
      <c r="H354" s="1" t="s">
        <v>373</v>
      </c>
      <c r="I354" s="1" t="s">
        <v>381</v>
      </c>
      <c r="J354" s="1" t="s">
        <v>759</v>
      </c>
      <c r="K354" s="1" t="s">
        <v>760</v>
      </c>
      <c r="L354" s="1">
        <v>357</v>
      </c>
      <c r="M354" s="1" t="s">
        <v>481</v>
      </c>
      <c r="N354" s="1" t="s">
        <v>1920</v>
      </c>
      <c r="O354" s="1" t="s">
        <v>2045</v>
      </c>
      <c r="P354" s="1">
        <v>0</v>
      </c>
      <c r="Q354" s="1" t="s">
        <v>372</v>
      </c>
      <c r="R354" s="1" t="s">
        <v>403</v>
      </c>
      <c r="S354" s="1">
        <v>22.6</v>
      </c>
    </row>
    <row r="355" spans="1:19" ht="15.5" x14ac:dyDescent="0.35">
      <c r="A355" s="1" t="s">
        <v>2046</v>
      </c>
      <c r="B355" s="1" t="s">
        <v>2046</v>
      </c>
      <c r="C355" s="1" t="s">
        <v>369</v>
      </c>
      <c r="D355" s="1" t="s">
        <v>412</v>
      </c>
      <c r="E355" s="1" t="s">
        <v>2047</v>
      </c>
      <c r="F355" s="1" t="s">
        <v>371</v>
      </c>
      <c r="G355" s="1" t="s">
        <v>372</v>
      </c>
      <c r="H355" s="1" t="s">
        <v>373</v>
      </c>
      <c r="I355" s="1" t="s">
        <v>381</v>
      </c>
      <c r="J355" s="1" t="s">
        <v>873</v>
      </c>
      <c r="K355" s="1" t="s">
        <v>874</v>
      </c>
      <c r="L355" s="1">
        <v>384</v>
      </c>
      <c r="M355" s="1" t="s">
        <v>384</v>
      </c>
      <c r="N355" s="1" t="s">
        <v>1920</v>
      </c>
      <c r="O355" s="1" t="s">
        <v>2048</v>
      </c>
      <c r="P355" s="1">
        <v>1E-4</v>
      </c>
      <c r="Q355" s="1" t="s">
        <v>402</v>
      </c>
      <c r="R355" s="1" t="s">
        <v>402</v>
      </c>
      <c r="S355" s="1">
        <v>33</v>
      </c>
    </row>
    <row r="356" spans="1:19" ht="15.5" x14ac:dyDescent="0.35">
      <c r="A356" s="1" t="s">
        <v>2050</v>
      </c>
      <c r="B356" s="1" t="s">
        <v>2049</v>
      </c>
      <c r="C356" s="1" t="s">
        <v>369</v>
      </c>
      <c r="D356" s="1" t="s">
        <v>412</v>
      </c>
      <c r="E356" s="1" t="s">
        <v>2051</v>
      </c>
      <c r="F356" s="1" t="s">
        <v>372</v>
      </c>
      <c r="G356" s="1" t="s">
        <v>398</v>
      </c>
      <c r="H356" s="1" t="s">
        <v>373</v>
      </c>
      <c r="I356" s="1" t="s">
        <v>381</v>
      </c>
      <c r="J356" s="1" t="s">
        <v>2052</v>
      </c>
      <c r="K356" s="1" t="s">
        <v>2053</v>
      </c>
      <c r="L356" s="1">
        <v>394</v>
      </c>
      <c r="M356" s="1" t="s">
        <v>384</v>
      </c>
      <c r="N356" s="1" t="s">
        <v>1920</v>
      </c>
      <c r="O356" s="1" t="s">
        <v>2054</v>
      </c>
      <c r="P356" s="1" t="s">
        <v>369</v>
      </c>
      <c r="Q356" s="1" t="s">
        <v>372</v>
      </c>
      <c r="R356" s="1" t="s">
        <v>425</v>
      </c>
      <c r="S356" s="1">
        <v>23</v>
      </c>
    </row>
    <row r="357" spans="1:19" ht="15.5" x14ac:dyDescent="0.35">
      <c r="A357" s="1" t="s">
        <v>2055</v>
      </c>
      <c r="B357" s="1" t="s">
        <v>2055</v>
      </c>
      <c r="C357" s="1" t="s">
        <v>369</v>
      </c>
      <c r="D357" s="1" t="s">
        <v>412</v>
      </c>
      <c r="E357" s="1" t="s">
        <v>2056</v>
      </c>
      <c r="F357" s="1" t="s">
        <v>397</v>
      </c>
      <c r="G357" s="1" t="s">
        <v>398</v>
      </c>
      <c r="H357" s="1" t="s">
        <v>1170</v>
      </c>
      <c r="I357" s="1" t="s">
        <v>381</v>
      </c>
      <c r="J357" s="1" t="s">
        <v>775</v>
      </c>
      <c r="K357" s="1" t="s">
        <v>423</v>
      </c>
      <c r="L357" s="1">
        <v>401</v>
      </c>
      <c r="M357" s="1" t="s">
        <v>384</v>
      </c>
      <c r="N357" s="1" t="s">
        <v>1920</v>
      </c>
      <c r="O357" s="1" t="s">
        <v>2057</v>
      </c>
      <c r="P357" s="1">
        <v>1E-4</v>
      </c>
      <c r="Q357" s="1" t="s">
        <v>402</v>
      </c>
      <c r="R357" s="1" t="s">
        <v>402</v>
      </c>
      <c r="S357" s="1">
        <v>25.8</v>
      </c>
    </row>
    <row r="358" spans="1:19" ht="15.5" x14ac:dyDescent="0.35">
      <c r="A358" s="1" t="s">
        <v>2059</v>
      </c>
      <c r="B358" s="1" t="s">
        <v>2058</v>
      </c>
      <c r="C358" s="1" t="s">
        <v>369</v>
      </c>
      <c r="D358" s="1" t="s">
        <v>412</v>
      </c>
      <c r="E358" s="1" t="s">
        <v>2060</v>
      </c>
      <c r="F358" s="1" t="s">
        <v>371</v>
      </c>
      <c r="G358" s="1" t="s">
        <v>372</v>
      </c>
      <c r="H358" s="1" t="s">
        <v>373</v>
      </c>
      <c r="I358" s="1" t="s">
        <v>381</v>
      </c>
      <c r="J358" s="1" t="s">
        <v>830</v>
      </c>
      <c r="K358" s="1" t="s">
        <v>831</v>
      </c>
      <c r="L358" s="1">
        <v>440</v>
      </c>
      <c r="M358" s="1" t="s">
        <v>384</v>
      </c>
      <c r="N358" s="1" t="s">
        <v>1920</v>
      </c>
      <c r="O358" s="1" t="s">
        <v>2061</v>
      </c>
      <c r="P358" s="1" t="s">
        <v>369</v>
      </c>
      <c r="Q358" s="1" t="s">
        <v>369</v>
      </c>
      <c r="R358" s="1" t="s">
        <v>369</v>
      </c>
      <c r="S358" s="1">
        <v>38</v>
      </c>
    </row>
    <row r="359" spans="1:19" ht="15.5" x14ac:dyDescent="0.35">
      <c r="A359" s="1" t="s">
        <v>2062</v>
      </c>
      <c r="B359" s="1" t="s">
        <v>2062</v>
      </c>
      <c r="C359" s="1" t="s">
        <v>2063</v>
      </c>
      <c r="D359" s="1" t="s">
        <v>412</v>
      </c>
      <c r="E359" s="1" t="s">
        <v>2064</v>
      </c>
      <c r="F359" s="1" t="s">
        <v>398</v>
      </c>
      <c r="G359" s="1" t="s">
        <v>397</v>
      </c>
      <c r="H359" s="1" t="s">
        <v>373</v>
      </c>
      <c r="I359" s="1" t="s">
        <v>381</v>
      </c>
      <c r="J359" s="1" t="s">
        <v>759</v>
      </c>
      <c r="K359" s="1" t="s">
        <v>760</v>
      </c>
      <c r="L359" s="1">
        <v>440</v>
      </c>
      <c r="M359" s="1" t="s">
        <v>481</v>
      </c>
      <c r="N359" s="1" t="s">
        <v>1920</v>
      </c>
      <c r="O359" s="1" t="s">
        <v>2065</v>
      </c>
      <c r="P359" s="1">
        <v>0</v>
      </c>
      <c r="Q359" s="1" t="s">
        <v>372</v>
      </c>
      <c r="R359" s="1" t="s">
        <v>402</v>
      </c>
      <c r="S359" s="1">
        <v>33</v>
      </c>
    </row>
    <row r="360" spans="1:19" ht="15.5" x14ac:dyDescent="0.35">
      <c r="A360" s="1" t="s">
        <v>2067</v>
      </c>
      <c r="B360" s="1" t="s">
        <v>2066</v>
      </c>
      <c r="C360" s="1" t="s">
        <v>2068</v>
      </c>
      <c r="D360" s="1" t="s">
        <v>2067</v>
      </c>
      <c r="E360" s="1" t="s">
        <v>2069</v>
      </c>
      <c r="F360" s="1" t="s">
        <v>371</v>
      </c>
      <c r="G360" s="1" t="s">
        <v>372</v>
      </c>
      <c r="H360" s="1" t="s">
        <v>373</v>
      </c>
      <c r="I360" s="1" t="s">
        <v>381</v>
      </c>
      <c r="J360" s="1" t="s">
        <v>830</v>
      </c>
      <c r="K360" s="1" t="s">
        <v>831</v>
      </c>
      <c r="L360" s="1">
        <v>444</v>
      </c>
      <c r="M360" s="1" t="s">
        <v>481</v>
      </c>
      <c r="N360" s="1" t="s">
        <v>1920</v>
      </c>
      <c r="O360" s="1" t="s">
        <v>2070</v>
      </c>
      <c r="P360" s="1">
        <v>1E-4</v>
      </c>
      <c r="Q360" s="1" t="s">
        <v>369</v>
      </c>
      <c r="R360" s="1" t="s">
        <v>369</v>
      </c>
      <c r="S360" s="1">
        <v>45</v>
      </c>
    </row>
    <row r="361" spans="1:19" ht="15.5" x14ac:dyDescent="0.35">
      <c r="A361" s="1" t="s">
        <v>2071</v>
      </c>
      <c r="B361" s="1" t="s">
        <v>2071</v>
      </c>
      <c r="C361" s="1" t="s">
        <v>2072</v>
      </c>
      <c r="D361" s="1" t="s">
        <v>412</v>
      </c>
      <c r="E361" s="1" t="s">
        <v>2073</v>
      </c>
      <c r="F361" s="1" t="s">
        <v>398</v>
      </c>
      <c r="G361" s="1" t="s">
        <v>397</v>
      </c>
      <c r="H361" s="1" t="s">
        <v>373</v>
      </c>
      <c r="I361" s="1" t="s">
        <v>374</v>
      </c>
      <c r="J361" s="1" t="s">
        <v>369</v>
      </c>
      <c r="K361" s="1" t="s">
        <v>369</v>
      </c>
      <c r="L361" s="1" t="s">
        <v>369</v>
      </c>
      <c r="M361" s="1" t="s">
        <v>2074</v>
      </c>
      <c r="N361" s="1" t="s">
        <v>1920</v>
      </c>
      <c r="O361" s="1" t="s">
        <v>2075</v>
      </c>
      <c r="P361" s="1">
        <v>0</v>
      </c>
      <c r="Q361" s="1" t="s">
        <v>369</v>
      </c>
      <c r="R361" s="1" t="s">
        <v>369</v>
      </c>
      <c r="S361" s="1">
        <v>25.8</v>
      </c>
    </row>
    <row r="362" spans="1:19" ht="15.5" x14ac:dyDescent="0.35">
      <c r="A362" s="1" t="s">
        <v>2077</v>
      </c>
      <c r="B362" s="1" t="s">
        <v>2076</v>
      </c>
      <c r="C362" s="1" t="s">
        <v>369</v>
      </c>
      <c r="D362" s="1" t="s">
        <v>2077</v>
      </c>
      <c r="E362" s="1" t="s">
        <v>2078</v>
      </c>
      <c r="F362" s="1" t="s">
        <v>398</v>
      </c>
      <c r="G362" s="1" t="s">
        <v>397</v>
      </c>
      <c r="H362" s="1" t="s">
        <v>373</v>
      </c>
      <c r="I362" s="1" t="s">
        <v>381</v>
      </c>
      <c r="J362" s="1" t="s">
        <v>1778</v>
      </c>
      <c r="K362" s="1" t="s">
        <v>1779</v>
      </c>
      <c r="L362" s="1">
        <v>471</v>
      </c>
      <c r="M362" s="1" t="s">
        <v>384</v>
      </c>
      <c r="N362" s="1" t="s">
        <v>1920</v>
      </c>
      <c r="O362" s="1" t="s">
        <v>2079</v>
      </c>
      <c r="P362" s="1">
        <v>2.0000000000000001E-4</v>
      </c>
      <c r="Q362" s="1" t="s">
        <v>372</v>
      </c>
      <c r="R362" s="1" t="s">
        <v>403</v>
      </c>
      <c r="S362" s="1">
        <v>19.11</v>
      </c>
    </row>
    <row r="363" spans="1:19" ht="15.5" x14ac:dyDescent="0.35">
      <c r="A363" s="1" t="s">
        <v>2081</v>
      </c>
      <c r="B363" s="1" t="s">
        <v>2080</v>
      </c>
      <c r="C363" s="1" t="s">
        <v>369</v>
      </c>
      <c r="D363" s="1" t="s">
        <v>412</v>
      </c>
      <c r="E363" s="1" t="s">
        <v>2082</v>
      </c>
      <c r="F363" s="1" t="s">
        <v>371</v>
      </c>
      <c r="G363" s="1" t="s">
        <v>398</v>
      </c>
      <c r="H363" s="1" t="s">
        <v>373</v>
      </c>
      <c r="I363" s="1" t="s">
        <v>381</v>
      </c>
      <c r="J363" s="1" t="s">
        <v>2083</v>
      </c>
      <c r="K363" s="1" t="s">
        <v>2084</v>
      </c>
      <c r="L363" s="1">
        <v>499</v>
      </c>
      <c r="M363" s="1" t="s">
        <v>384</v>
      </c>
      <c r="N363" s="1" t="s">
        <v>1920</v>
      </c>
      <c r="O363" s="1" t="s">
        <v>2085</v>
      </c>
      <c r="P363" s="1" t="s">
        <v>369</v>
      </c>
      <c r="Q363" s="1" t="s">
        <v>369</v>
      </c>
      <c r="R363" s="1" t="s">
        <v>369</v>
      </c>
      <c r="S363" s="1">
        <v>41</v>
      </c>
    </row>
    <row r="364" spans="1:19" ht="15.5" x14ac:dyDescent="0.35">
      <c r="A364" s="1" t="s">
        <v>2087</v>
      </c>
      <c r="B364" s="1" t="s">
        <v>2086</v>
      </c>
      <c r="C364" s="1" t="s">
        <v>369</v>
      </c>
      <c r="D364" s="1" t="s">
        <v>2087</v>
      </c>
      <c r="E364" s="1" t="s">
        <v>2088</v>
      </c>
      <c r="F364" s="1" t="s">
        <v>372</v>
      </c>
      <c r="G364" s="1" t="s">
        <v>371</v>
      </c>
      <c r="H364" s="1" t="s">
        <v>1993</v>
      </c>
      <c r="I364" s="1" t="s">
        <v>381</v>
      </c>
      <c r="J364" s="1" t="s">
        <v>2008</v>
      </c>
      <c r="K364" s="1" t="s">
        <v>1116</v>
      </c>
      <c r="L364" s="1">
        <v>515</v>
      </c>
      <c r="M364" s="1" t="s">
        <v>384</v>
      </c>
      <c r="N364" s="1" t="s">
        <v>1920</v>
      </c>
      <c r="O364" s="1" t="s">
        <v>2089</v>
      </c>
      <c r="P364" s="1">
        <v>1E-3</v>
      </c>
      <c r="Q364" s="1" t="s">
        <v>372</v>
      </c>
      <c r="R364" s="1" t="s">
        <v>403</v>
      </c>
      <c r="S364" s="1">
        <v>16.260000000000002</v>
      </c>
    </row>
    <row r="365" spans="1:19" ht="15.5" x14ac:dyDescent="0.35">
      <c r="A365" s="1" t="s">
        <v>2091</v>
      </c>
      <c r="B365" s="1" t="s">
        <v>2090</v>
      </c>
      <c r="C365" s="1" t="s">
        <v>369</v>
      </c>
      <c r="D365" s="1" t="s">
        <v>412</v>
      </c>
      <c r="E365" s="1" t="s">
        <v>2092</v>
      </c>
      <c r="F365" s="1" t="s">
        <v>371</v>
      </c>
      <c r="G365" s="1" t="s">
        <v>398</v>
      </c>
      <c r="H365" s="1" t="s">
        <v>373</v>
      </c>
      <c r="I365" s="1" t="s">
        <v>381</v>
      </c>
      <c r="J365" s="1" t="s">
        <v>2093</v>
      </c>
      <c r="K365" s="1" t="s">
        <v>1481</v>
      </c>
      <c r="L365" s="1">
        <v>522</v>
      </c>
      <c r="M365" s="1" t="s">
        <v>384</v>
      </c>
      <c r="N365" s="1" t="s">
        <v>1920</v>
      </c>
      <c r="O365" s="1" t="s">
        <v>2094</v>
      </c>
      <c r="P365" s="1">
        <v>0</v>
      </c>
      <c r="Q365" s="1" t="s">
        <v>372</v>
      </c>
      <c r="R365" s="1" t="s">
        <v>425</v>
      </c>
      <c r="S365" s="1">
        <v>0.106</v>
      </c>
    </row>
    <row r="366" spans="1:19" ht="15.5" x14ac:dyDescent="0.35">
      <c r="A366" s="1" t="s">
        <v>2096</v>
      </c>
      <c r="B366" s="1" t="s">
        <v>2095</v>
      </c>
      <c r="C366" s="1" t="s">
        <v>369</v>
      </c>
      <c r="D366" s="1" t="s">
        <v>2096</v>
      </c>
      <c r="E366" s="1" t="s">
        <v>2097</v>
      </c>
      <c r="F366" s="1" t="s">
        <v>398</v>
      </c>
      <c r="G366" s="1" t="s">
        <v>397</v>
      </c>
      <c r="H366" s="1" t="s">
        <v>1993</v>
      </c>
      <c r="I366" s="1" t="s">
        <v>381</v>
      </c>
      <c r="J366" s="1" t="s">
        <v>632</v>
      </c>
      <c r="K366" s="1" t="s">
        <v>633</v>
      </c>
      <c r="L366" s="1">
        <v>535</v>
      </c>
      <c r="M366" s="1" t="s">
        <v>384</v>
      </c>
      <c r="N366" s="1" t="s">
        <v>1920</v>
      </c>
      <c r="O366" s="1" t="s">
        <v>2098</v>
      </c>
      <c r="P366" s="1">
        <v>2.0000000000000001E-4</v>
      </c>
      <c r="Q366" s="1" t="s">
        <v>372</v>
      </c>
      <c r="R366" s="1" t="s">
        <v>403</v>
      </c>
      <c r="S366" s="1">
        <v>0.86199999999999999</v>
      </c>
    </row>
    <row r="367" spans="1:19" ht="15.5" x14ac:dyDescent="0.35">
      <c r="A367" s="1" t="s">
        <v>2100</v>
      </c>
      <c r="B367" s="1" t="s">
        <v>2099</v>
      </c>
      <c r="C367" s="1" t="s">
        <v>369</v>
      </c>
      <c r="D367" s="1" t="s">
        <v>412</v>
      </c>
      <c r="E367" s="1" t="s">
        <v>2101</v>
      </c>
      <c r="F367" s="1" t="s">
        <v>397</v>
      </c>
      <c r="G367" s="1" t="s">
        <v>371</v>
      </c>
      <c r="H367" s="1" t="s">
        <v>373</v>
      </c>
      <c r="I367" s="1" t="s">
        <v>381</v>
      </c>
      <c r="J367" s="1" t="s">
        <v>886</v>
      </c>
      <c r="K367" s="1" t="s">
        <v>887</v>
      </c>
      <c r="L367" s="1">
        <v>565</v>
      </c>
      <c r="M367" s="1" t="s">
        <v>384</v>
      </c>
      <c r="N367" s="1" t="s">
        <v>1920</v>
      </c>
      <c r="O367" s="1" t="s">
        <v>2102</v>
      </c>
      <c r="P367" s="1" t="s">
        <v>369</v>
      </c>
      <c r="Q367" s="1" t="s">
        <v>402</v>
      </c>
      <c r="R367" s="1" t="s">
        <v>402</v>
      </c>
      <c r="S367" s="1">
        <v>26.4</v>
      </c>
    </row>
    <row r="368" spans="1:19" ht="15.5" x14ac:dyDescent="0.35">
      <c r="A368" s="1" t="s">
        <v>2103</v>
      </c>
      <c r="B368" s="1" t="s">
        <v>2103</v>
      </c>
      <c r="C368" s="1" t="s">
        <v>2104</v>
      </c>
      <c r="D368" s="1" t="s">
        <v>412</v>
      </c>
      <c r="E368" s="1" t="s">
        <v>2105</v>
      </c>
      <c r="F368" s="1" t="s">
        <v>371</v>
      </c>
      <c r="G368" s="1" t="s">
        <v>372</v>
      </c>
      <c r="H368" s="1" t="s">
        <v>373</v>
      </c>
      <c r="I368" s="1" t="s">
        <v>381</v>
      </c>
      <c r="J368" s="1" t="s">
        <v>2106</v>
      </c>
      <c r="K368" s="1" t="s">
        <v>504</v>
      </c>
      <c r="L368" s="1">
        <v>571</v>
      </c>
      <c r="M368" s="1" t="s">
        <v>481</v>
      </c>
      <c r="N368" s="1" t="s">
        <v>1920</v>
      </c>
      <c r="O368" s="1" t="s">
        <v>2107</v>
      </c>
      <c r="P368" s="1">
        <v>2.9999999999999997E-4</v>
      </c>
      <c r="Q368" s="1" t="s">
        <v>372</v>
      </c>
      <c r="R368" s="1" t="s">
        <v>403</v>
      </c>
      <c r="S368" s="1">
        <v>23.9</v>
      </c>
    </row>
    <row r="369" spans="1:19" ht="15.5" x14ac:dyDescent="0.35">
      <c r="A369" s="1" t="s">
        <v>2109</v>
      </c>
      <c r="B369" s="1" t="s">
        <v>2108</v>
      </c>
      <c r="C369" s="1" t="s">
        <v>369</v>
      </c>
      <c r="D369" s="1" t="s">
        <v>2109</v>
      </c>
      <c r="E369" s="1" t="s">
        <v>2110</v>
      </c>
      <c r="F369" s="1" t="s">
        <v>398</v>
      </c>
      <c r="G369" s="1" t="s">
        <v>397</v>
      </c>
      <c r="H369" s="1" t="s">
        <v>373</v>
      </c>
      <c r="I369" s="1" t="s">
        <v>381</v>
      </c>
      <c r="J369" s="1" t="s">
        <v>1610</v>
      </c>
      <c r="K369" s="1" t="s">
        <v>785</v>
      </c>
      <c r="L369" s="1">
        <v>573</v>
      </c>
      <c r="M369" s="1" t="s">
        <v>384</v>
      </c>
      <c r="N369" s="1" t="s">
        <v>1920</v>
      </c>
      <c r="O369" s="1" t="s">
        <v>2111</v>
      </c>
      <c r="P369" s="1">
        <v>8.0000000000000004E-4</v>
      </c>
      <c r="Q369" s="1" t="s">
        <v>402</v>
      </c>
      <c r="R369" s="1" t="s">
        <v>402</v>
      </c>
      <c r="S369" s="1">
        <v>28.7</v>
      </c>
    </row>
    <row r="370" spans="1:19" ht="15.5" x14ac:dyDescent="0.35">
      <c r="A370" s="1" t="s">
        <v>2113</v>
      </c>
      <c r="B370" s="1" t="s">
        <v>2112</v>
      </c>
      <c r="C370" s="1" t="s">
        <v>369</v>
      </c>
      <c r="D370" s="1" t="s">
        <v>412</v>
      </c>
      <c r="E370" s="1" t="s">
        <v>2114</v>
      </c>
      <c r="F370" s="1" t="s">
        <v>397</v>
      </c>
      <c r="G370" s="1" t="s">
        <v>372</v>
      </c>
      <c r="H370" s="1" t="s">
        <v>373</v>
      </c>
      <c r="I370" s="1" t="s">
        <v>381</v>
      </c>
      <c r="J370" s="1" t="s">
        <v>2115</v>
      </c>
      <c r="K370" s="1" t="s">
        <v>487</v>
      </c>
      <c r="L370" s="1">
        <v>581</v>
      </c>
      <c r="M370" s="1" t="s">
        <v>384</v>
      </c>
      <c r="N370" s="1" t="s">
        <v>1920</v>
      </c>
      <c r="O370" s="1" t="s">
        <v>2116</v>
      </c>
      <c r="P370" s="1" t="s">
        <v>369</v>
      </c>
      <c r="Q370" s="1" t="s">
        <v>402</v>
      </c>
      <c r="R370" s="1" t="s">
        <v>402</v>
      </c>
      <c r="S370" s="1">
        <v>25.4</v>
      </c>
    </row>
    <row r="371" spans="1:19" ht="15.5" x14ac:dyDescent="0.35">
      <c r="A371" s="1" t="s">
        <v>2118</v>
      </c>
      <c r="B371" s="1" t="s">
        <v>2117</v>
      </c>
      <c r="C371" s="1" t="s">
        <v>369</v>
      </c>
      <c r="D371" s="1" t="s">
        <v>412</v>
      </c>
      <c r="E371" s="1" t="s">
        <v>2119</v>
      </c>
      <c r="F371" s="1" t="s">
        <v>398</v>
      </c>
      <c r="G371" s="1" t="s">
        <v>371</v>
      </c>
      <c r="H371" s="1" t="s">
        <v>373</v>
      </c>
      <c r="I371" s="1" t="s">
        <v>374</v>
      </c>
      <c r="J371" s="1" t="s">
        <v>369</v>
      </c>
      <c r="K371" s="1" t="s">
        <v>369</v>
      </c>
      <c r="L371" s="1" t="s">
        <v>369</v>
      </c>
      <c r="M371" s="1" t="s">
        <v>1391</v>
      </c>
      <c r="N371" s="1" t="s">
        <v>1920</v>
      </c>
      <c r="O371" s="1" t="s">
        <v>2120</v>
      </c>
      <c r="P371" s="1" t="s">
        <v>369</v>
      </c>
      <c r="Q371" s="1" t="s">
        <v>369</v>
      </c>
      <c r="R371" s="1" t="s">
        <v>369</v>
      </c>
      <c r="S371" s="1">
        <v>25.6</v>
      </c>
    </row>
    <row r="372" spans="1:19" ht="15.5" x14ac:dyDescent="0.35">
      <c r="A372" s="1" t="s">
        <v>2122</v>
      </c>
      <c r="B372" s="1" t="s">
        <v>2121</v>
      </c>
      <c r="C372" s="1" t="s">
        <v>369</v>
      </c>
      <c r="D372" s="1" t="s">
        <v>412</v>
      </c>
      <c r="E372" s="1" t="s">
        <v>2123</v>
      </c>
      <c r="F372" s="1" t="s">
        <v>397</v>
      </c>
      <c r="G372" s="1" t="s">
        <v>398</v>
      </c>
      <c r="H372" s="1" t="s">
        <v>373</v>
      </c>
      <c r="I372" s="1" t="s">
        <v>381</v>
      </c>
      <c r="J372" s="1" t="s">
        <v>492</v>
      </c>
      <c r="K372" s="1" t="s">
        <v>493</v>
      </c>
      <c r="L372" s="1">
        <v>598</v>
      </c>
      <c r="M372" s="1" t="s">
        <v>384</v>
      </c>
      <c r="N372" s="1" t="s">
        <v>1920</v>
      </c>
      <c r="O372" s="1" t="s">
        <v>2124</v>
      </c>
      <c r="P372" s="1" t="s">
        <v>369</v>
      </c>
      <c r="Q372" s="1" t="s">
        <v>372</v>
      </c>
      <c r="R372" s="1" t="s">
        <v>403</v>
      </c>
      <c r="S372" s="1">
        <v>0.214</v>
      </c>
    </row>
    <row r="373" spans="1:19" ht="15.5" x14ac:dyDescent="0.35">
      <c r="A373" s="1" t="s">
        <v>2126</v>
      </c>
      <c r="B373" s="1" t="s">
        <v>2125</v>
      </c>
      <c r="C373" s="1" t="s">
        <v>369</v>
      </c>
      <c r="D373" s="1" t="s">
        <v>412</v>
      </c>
      <c r="E373" s="1" t="s">
        <v>2127</v>
      </c>
      <c r="F373" s="1" t="s">
        <v>371</v>
      </c>
      <c r="G373" s="1" t="s">
        <v>372</v>
      </c>
      <c r="H373" s="1" t="s">
        <v>2013</v>
      </c>
      <c r="I373" s="1" t="s">
        <v>381</v>
      </c>
      <c r="J373" s="1" t="s">
        <v>1376</v>
      </c>
      <c r="K373" s="1" t="s">
        <v>892</v>
      </c>
      <c r="L373" s="1">
        <v>655</v>
      </c>
      <c r="M373" s="1" t="s">
        <v>384</v>
      </c>
      <c r="N373" s="1" t="s">
        <v>1920</v>
      </c>
      <c r="O373" s="1" t="s">
        <v>2128</v>
      </c>
      <c r="P373" s="1" t="s">
        <v>369</v>
      </c>
      <c r="Q373" s="1" t="s">
        <v>369</v>
      </c>
      <c r="R373" s="1" t="s">
        <v>369</v>
      </c>
      <c r="S373" s="1">
        <v>45</v>
      </c>
    </row>
    <row r="374" spans="1:19" ht="15.5" x14ac:dyDescent="0.35">
      <c r="A374" s="1" t="s">
        <v>2129</v>
      </c>
      <c r="B374" s="1" t="s">
        <v>2129</v>
      </c>
      <c r="C374" s="1" t="s">
        <v>2130</v>
      </c>
      <c r="D374" s="1" t="s">
        <v>412</v>
      </c>
      <c r="E374" s="1" t="s">
        <v>2131</v>
      </c>
      <c r="F374" s="1" t="s">
        <v>398</v>
      </c>
      <c r="G374" s="1" t="s">
        <v>397</v>
      </c>
      <c r="H374" s="1" t="s">
        <v>373</v>
      </c>
      <c r="I374" s="1" t="s">
        <v>381</v>
      </c>
      <c r="J374" s="1" t="s">
        <v>663</v>
      </c>
      <c r="K374" s="1" t="s">
        <v>664</v>
      </c>
      <c r="L374" s="1">
        <v>696</v>
      </c>
      <c r="M374" s="1" t="s">
        <v>481</v>
      </c>
      <c r="N374" s="1" t="s">
        <v>1920</v>
      </c>
      <c r="O374" s="1" t="s">
        <v>2132</v>
      </c>
      <c r="P374" s="1">
        <v>0</v>
      </c>
      <c r="Q374" s="1" t="s">
        <v>402</v>
      </c>
      <c r="R374" s="1" t="s">
        <v>403</v>
      </c>
      <c r="S374" s="1">
        <v>34</v>
      </c>
    </row>
    <row r="375" spans="1:19" ht="15.5" x14ac:dyDescent="0.35">
      <c r="A375" s="1" t="s">
        <v>2134</v>
      </c>
      <c r="B375" s="1" t="s">
        <v>2133</v>
      </c>
      <c r="C375" s="1" t="s">
        <v>369</v>
      </c>
      <c r="D375" s="1" t="s">
        <v>412</v>
      </c>
      <c r="E375" s="1" t="s">
        <v>2135</v>
      </c>
      <c r="F375" s="1" t="s">
        <v>372</v>
      </c>
      <c r="G375" s="1" t="s">
        <v>397</v>
      </c>
      <c r="H375" s="1" t="s">
        <v>373</v>
      </c>
      <c r="I375" s="1" t="s">
        <v>381</v>
      </c>
      <c r="J375" s="1" t="s">
        <v>2136</v>
      </c>
      <c r="K375" s="1" t="s">
        <v>2137</v>
      </c>
      <c r="L375" s="1">
        <v>710</v>
      </c>
      <c r="M375" s="1" t="s">
        <v>384</v>
      </c>
      <c r="N375" s="1" t="s">
        <v>1920</v>
      </c>
      <c r="O375" s="1" t="s">
        <v>2138</v>
      </c>
      <c r="P375" s="1" t="s">
        <v>369</v>
      </c>
      <c r="Q375" s="1" t="s">
        <v>402</v>
      </c>
      <c r="R375" s="1" t="s">
        <v>403</v>
      </c>
      <c r="S375" s="1">
        <v>32</v>
      </c>
    </row>
    <row r="376" spans="1:19" ht="15.5" x14ac:dyDescent="0.35">
      <c r="A376" s="1" t="s">
        <v>2140</v>
      </c>
      <c r="B376" s="1" t="s">
        <v>2139</v>
      </c>
      <c r="C376" s="1" t="s">
        <v>369</v>
      </c>
      <c r="D376" s="1" t="s">
        <v>412</v>
      </c>
      <c r="E376" s="1" t="s">
        <v>2141</v>
      </c>
      <c r="F376" s="1" t="s">
        <v>372</v>
      </c>
      <c r="G376" s="1" t="s">
        <v>371</v>
      </c>
      <c r="H376" s="1" t="s">
        <v>373</v>
      </c>
      <c r="I376" s="1" t="s">
        <v>374</v>
      </c>
      <c r="J376" s="1" t="s">
        <v>369</v>
      </c>
      <c r="K376" s="1" t="s">
        <v>369</v>
      </c>
      <c r="L376" s="1" t="s">
        <v>369</v>
      </c>
      <c r="M376" s="1" t="s">
        <v>1391</v>
      </c>
      <c r="N376" s="1" t="s">
        <v>1920</v>
      </c>
      <c r="O376" s="1" t="s">
        <v>2142</v>
      </c>
      <c r="P376" s="1" t="s">
        <v>369</v>
      </c>
      <c r="Q376" s="1" t="s">
        <v>369</v>
      </c>
      <c r="R376" s="1" t="s">
        <v>369</v>
      </c>
      <c r="S376" s="1">
        <v>24.2</v>
      </c>
    </row>
    <row r="377" spans="1:19" ht="15.5" x14ac:dyDescent="0.35">
      <c r="A377" s="1" t="s">
        <v>2144</v>
      </c>
      <c r="B377" s="1" t="s">
        <v>2143</v>
      </c>
      <c r="C377" s="1" t="s">
        <v>369</v>
      </c>
      <c r="D377" s="1" t="s">
        <v>2144</v>
      </c>
      <c r="E377" s="1" t="s">
        <v>2145</v>
      </c>
      <c r="F377" s="1" t="s">
        <v>397</v>
      </c>
      <c r="G377" s="1" t="s">
        <v>398</v>
      </c>
      <c r="H377" s="1" t="s">
        <v>373</v>
      </c>
      <c r="I377" s="1" t="s">
        <v>381</v>
      </c>
      <c r="J377" s="1" t="s">
        <v>1043</v>
      </c>
      <c r="K377" s="1" t="s">
        <v>753</v>
      </c>
      <c r="L377" s="1">
        <v>199</v>
      </c>
      <c r="M377" s="1" t="s">
        <v>384</v>
      </c>
      <c r="N377" s="1" t="s">
        <v>2146</v>
      </c>
      <c r="O377" s="1" t="s">
        <v>2147</v>
      </c>
      <c r="P377" s="1">
        <v>4.4999999999999997E-3</v>
      </c>
      <c r="Q377" s="1" t="s">
        <v>402</v>
      </c>
      <c r="R377" s="1" t="s">
        <v>402</v>
      </c>
      <c r="S377" s="1">
        <v>26.4</v>
      </c>
    </row>
    <row r="378" spans="1:19" ht="15.5" x14ac:dyDescent="0.35">
      <c r="A378" s="1" t="s">
        <v>2149</v>
      </c>
      <c r="B378" s="1" t="s">
        <v>2148</v>
      </c>
      <c r="C378" s="1" t="s">
        <v>369</v>
      </c>
      <c r="D378" s="1" t="s">
        <v>2149</v>
      </c>
      <c r="E378" s="1" t="s">
        <v>2150</v>
      </c>
      <c r="F378" s="1" t="s">
        <v>372</v>
      </c>
      <c r="G378" s="1" t="s">
        <v>398</v>
      </c>
      <c r="H378" s="1" t="s">
        <v>2151</v>
      </c>
      <c r="I378" s="1" t="s">
        <v>381</v>
      </c>
      <c r="J378" s="1" t="s">
        <v>2152</v>
      </c>
      <c r="K378" s="1" t="s">
        <v>2153</v>
      </c>
      <c r="L378" s="1">
        <v>148</v>
      </c>
      <c r="M378" s="1" t="s">
        <v>384</v>
      </c>
      <c r="N378" s="1" t="s">
        <v>2154</v>
      </c>
      <c r="O378" s="1" t="s">
        <v>2155</v>
      </c>
      <c r="P378" s="1">
        <v>0.53</v>
      </c>
      <c r="Q378" s="1" t="s">
        <v>372</v>
      </c>
      <c r="R378" s="1" t="s">
        <v>403</v>
      </c>
      <c r="S378" s="1">
        <v>2E-3</v>
      </c>
    </row>
    <row r="379" spans="1:19" ht="15.5" x14ac:dyDescent="0.35">
      <c r="A379" s="1" t="s">
        <v>2156</v>
      </c>
      <c r="B379" s="1" t="s">
        <v>2156</v>
      </c>
      <c r="C379" s="1" t="s">
        <v>369</v>
      </c>
      <c r="D379" s="1" t="s">
        <v>2157</v>
      </c>
      <c r="E379" s="1" t="s">
        <v>2158</v>
      </c>
      <c r="F379" s="1" t="s">
        <v>398</v>
      </c>
      <c r="G379" s="1" t="s">
        <v>397</v>
      </c>
      <c r="H379" s="1" t="s">
        <v>373</v>
      </c>
      <c r="I379" s="1" t="s">
        <v>381</v>
      </c>
      <c r="J379" s="1" t="s">
        <v>1251</v>
      </c>
      <c r="K379" s="1" t="s">
        <v>1252</v>
      </c>
      <c r="L379" s="1" t="s">
        <v>2159</v>
      </c>
      <c r="M379" s="1" t="s">
        <v>384</v>
      </c>
      <c r="N379" s="1" t="s">
        <v>2160</v>
      </c>
      <c r="O379" s="1" t="s">
        <v>2161</v>
      </c>
      <c r="P379" s="1">
        <v>4.0000000000000002E-4</v>
      </c>
      <c r="Q379" s="1" t="s">
        <v>402</v>
      </c>
      <c r="R379" s="1" t="s">
        <v>403</v>
      </c>
      <c r="S379" s="1">
        <v>23.1</v>
      </c>
    </row>
    <row r="380" spans="1:19" ht="15.5" x14ac:dyDescent="0.35">
      <c r="A380" s="1" t="s">
        <v>2163</v>
      </c>
      <c r="B380" s="1" t="s">
        <v>2162</v>
      </c>
      <c r="C380" s="1" t="s">
        <v>369</v>
      </c>
      <c r="D380" s="1" t="s">
        <v>412</v>
      </c>
      <c r="E380" s="1" t="s">
        <v>2164</v>
      </c>
      <c r="F380" s="1" t="s">
        <v>372</v>
      </c>
      <c r="G380" s="1" t="s">
        <v>371</v>
      </c>
      <c r="H380" s="1" t="s">
        <v>373</v>
      </c>
      <c r="I380" s="1" t="s">
        <v>381</v>
      </c>
      <c r="J380" s="1" t="s">
        <v>2165</v>
      </c>
      <c r="K380" s="1" t="s">
        <v>2166</v>
      </c>
      <c r="L380" s="1" t="s">
        <v>2167</v>
      </c>
      <c r="M380" s="1" t="s">
        <v>384</v>
      </c>
      <c r="N380" s="1" t="s">
        <v>2160</v>
      </c>
      <c r="O380" s="1" t="s">
        <v>2168</v>
      </c>
      <c r="P380" s="1" t="s">
        <v>369</v>
      </c>
      <c r="Q380" s="1" t="s">
        <v>372</v>
      </c>
      <c r="R380" s="1" t="s">
        <v>425</v>
      </c>
      <c r="S380" s="1">
        <v>18.850000000000001</v>
      </c>
    </row>
    <row r="381" spans="1:19" ht="15.5" x14ac:dyDescent="0.35">
      <c r="A381" s="1" t="s">
        <v>210</v>
      </c>
      <c r="B381" s="1" t="s">
        <v>210</v>
      </c>
      <c r="C381" s="1" t="s">
        <v>369</v>
      </c>
      <c r="D381" s="1" t="s">
        <v>2169</v>
      </c>
      <c r="E381" s="1" t="s">
        <v>2170</v>
      </c>
      <c r="F381" s="1" t="s">
        <v>372</v>
      </c>
      <c r="G381" s="1" t="s">
        <v>371</v>
      </c>
      <c r="H381" s="1" t="s">
        <v>669</v>
      </c>
      <c r="I381" s="1" t="s">
        <v>381</v>
      </c>
      <c r="J381" s="1" t="s">
        <v>1732</v>
      </c>
      <c r="K381" s="1" t="s">
        <v>1565</v>
      </c>
      <c r="L381" s="1" t="s">
        <v>2171</v>
      </c>
      <c r="M381" s="1" t="s">
        <v>384</v>
      </c>
      <c r="N381" s="1" t="s">
        <v>2160</v>
      </c>
      <c r="O381" s="1" t="s">
        <v>2172</v>
      </c>
      <c r="P381" s="1">
        <v>1.4E-3</v>
      </c>
      <c r="Q381" s="1" t="s">
        <v>372</v>
      </c>
      <c r="R381" s="1" t="s">
        <v>403</v>
      </c>
      <c r="S381" s="1">
        <v>14.62</v>
      </c>
    </row>
    <row r="382" spans="1:19" ht="15.5" x14ac:dyDescent="0.35">
      <c r="A382" s="1" t="s">
        <v>2174</v>
      </c>
      <c r="B382" s="1" t="s">
        <v>2173</v>
      </c>
      <c r="C382" s="1" t="s">
        <v>369</v>
      </c>
      <c r="D382" s="1" t="s">
        <v>412</v>
      </c>
      <c r="E382" s="1" t="s">
        <v>2175</v>
      </c>
      <c r="F382" s="1" t="s">
        <v>398</v>
      </c>
      <c r="G382" s="1" t="s">
        <v>397</v>
      </c>
      <c r="H382" s="1" t="s">
        <v>373</v>
      </c>
      <c r="I382" s="1" t="s">
        <v>381</v>
      </c>
      <c r="J382" s="1" t="s">
        <v>524</v>
      </c>
      <c r="K382" s="1" t="s">
        <v>525</v>
      </c>
      <c r="L382" s="1" t="s">
        <v>2176</v>
      </c>
      <c r="M382" s="1" t="s">
        <v>384</v>
      </c>
      <c r="N382" s="1" t="s">
        <v>2160</v>
      </c>
      <c r="O382" s="1" t="s">
        <v>2177</v>
      </c>
      <c r="P382" s="1" t="s">
        <v>369</v>
      </c>
      <c r="Q382" s="1" t="s">
        <v>372</v>
      </c>
      <c r="R382" s="1" t="s">
        <v>425</v>
      </c>
      <c r="S382" s="1">
        <v>18.2</v>
      </c>
    </row>
    <row r="383" spans="1:19" ht="15.5" x14ac:dyDescent="0.35">
      <c r="A383" s="1" t="s">
        <v>211</v>
      </c>
      <c r="B383" s="1" t="s">
        <v>2178</v>
      </c>
      <c r="C383" s="1" t="s">
        <v>369</v>
      </c>
      <c r="D383" s="1" t="s">
        <v>412</v>
      </c>
      <c r="E383" s="1" t="s">
        <v>2179</v>
      </c>
      <c r="F383" s="1" t="s">
        <v>398</v>
      </c>
      <c r="G383" s="1" t="s">
        <v>397</v>
      </c>
      <c r="H383" s="1" t="s">
        <v>669</v>
      </c>
      <c r="I383" s="1" t="s">
        <v>381</v>
      </c>
      <c r="J383" s="1" t="s">
        <v>524</v>
      </c>
      <c r="K383" s="1" t="s">
        <v>525</v>
      </c>
      <c r="L383" s="1" t="s">
        <v>2180</v>
      </c>
      <c r="M383" s="1" t="s">
        <v>384</v>
      </c>
      <c r="N383" s="1" t="s">
        <v>2160</v>
      </c>
      <c r="O383" s="1" t="s">
        <v>2181</v>
      </c>
      <c r="P383" s="1" t="s">
        <v>369</v>
      </c>
      <c r="Q383" s="1" t="s">
        <v>372</v>
      </c>
      <c r="R383" s="1" t="s">
        <v>403</v>
      </c>
      <c r="S383" s="1">
        <v>16.760000000000002</v>
      </c>
    </row>
    <row r="384" spans="1:19" ht="15.5" x14ac:dyDescent="0.35">
      <c r="A384" s="1" t="s">
        <v>2182</v>
      </c>
      <c r="B384" s="1" t="s">
        <v>2182</v>
      </c>
      <c r="C384" s="1" t="s">
        <v>369</v>
      </c>
      <c r="D384" s="1" t="s">
        <v>2183</v>
      </c>
      <c r="E384" s="1" t="s">
        <v>2184</v>
      </c>
      <c r="F384" s="1" t="s">
        <v>371</v>
      </c>
      <c r="G384" s="1" t="s">
        <v>372</v>
      </c>
      <c r="H384" s="1" t="s">
        <v>373</v>
      </c>
      <c r="I384" s="1" t="s">
        <v>381</v>
      </c>
      <c r="J384" s="1" t="s">
        <v>2185</v>
      </c>
      <c r="K384" s="1" t="s">
        <v>1091</v>
      </c>
      <c r="L384" s="1" t="s">
        <v>2186</v>
      </c>
      <c r="M384" s="1" t="s">
        <v>384</v>
      </c>
      <c r="N384" s="1" t="s">
        <v>2160</v>
      </c>
      <c r="O384" s="1" t="s">
        <v>2187</v>
      </c>
      <c r="P384" s="1">
        <v>2.9999999999999997E-4</v>
      </c>
      <c r="Q384" s="1" t="s">
        <v>372</v>
      </c>
      <c r="R384" s="1" t="s">
        <v>403</v>
      </c>
      <c r="S384" s="1">
        <v>11.05</v>
      </c>
    </row>
    <row r="385" spans="1:19" ht="15.5" x14ac:dyDescent="0.35">
      <c r="A385" s="1" t="s">
        <v>2189</v>
      </c>
      <c r="B385" s="1" t="s">
        <v>2188</v>
      </c>
      <c r="C385" s="1" t="s">
        <v>369</v>
      </c>
      <c r="D385" s="1" t="s">
        <v>412</v>
      </c>
      <c r="E385" s="1" t="s">
        <v>2190</v>
      </c>
      <c r="F385" s="1" t="s">
        <v>371</v>
      </c>
      <c r="G385" s="1" t="s">
        <v>397</v>
      </c>
      <c r="H385" s="1" t="s">
        <v>373</v>
      </c>
      <c r="I385" s="1" t="s">
        <v>381</v>
      </c>
      <c r="J385" s="1" t="s">
        <v>2191</v>
      </c>
      <c r="K385" s="1" t="s">
        <v>2192</v>
      </c>
      <c r="L385" s="1" t="s">
        <v>2186</v>
      </c>
      <c r="M385" s="1" t="s">
        <v>384</v>
      </c>
      <c r="N385" s="1" t="s">
        <v>2160</v>
      </c>
      <c r="O385" s="1" t="s">
        <v>2193</v>
      </c>
      <c r="P385" s="1">
        <v>1.4E-3</v>
      </c>
      <c r="Q385" s="1" t="s">
        <v>372</v>
      </c>
      <c r="R385" s="1" t="s">
        <v>402</v>
      </c>
      <c r="S385" s="1">
        <v>23.5</v>
      </c>
    </row>
    <row r="386" spans="1:19" ht="15.5" x14ac:dyDescent="0.35">
      <c r="A386" s="1" t="s">
        <v>2195</v>
      </c>
      <c r="B386" s="1" t="s">
        <v>2194</v>
      </c>
      <c r="C386" s="1" t="s">
        <v>369</v>
      </c>
      <c r="D386" s="1" t="s">
        <v>412</v>
      </c>
      <c r="E386" s="1" t="s">
        <v>2196</v>
      </c>
      <c r="F386" s="1" t="s">
        <v>398</v>
      </c>
      <c r="G386" s="1" t="s">
        <v>397</v>
      </c>
      <c r="H386" s="1" t="s">
        <v>373</v>
      </c>
      <c r="I386" s="1" t="s">
        <v>381</v>
      </c>
      <c r="J386" s="1" t="s">
        <v>1670</v>
      </c>
      <c r="K386" s="1" t="s">
        <v>633</v>
      </c>
      <c r="L386" s="1" t="s">
        <v>2197</v>
      </c>
      <c r="M386" s="1" t="s">
        <v>384</v>
      </c>
      <c r="N386" s="1" t="s">
        <v>2160</v>
      </c>
      <c r="O386" s="1" t="s">
        <v>2198</v>
      </c>
      <c r="P386" s="1" t="s">
        <v>369</v>
      </c>
      <c r="Q386" s="1" t="s">
        <v>372</v>
      </c>
      <c r="R386" s="1" t="s">
        <v>403</v>
      </c>
      <c r="S386" s="1">
        <v>15.97</v>
      </c>
    </row>
    <row r="387" spans="1:19" ht="15.5" x14ac:dyDescent="0.35">
      <c r="A387" s="1" t="s">
        <v>2200</v>
      </c>
      <c r="B387" s="1" t="s">
        <v>2199</v>
      </c>
      <c r="C387" s="1" t="s">
        <v>369</v>
      </c>
      <c r="D387" s="1" t="s">
        <v>2200</v>
      </c>
      <c r="E387" s="1" t="s">
        <v>2201</v>
      </c>
      <c r="F387" s="1" t="s">
        <v>397</v>
      </c>
      <c r="G387" s="1" t="s">
        <v>372</v>
      </c>
      <c r="H387" s="1" t="s">
        <v>373</v>
      </c>
      <c r="I387" s="1" t="s">
        <v>381</v>
      </c>
      <c r="J387" s="1" t="s">
        <v>1235</v>
      </c>
      <c r="K387" s="1" t="s">
        <v>1236</v>
      </c>
      <c r="L387" s="1" t="s">
        <v>2202</v>
      </c>
      <c r="M387" s="1" t="s">
        <v>384</v>
      </c>
      <c r="N387" s="1" t="s">
        <v>2160</v>
      </c>
      <c r="O387" s="1" t="s">
        <v>2203</v>
      </c>
      <c r="P387" s="1" t="s">
        <v>369</v>
      </c>
      <c r="Q387" s="1" t="s">
        <v>402</v>
      </c>
      <c r="R387" s="1" t="s">
        <v>425</v>
      </c>
      <c r="S387" s="1">
        <v>23.2</v>
      </c>
    </row>
    <row r="388" spans="1:19" ht="15.5" x14ac:dyDescent="0.35">
      <c r="A388" s="1" t="s">
        <v>212</v>
      </c>
      <c r="B388" s="1" t="s">
        <v>212</v>
      </c>
      <c r="C388" s="1" t="s">
        <v>2204</v>
      </c>
      <c r="D388" s="1" t="s">
        <v>412</v>
      </c>
      <c r="E388" s="1" t="s">
        <v>2205</v>
      </c>
      <c r="F388" s="1" t="s">
        <v>397</v>
      </c>
      <c r="G388" s="1" t="s">
        <v>398</v>
      </c>
      <c r="H388" s="1" t="s">
        <v>669</v>
      </c>
      <c r="I388" s="1" t="s">
        <v>381</v>
      </c>
      <c r="J388" s="1" t="s">
        <v>2206</v>
      </c>
      <c r="K388" s="1" t="s">
        <v>2207</v>
      </c>
      <c r="L388" s="1" t="s">
        <v>2208</v>
      </c>
      <c r="M388" s="1" t="s">
        <v>481</v>
      </c>
      <c r="N388" s="1" t="s">
        <v>2160</v>
      </c>
      <c r="O388" s="1" t="s">
        <v>2209</v>
      </c>
      <c r="P388" s="1">
        <v>0</v>
      </c>
      <c r="Q388" s="1" t="s">
        <v>402</v>
      </c>
      <c r="R388" s="1" t="s">
        <v>402</v>
      </c>
      <c r="S388" s="1">
        <v>23.4</v>
      </c>
    </row>
    <row r="389" spans="1:19" ht="15.5" x14ac:dyDescent="0.35">
      <c r="A389" s="1" t="s">
        <v>2211</v>
      </c>
      <c r="B389" s="1" t="s">
        <v>2210</v>
      </c>
      <c r="C389" s="1" t="s">
        <v>369</v>
      </c>
      <c r="D389" s="1" t="s">
        <v>2211</v>
      </c>
      <c r="E389" s="1" t="s">
        <v>2212</v>
      </c>
      <c r="F389" s="1" t="s">
        <v>397</v>
      </c>
      <c r="G389" s="1" t="s">
        <v>398</v>
      </c>
      <c r="H389" s="1" t="s">
        <v>373</v>
      </c>
      <c r="I389" s="1" t="s">
        <v>381</v>
      </c>
      <c r="J389" s="1" t="s">
        <v>775</v>
      </c>
      <c r="K389" s="1" t="s">
        <v>423</v>
      </c>
      <c r="L389" s="1" t="s">
        <v>2213</v>
      </c>
      <c r="M389" s="1" t="s">
        <v>384</v>
      </c>
      <c r="N389" s="1" t="s">
        <v>2160</v>
      </c>
      <c r="O389" s="1" t="s">
        <v>2214</v>
      </c>
      <c r="P389" s="1" t="s">
        <v>369</v>
      </c>
      <c r="Q389" s="1" t="s">
        <v>372</v>
      </c>
      <c r="R389" s="1" t="s">
        <v>403</v>
      </c>
      <c r="S389" s="1">
        <v>5.6269999999999998</v>
      </c>
    </row>
    <row r="390" spans="1:19" ht="15.5" x14ac:dyDescent="0.35">
      <c r="A390" s="1" t="s">
        <v>2216</v>
      </c>
      <c r="B390" s="1" t="s">
        <v>2215</v>
      </c>
      <c r="C390" s="1" t="s">
        <v>2215</v>
      </c>
      <c r="D390" s="1" t="s">
        <v>2216</v>
      </c>
      <c r="E390" s="1" t="s">
        <v>2217</v>
      </c>
      <c r="F390" s="1" t="s">
        <v>397</v>
      </c>
      <c r="G390" s="1" t="s">
        <v>372</v>
      </c>
      <c r="H390" s="1" t="s">
        <v>373</v>
      </c>
      <c r="I390" s="1" t="s">
        <v>381</v>
      </c>
      <c r="J390" s="1" t="s">
        <v>2218</v>
      </c>
      <c r="K390" s="1" t="s">
        <v>2219</v>
      </c>
      <c r="L390" s="1" t="s">
        <v>2213</v>
      </c>
      <c r="M390" s="1" t="s">
        <v>481</v>
      </c>
      <c r="N390" s="1" t="s">
        <v>2160</v>
      </c>
      <c r="O390" s="1" t="s">
        <v>2220</v>
      </c>
      <c r="P390" s="1">
        <v>3.3E-3</v>
      </c>
      <c r="Q390" s="1" t="s">
        <v>402</v>
      </c>
      <c r="R390" s="1" t="s">
        <v>403</v>
      </c>
      <c r="S390" s="1">
        <v>10.19</v>
      </c>
    </row>
    <row r="391" spans="1:19" ht="15.5" x14ac:dyDescent="0.35">
      <c r="A391" s="1" t="s">
        <v>2222</v>
      </c>
      <c r="B391" s="1" t="s">
        <v>2221</v>
      </c>
      <c r="C391" s="1" t="s">
        <v>369</v>
      </c>
      <c r="D391" s="1" t="s">
        <v>2223</v>
      </c>
      <c r="E391" s="1" t="s">
        <v>2224</v>
      </c>
      <c r="F391" s="1" t="s">
        <v>371</v>
      </c>
      <c r="G391" s="1" t="s">
        <v>372</v>
      </c>
      <c r="H391" s="1" t="s">
        <v>373</v>
      </c>
      <c r="I391" s="1" t="s">
        <v>381</v>
      </c>
      <c r="J391" s="1" t="s">
        <v>1310</v>
      </c>
      <c r="K391" s="1" t="s">
        <v>1311</v>
      </c>
      <c r="L391" s="1" t="s">
        <v>2225</v>
      </c>
      <c r="M391" s="1" t="s">
        <v>384</v>
      </c>
      <c r="N391" s="1" t="s">
        <v>2160</v>
      </c>
      <c r="O391" s="1" t="s">
        <v>2226</v>
      </c>
      <c r="P391" s="1">
        <v>1E-3</v>
      </c>
      <c r="Q391" s="1" t="s">
        <v>369</v>
      </c>
      <c r="R391" s="1" t="s">
        <v>369</v>
      </c>
      <c r="S391" s="1" t="s">
        <v>369</v>
      </c>
    </row>
    <row r="392" spans="1:19" ht="15.5" x14ac:dyDescent="0.35">
      <c r="A392" s="1" t="s">
        <v>213</v>
      </c>
      <c r="B392" s="1" t="s">
        <v>2227</v>
      </c>
      <c r="C392" s="1" t="s">
        <v>369</v>
      </c>
      <c r="D392" s="1" t="s">
        <v>412</v>
      </c>
      <c r="E392" s="1" t="s">
        <v>2228</v>
      </c>
      <c r="F392" s="1" t="s">
        <v>397</v>
      </c>
      <c r="G392" s="1" t="s">
        <v>372</v>
      </c>
      <c r="H392" s="1" t="s">
        <v>669</v>
      </c>
      <c r="I392" s="1" t="s">
        <v>381</v>
      </c>
      <c r="J392" s="1" t="s">
        <v>1472</v>
      </c>
      <c r="K392" s="1" t="s">
        <v>699</v>
      </c>
      <c r="L392" s="1" t="s">
        <v>2229</v>
      </c>
      <c r="M392" s="1" t="s">
        <v>384</v>
      </c>
      <c r="N392" s="1" t="s">
        <v>2160</v>
      </c>
      <c r="O392" s="1" t="s">
        <v>2230</v>
      </c>
      <c r="P392" s="1" t="s">
        <v>369</v>
      </c>
      <c r="Q392" s="1" t="s">
        <v>402</v>
      </c>
      <c r="R392" s="1" t="s">
        <v>403</v>
      </c>
      <c r="S392" s="1">
        <v>23.6</v>
      </c>
    </row>
    <row r="393" spans="1:19" ht="15.5" x14ac:dyDescent="0.35">
      <c r="A393" s="1" t="s">
        <v>2231</v>
      </c>
      <c r="B393" s="1" t="s">
        <v>2231</v>
      </c>
      <c r="C393" s="1" t="s">
        <v>369</v>
      </c>
      <c r="D393" s="1" t="s">
        <v>2232</v>
      </c>
      <c r="E393" s="1" t="s">
        <v>2233</v>
      </c>
      <c r="F393" s="1" t="s">
        <v>398</v>
      </c>
      <c r="G393" s="1" t="s">
        <v>397</v>
      </c>
      <c r="H393" s="1" t="s">
        <v>373</v>
      </c>
      <c r="I393" s="1" t="s">
        <v>381</v>
      </c>
      <c r="J393" s="1" t="s">
        <v>517</v>
      </c>
      <c r="K393" s="1" t="s">
        <v>518</v>
      </c>
      <c r="L393" s="1" t="s">
        <v>2234</v>
      </c>
      <c r="M393" s="1" t="s">
        <v>384</v>
      </c>
      <c r="N393" s="1" t="s">
        <v>2160</v>
      </c>
      <c r="O393" s="1" t="s">
        <v>2235</v>
      </c>
      <c r="P393" s="1" t="s">
        <v>369</v>
      </c>
      <c r="Q393" s="1" t="s">
        <v>372</v>
      </c>
      <c r="R393" s="1" t="s">
        <v>403</v>
      </c>
      <c r="S393" s="1">
        <v>1.782</v>
      </c>
    </row>
    <row r="394" spans="1:19" ht="15.5" x14ac:dyDescent="0.35">
      <c r="A394" s="1" t="s">
        <v>2237</v>
      </c>
      <c r="B394" s="1" t="s">
        <v>2236</v>
      </c>
      <c r="C394" s="1" t="s">
        <v>369</v>
      </c>
      <c r="D394" s="1" t="s">
        <v>2237</v>
      </c>
      <c r="E394" s="1" t="s">
        <v>2238</v>
      </c>
      <c r="F394" s="1" t="s">
        <v>398</v>
      </c>
      <c r="G394" s="1" t="s">
        <v>397</v>
      </c>
      <c r="H394" s="1" t="s">
        <v>373</v>
      </c>
      <c r="I394" s="1" t="s">
        <v>381</v>
      </c>
      <c r="J394" s="1" t="s">
        <v>2239</v>
      </c>
      <c r="K394" s="1" t="s">
        <v>2240</v>
      </c>
      <c r="L394" s="1" t="s">
        <v>2241</v>
      </c>
      <c r="M394" s="1" t="s">
        <v>384</v>
      </c>
      <c r="N394" s="1" t="s">
        <v>2160</v>
      </c>
      <c r="O394" s="1" t="s">
        <v>2242</v>
      </c>
      <c r="P394" s="1" t="s">
        <v>369</v>
      </c>
      <c r="Q394" s="1" t="s">
        <v>372</v>
      </c>
      <c r="R394" s="1" t="s">
        <v>403</v>
      </c>
      <c r="S394" s="1">
        <v>1.19</v>
      </c>
    </row>
    <row r="395" spans="1:19" ht="15.5" x14ac:dyDescent="0.35">
      <c r="A395" s="1" t="s">
        <v>2244</v>
      </c>
      <c r="B395" s="1" t="s">
        <v>2243</v>
      </c>
      <c r="C395" s="1" t="s">
        <v>369</v>
      </c>
      <c r="D395" s="1" t="s">
        <v>2244</v>
      </c>
      <c r="E395" s="1" t="s">
        <v>2245</v>
      </c>
      <c r="F395" s="1" t="s">
        <v>397</v>
      </c>
      <c r="G395" s="1" t="s">
        <v>372</v>
      </c>
      <c r="H395" s="1" t="s">
        <v>373</v>
      </c>
      <c r="I395" s="1" t="s">
        <v>381</v>
      </c>
      <c r="J395" s="1" t="s">
        <v>2218</v>
      </c>
      <c r="K395" s="1" t="s">
        <v>2219</v>
      </c>
      <c r="L395" s="1" t="s">
        <v>2246</v>
      </c>
      <c r="M395" s="1" t="s">
        <v>384</v>
      </c>
      <c r="N395" s="1" t="s">
        <v>2160</v>
      </c>
      <c r="O395" s="1" t="s">
        <v>2247</v>
      </c>
      <c r="P395" s="1" t="s">
        <v>369</v>
      </c>
      <c r="Q395" s="1" t="s">
        <v>402</v>
      </c>
      <c r="R395" s="1" t="s">
        <v>402</v>
      </c>
      <c r="S395" s="1">
        <v>26.1</v>
      </c>
    </row>
    <row r="396" spans="1:19" ht="15.5" x14ac:dyDescent="0.35">
      <c r="A396" s="1" t="s">
        <v>2249</v>
      </c>
      <c r="B396" s="1" t="s">
        <v>2248</v>
      </c>
      <c r="C396" s="1" t="s">
        <v>369</v>
      </c>
      <c r="D396" s="1" t="s">
        <v>2250</v>
      </c>
      <c r="E396" s="1" t="s">
        <v>2251</v>
      </c>
      <c r="F396" s="1" t="s">
        <v>397</v>
      </c>
      <c r="G396" s="1" t="s">
        <v>398</v>
      </c>
      <c r="H396" s="1" t="s">
        <v>373</v>
      </c>
      <c r="I396" s="1" t="s">
        <v>381</v>
      </c>
      <c r="J396" s="1" t="s">
        <v>639</v>
      </c>
      <c r="K396" s="1" t="s">
        <v>640</v>
      </c>
      <c r="L396" s="1" t="s">
        <v>2252</v>
      </c>
      <c r="M396" s="1" t="s">
        <v>384</v>
      </c>
      <c r="N396" s="1" t="s">
        <v>2160</v>
      </c>
      <c r="O396" s="1" t="s">
        <v>2253</v>
      </c>
      <c r="P396" s="1">
        <v>1.4E-3</v>
      </c>
      <c r="Q396" s="1" t="s">
        <v>372</v>
      </c>
      <c r="R396" s="1" t="s">
        <v>403</v>
      </c>
      <c r="S396" s="1">
        <v>0.13300000000000001</v>
      </c>
    </row>
    <row r="397" spans="1:19" ht="15.5" x14ac:dyDescent="0.35">
      <c r="A397" s="1" t="s">
        <v>214</v>
      </c>
      <c r="B397" s="1" t="s">
        <v>214</v>
      </c>
      <c r="C397" s="1" t="s">
        <v>2254</v>
      </c>
      <c r="D397" s="1" t="s">
        <v>412</v>
      </c>
      <c r="E397" s="1" t="s">
        <v>2255</v>
      </c>
      <c r="F397" s="1" t="s">
        <v>397</v>
      </c>
      <c r="G397" s="1" t="s">
        <v>398</v>
      </c>
      <c r="H397" s="1" t="s">
        <v>669</v>
      </c>
      <c r="I397" s="1" t="s">
        <v>381</v>
      </c>
      <c r="J397" s="1" t="s">
        <v>1597</v>
      </c>
      <c r="K397" s="1" t="s">
        <v>1598</v>
      </c>
      <c r="L397" s="1" t="s">
        <v>2256</v>
      </c>
      <c r="M397" s="1" t="s">
        <v>481</v>
      </c>
      <c r="N397" s="1" t="s">
        <v>2160</v>
      </c>
      <c r="O397" s="1" t="s">
        <v>2257</v>
      </c>
      <c r="P397" s="1">
        <v>1E-4</v>
      </c>
      <c r="Q397" s="1" t="s">
        <v>372</v>
      </c>
      <c r="R397" s="1" t="s">
        <v>403</v>
      </c>
      <c r="S397" s="1">
        <v>6.2409999999999997</v>
      </c>
    </row>
    <row r="398" spans="1:19" ht="15.5" x14ac:dyDescent="0.35">
      <c r="A398" s="1" t="s">
        <v>2259</v>
      </c>
      <c r="B398" s="1" t="s">
        <v>2258</v>
      </c>
      <c r="C398" s="1" t="s">
        <v>369</v>
      </c>
      <c r="D398" s="1" t="s">
        <v>412</v>
      </c>
      <c r="E398" s="1" t="s">
        <v>2260</v>
      </c>
      <c r="F398" s="1" t="s">
        <v>398</v>
      </c>
      <c r="G398" s="1" t="s">
        <v>397</v>
      </c>
      <c r="H398" s="1" t="s">
        <v>373</v>
      </c>
      <c r="I398" s="1" t="s">
        <v>381</v>
      </c>
      <c r="J398" s="1" t="s">
        <v>688</v>
      </c>
      <c r="K398" s="1" t="s">
        <v>689</v>
      </c>
      <c r="L398" s="1" t="s">
        <v>2261</v>
      </c>
      <c r="M398" s="1" t="s">
        <v>384</v>
      </c>
      <c r="N398" s="1" t="s">
        <v>2160</v>
      </c>
      <c r="O398" s="1" t="s">
        <v>2262</v>
      </c>
      <c r="P398" s="1" t="s">
        <v>369</v>
      </c>
      <c r="Q398" s="1" t="s">
        <v>369</v>
      </c>
      <c r="R398" s="1" t="s">
        <v>369</v>
      </c>
      <c r="S398" s="1">
        <v>35</v>
      </c>
    </row>
    <row r="399" spans="1:19" ht="15.5" x14ac:dyDescent="0.35">
      <c r="A399" s="1" t="s">
        <v>215</v>
      </c>
      <c r="B399" s="1" t="s">
        <v>2263</v>
      </c>
      <c r="C399" s="1" t="s">
        <v>2264</v>
      </c>
      <c r="D399" s="1" t="s">
        <v>412</v>
      </c>
      <c r="E399" s="1" t="s">
        <v>2265</v>
      </c>
      <c r="F399" s="1" t="s">
        <v>398</v>
      </c>
      <c r="G399" s="1" t="s">
        <v>397</v>
      </c>
      <c r="H399" s="1" t="s">
        <v>669</v>
      </c>
      <c r="I399" s="1" t="s">
        <v>381</v>
      </c>
      <c r="J399" s="1" t="s">
        <v>759</v>
      </c>
      <c r="K399" s="1" t="s">
        <v>760</v>
      </c>
      <c r="L399" s="1" t="s">
        <v>2266</v>
      </c>
      <c r="M399" s="1" t="s">
        <v>481</v>
      </c>
      <c r="N399" s="1" t="s">
        <v>2160</v>
      </c>
      <c r="O399" s="1" t="s">
        <v>2267</v>
      </c>
      <c r="P399" s="1">
        <v>0</v>
      </c>
      <c r="Q399" s="1" t="s">
        <v>372</v>
      </c>
      <c r="R399" s="1" t="s">
        <v>403</v>
      </c>
      <c r="S399" s="1">
        <v>24.6</v>
      </c>
    </row>
    <row r="400" spans="1:19" ht="15.5" x14ac:dyDescent="0.35">
      <c r="A400" s="1" t="s">
        <v>2269</v>
      </c>
      <c r="B400" s="1" t="s">
        <v>2268</v>
      </c>
      <c r="C400" s="1" t="s">
        <v>369</v>
      </c>
      <c r="D400" s="1" t="s">
        <v>2269</v>
      </c>
      <c r="E400" s="1" t="s">
        <v>2270</v>
      </c>
      <c r="F400" s="1" t="s">
        <v>372</v>
      </c>
      <c r="G400" s="1" t="s">
        <v>397</v>
      </c>
      <c r="H400" s="1" t="s">
        <v>373</v>
      </c>
      <c r="I400" s="1" t="s">
        <v>381</v>
      </c>
      <c r="J400" s="1" t="s">
        <v>2271</v>
      </c>
      <c r="K400" s="1" t="s">
        <v>2272</v>
      </c>
      <c r="L400" s="1" t="s">
        <v>2273</v>
      </c>
      <c r="M400" s="1" t="s">
        <v>384</v>
      </c>
      <c r="N400" s="1" t="s">
        <v>2160</v>
      </c>
      <c r="O400" s="1" t="s">
        <v>2274</v>
      </c>
      <c r="P400" s="1">
        <v>2.9999999999999997E-4</v>
      </c>
      <c r="Q400" s="1" t="s">
        <v>372</v>
      </c>
      <c r="R400" s="1" t="s">
        <v>403</v>
      </c>
      <c r="S400" s="1">
        <v>5.4749999999999996</v>
      </c>
    </row>
    <row r="401" spans="1:19" ht="15.5" x14ac:dyDescent="0.35">
      <c r="A401" s="1" t="s">
        <v>2276</v>
      </c>
      <c r="B401" s="1" t="s">
        <v>2275</v>
      </c>
      <c r="C401" s="1" t="s">
        <v>369</v>
      </c>
      <c r="D401" s="1" t="s">
        <v>2277</v>
      </c>
      <c r="E401" s="1" t="s">
        <v>2278</v>
      </c>
      <c r="F401" s="1" t="s">
        <v>398</v>
      </c>
      <c r="G401" s="1" t="s">
        <v>397</v>
      </c>
      <c r="H401" s="1" t="s">
        <v>373</v>
      </c>
      <c r="I401" s="1" t="s">
        <v>381</v>
      </c>
      <c r="J401" s="1" t="s">
        <v>1019</v>
      </c>
      <c r="K401" s="1" t="s">
        <v>1020</v>
      </c>
      <c r="L401" s="1" t="s">
        <v>2279</v>
      </c>
      <c r="M401" s="1" t="s">
        <v>384</v>
      </c>
      <c r="N401" s="1" t="s">
        <v>2160</v>
      </c>
      <c r="O401" s="1" t="s">
        <v>2280</v>
      </c>
      <c r="P401" s="1">
        <v>8.0000000000000004E-4</v>
      </c>
      <c r="Q401" s="1" t="s">
        <v>372</v>
      </c>
      <c r="R401" s="1" t="s">
        <v>403</v>
      </c>
      <c r="S401" s="1">
        <v>2E-3</v>
      </c>
    </row>
    <row r="402" spans="1:19" ht="15.5" x14ac:dyDescent="0.35">
      <c r="A402" s="1" t="s">
        <v>2282</v>
      </c>
      <c r="B402" s="1" t="s">
        <v>2281</v>
      </c>
      <c r="C402" s="1" t="s">
        <v>2283</v>
      </c>
      <c r="D402" s="1" t="s">
        <v>2282</v>
      </c>
      <c r="E402" s="1" t="s">
        <v>2284</v>
      </c>
      <c r="F402" s="1" t="s">
        <v>371</v>
      </c>
      <c r="G402" s="1" t="s">
        <v>372</v>
      </c>
      <c r="H402" s="1" t="s">
        <v>373</v>
      </c>
      <c r="I402" s="1" t="s">
        <v>381</v>
      </c>
      <c r="J402" s="1" t="s">
        <v>1000</v>
      </c>
      <c r="K402" s="1" t="s">
        <v>734</v>
      </c>
      <c r="L402" s="1" t="s">
        <v>2285</v>
      </c>
      <c r="M402" s="1" t="s">
        <v>481</v>
      </c>
      <c r="N402" s="1" t="s">
        <v>2160</v>
      </c>
      <c r="O402" s="1" t="s">
        <v>2286</v>
      </c>
      <c r="P402" s="1">
        <v>1E-4</v>
      </c>
      <c r="Q402" s="1" t="s">
        <v>402</v>
      </c>
      <c r="R402" s="1" t="s">
        <v>402</v>
      </c>
      <c r="S402" s="1">
        <v>25.8</v>
      </c>
    </row>
    <row r="403" spans="1:19" ht="15.5" x14ac:dyDescent="0.35">
      <c r="A403" s="1" t="s">
        <v>2288</v>
      </c>
      <c r="B403" s="1" t="s">
        <v>2287</v>
      </c>
      <c r="C403" s="1" t="s">
        <v>369</v>
      </c>
      <c r="D403" s="1" t="s">
        <v>2288</v>
      </c>
      <c r="E403" s="1" t="s">
        <v>2289</v>
      </c>
      <c r="F403" s="1" t="s">
        <v>398</v>
      </c>
      <c r="G403" s="1" t="s">
        <v>397</v>
      </c>
      <c r="H403" s="1" t="s">
        <v>373</v>
      </c>
      <c r="I403" s="1" t="s">
        <v>381</v>
      </c>
      <c r="J403" s="1" t="s">
        <v>1212</v>
      </c>
      <c r="K403" s="1" t="s">
        <v>1020</v>
      </c>
      <c r="L403" s="1" t="s">
        <v>2290</v>
      </c>
      <c r="M403" s="1" t="s">
        <v>384</v>
      </c>
      <c r="N403" s="1" t="s">
        <v>2160</v>
      </c>
      <c r="O403" s="1" t="s">
        <v>2291</v>
      </c>
      <c r="P403" s="1" t="s">
        <v>369</v>
      </c>
      <c r="Q403" s="1" t="s">
        <v>402</v>
      </c>
      <c r="R403" s="1" t="s">
        <v>425</v>
      </c>
      <c r="S403" s="1">
        <v>24.1</v>
      </c>
    </row>
    <row r="404" spans="1:19" ht="15.5" x14ac:dyDescent="0.35">
      <c r="A404" s="1" t="s">
        <v>2292</v>
      </c>
      <c r="B404" s="1" t="s">
        <v>2292</v>
      </c>
      <c r="C404" s="1" t="s">
        <v>2293</v>
      </c>
      <c r="D404" s="1" t="s">
        <v>2294</v>
      </c>
      <c r="E404" s="1" t="s">
        <v>2295</v>
      </c>
      <c r="F404" s="1" t="s">
        <v>371</v>
      </c>
      <c r="G404" s="1" t="s">
        <v>372</v>
      </c>
      <c r="H404" s="1" t="s">
        <v>2296</v>
      </c>
      <c r="I404" s="1" t="s">
        <v>381</v>
      </c>
      <c r="J404" s="1" t="s">
        <v>2297</v>
      </c>
      <c r="K404" s="1" t="s">
        <v>716</v>
      </c>
      <c r="L404" s="1" t="s">
        <v>2298</v>
      </c>
      <c r="M404" s="1" t="s">
        <v>481</v>
      </c>
      <c r="N404" s="1" t="s">
        <v>2160</v>
      </c>
      <c r="O404" s="1" t="s">
        <v>2299</v>
      </c>
      <c r="P404" s="1">
        <v>1E-3</v>
      </c>
      <c r="Q404" s="1" t="s">
        <v>402</v>
      </c>
      <c r="R404" s="1" t="s">
        <v>403</v>
      </c>
      <c r="S404" s="1">
        <v>22.6</v>
      </c>
    </row>
    <row r="405" spans="1:19" ht="15.5" x14ac:dyDescent="0.35">
      <c r="A405" s="1" t="s">
        <v>2300</v>
      </c>
      <c r="B405" s="1" t="s">
        <v>2300</v>
      </c>
      <c r="C405" s="1" t="s">
        <v>369</v>
      </c>
      <c r="D405" s="1" t="s">
        <v>412</v>
      </c>
      <c r="E405" s="1" t="s">
        <v>2301</v>
      </c>
      <c r="F405" s="1" t="s">
        <v>398</v>
      </c>
      <c r="G405" s="1" t="s">
        <v>397</v>
      </c>
      <c r="H405" s="1" t="s">
        <v>373</v>
      </c>
      <c r="I405" s="1" t="s">
        <v>381</v>
      </c>
      <c r="J405" s="1" t="s">
        <v>1610</v>
      </c>
      <c r="K405" s="1" t="s">
        <v>785</v>
      </c>
      <c r="L405" s="1" t="s">
        <v>2298</v>
      </c>
      <c r="M405" s="1" t="s">
        <v>384</v>
      </c>
      <c r="N405" s="1" t="s">
        <v>2160</v>
      </c>
      <c r="O405" s="1" t="s">
        <v>2302</v>
      </c>
      <c r="P405" s="1">
        <v>1E-4</v>
      </c>
      <c r="Q405" s="1" t="s">
        <v>402</v>
      </c>
      <c r="R405" s="1" t="s">
        <v>403</v>
      </c>
      <c r="S405" s="1">
        <v>12.2</v>
      </c>
    </row>
    <row r="406" spans="1:19" ht="15.5" x14ac:dyDescent="0.35">
      <c r="A406" s="1" t="s">
        <v>2304</v>
      </c>
      <c r="B406" s="1" t="s">
        <v>2303</v>
      </c>
      <c r="C406" s="1" t="s">
        <v>369</v>
      </c>
      <c r="D406" s="1" t="s">
        <v>2304</v>
      </c>
      <c r="E406" s="1" t="s">
        <v>2305</v>
      </c>
      <c r="F406" s="1" t="s">
        <v>398</v>
      </c>
      <c r="G406" s="1" t="s">
        <v>397</v>
      </c>
      <c r="H406" s="1" t="s">
        <v>1170</v>
      </c>
      <c r="I406" s="1" t="s">
        <v>381</v>
      </c>
      <c r="J406" s="1" t="s">
        <v>806</v>
      </c>
      <c r="K406" s="1" t="s">
        <v>760</v>
      </c>
      <c r="L406" s="1">
        <v>35</v>
      </c>
      <c r="M406" s="1" t="s">
        <v>384</v>
      </c>
      <c r="N406" s="1" t="s">
        <v>2306</v>
      </c>
      <c r="O406" s="1" t="s">
        <v>2307</v>
      </c>
      <c r="P406" s="1">
        <v>5.0000000000000001E-4</v>
      </c>
      <c r="Q406" s="1" t="s">
        <v>372</v>
      </c>
      <c r="R406" s="1" t="s">
        <v>403</v>
      </c>
      <c r="S406" s="1">
        <v>19.600000000000001</v>
      </c>
    </row>
    <row r="407" spans="1:19" ht="15.5" x14ac:dyDescent="0.35">
      <c r="A407" s="1" t="s">
        <v>2309</v>
      </c>
      <c r="B407" s="1" t="s">
        <v>2308</v>
      </c>
      <c r="C407" s="1" t="s">
        <v>369</v>
      </c>
      <c r="D407" s="1" t="s">
        <v>2309</v>
      </c>
      <c r="E407" s="1" t="s">
        <v>2310</v>
      </c>
      <c r="F407" s="1" t="s">
        <v>371</v>
      </c>
      <c r="G407" s="1" t="s">
        <v>372</v>
      </c>
      <c r="H407" s="1" t="s">
        <v>1170</v>
      </c>
      <c r="I407" s="1" t="s">
        <v>381</v>
      </c>
      <c r="J407" s="1" t="s">
        <v>503</v>
      </c>
      <c r="K407" s="1" t="s">
        <v>504</v>
      </c>
      <c r="L407" s="1">
        <v>79</v>
      </c>
      <c r="M407" s="1" t="s">
        <v>384</v>
      </c>
      <c r="N407" s="1" t="s">
        <v>2306</v>
      </c>
      <c r="O407" s="1" t="s">
        <v>2311</v>
      </c>
      <c r="P407" s="1">
        <v>0</v>
      </c>
      <c r="Q407" s="1" t="s">
        <v>402</v>
      </c>
      <c r="R407" s="1" t="s">
        <v>402</v>
      </c>
      <c r="S407" s="1">
        <v>33</v>
      </c>
    </row>
    <row r="408" spans="1:19" ht="15.5" x14ac:dyDescent="0.35">
      <c r="A408" s="1" t="s">
        <v>2313</v>
      </c>
      <c r="B408" s="1" t="s">
        <v>2312</v>
      </c>
      <c r="C408" s="1" t="s">
        <v>369</v>
      </c>
      <c r="D408" s="1" t="s">
        <v>2314</v>
      </c>
      <c r="E408" s="1" t="s">
        <v>2315</v>
      </c>
      <c r="F408" s="1" t="s">
        <v>398</v>
      </c>
      <c r="G408" s="1" t="s">
        <v>371</v>
      </c>
      <c r="H408" s="1" t="s">
        <v>1170</v>
      </c>
      <c r="I408" s="1" t="s">
        <v>381</v>
      </c>
      <c r="J408" s="1" t="s">
        <v>2316</v>
      </c>
      <c r="K408" s="1" t="s">
        <v>1230</v>
      </c>
      <c r="L408" s="1">
        <v>82</v>
      </c>
      <c r="M408" s="1" t="s">
        <v>384</v>
      </c>
      <c r="N408" s="1" t="s">
        <v>2306</v>
      </c>
      <c r="O408" s="1" t="s">
        <v>2317</v>
      </c>
      <c r="P408" s="1" t="s">
        <v>369</v>
      </c>
      <c r="Q408" s="1" t="s">
        <v>402</v>
      </c>
      <c r="R408" s="1" t="s">
        <v>402</v>
      </c>
      <c r="S408" s="1">
        <v>28.4</v>
      </c>
    </row>
    <row r="409" spans="1:19" ht="15.5" x14ac:dyDescent="0.35">
      <c r="A409" s="1" t="s">
        <v>2319</v>
      </c>
      <c r="B409" s="1" t="s">
        <v>2318</v>
      </c>
      <c r="C409" s="1" t="s">
        <v>369</v>
      </c>
      <c r="D409" s="1" t="s">
        <v>2319</v>
      </c>
      <c r="E409" s="1" t="s">
        <v>2320</v>
      </c>
      <c r="F409" s="1" t="s">
        <v>2321</v>
      </c>
      <c r="G409" s="1" t="s">
        <v>398</v>
      </c>
      <c r="H409" s="1" t="s">
        <v>1170</v>
      </c>
      <c r="I409" s="1" t="s">
        <v>1152</v>
      </c>
      <c r="J409" s="1" t="s">
        <v>369</v>
      </c>
      <c r="K409" s="1" t="s">
        <v>369</v>
      </c>
      <c r="L409" s="1" t="s">
        <v>369</v>
      </c>
      <c r="M409" s="1" t="s">
        <v>369</v>
      </c>
      <c r="N409" s="1" t="s">
        <v>2306</v>
      </c>
      <c r="O409" s="1" t="s">
        <v>369</v>
      </c>
      <c r="P409" s="1" t="s">
        <v>369</v>
      </c>
      <c r="Q409" s="1" t="s">
        <v>369</v>
      </c>
      <c r="R409" s="1" t="s">
        <v>369</v>
      </c>
      <c r="S409" s="1" t="s">
        <v>369</v>
      </c>
    </row>
    <row r="410" spans="1:19" ht="15.5" x14ac:dyDescent="0.35">
      <c r="A410" s="1" t="s">
        <v>2322</v>
      </c>
      <c r="B410" s="1" t="s">
        <v>2322</v>
      </c>
      <c r="C410" s="1" t="s">
        <v>369</v>
      </c>
      <c r="D410" s="1" t="s">
        <v>412</v>
      </c>
      <c r="E410" s="1" t="s">
        <v>2323</v>
      </c>
      <c r="F410" s="1" t="s">
        <v>397</v>
      </c>
      <c r="G410" s="1" t="s">
        <v>398</v>
      </c>
      <c r="H410" s="1" t="s">
        <v>1170</v>
      </c>
      <c r="I410" s="1" t="s">
        <v>381</v>
      </c>
      <c r="J410" s="1" t="s">
        <v>492</v>
      </c>
      <c r="K410" s="1" t="s">
        <v>493</v>
      </c>
      <c r="L410" s="1">
        <v>84</v>
      </c>
      <c r="M410" s="1" t="s">
        <v>384</v>
      </c>
      <c r="N410" s="1" t="s">
        <v>2306</v>
      </c>
      <c r="O410" s="1" t="s">
        <v>2324</v>
      </c>
      <c r="P410" s="1" t="s">
        <v>369</v>
      </c>
      <c r="Q410" s="1" t="s">
        <v>372</v>
      </c>
      <c r="R410" s="1" t="s">
        <v>402</v>
      </c>
      <c r="S410" s="1">
        <v>23.9</v>
      </c>
    </row>
    <row r="411" spans="1:19" ht="15.5" x14ac:dyDescent="0.35">
      <c r="A411" s="1" t="s">
        <v>2326</v>
      </c>
      <c r="B411" s="1" t="s">
        <v>2325</v>
      </c>
      <c r="C411" s="1" t="s">
        <v>369</v>
      </c>
      <c r="D411" s="1" t="s">
        <v>2326</v>
      </c>
      <c r="E411" s="1" t="s">
        <v>2327</v>
      </c>
      <c r="F411" s="1" t="s">
        <v>372</v>
      </c>
      <c r="G411" s="1" t="s">
        <v>371</v>
      </c>
      <c r="H411" s="1" t="s">
        <v>1170</v>
      </c>
      <c r="I411" s="1" t="s">
        <v>381</v>
      </c>
      <c r="J411" s="1" t="s">
        <v>752</v>
      </c>
      <c r="K411" s="1" t="s">
        <v>753</v>
      </c>
      <c r="L411" s="1">
        <v>85</v>
      </c>
      <c r="M411" s="1" t="s">
        <v>384</v>
      </c>
      <c r="N411" s="1" t="s">
        <v>2306</v>
      </c>
      <c r="O411" s="1" t="s">
        <v>2328</v>
      </c>
      <c r="P411" s="1" t="s">
        <v>369</v>
      </c>
      <c r="Q411" s="1" t="s">
        <v>402</v>
      </c>
      <c r="R411" s="1" t="s">
        <v>402</v>
      </c>
      <c r="S411" s="1">
        <v>28</v>
      </c>
    </row>
    <row r="412" spans="1:19" ht="15.5" x14ac:dyDescent="0.35">
      <c r="A412" s="1" t="s">
        <v>2330</v>
      </c>
      <c r="B412" s="1" t="s">
        <v>2329</v>
      </c>
      <c r="C412" s="1" t="s">
        <v>2331</v>
      </c>
      <c r="D412" s="1" t="s">
        <v>2330</v>
      </c>
      <c r="E412" s="1" t="s">
        <v>2332</v>
      </c>
      <c r="F412" s="1" t="s">
        <v>398</v>
      </c>
      <c r="G412" s="1" t="s">
        <v>372</v>
      </c>
      <c r="H412" s="1" t="s">
        <v>1170</v>
      </c>
      <c r="I412" s="1" t="s">
        <v>381</v>
      </c>
      <c r="J412" s="1" t="s">
        <v>1229</v>
      </c>
      <c r="K412" s="1" t="s">
        <v>1230</v>
      </c>
      <c r="L412" s="1">
        <v>89</v>
      </c>
      <c r="M412" s="1" t="s">
        <v>481</v>
      </c>
      <c r="N412" s="1" t="s">
        <v>2306</v>
      </c>
      <c r="O412" s="1" t="s">
        <v>2333</v>
      </c>
      <c r="P412" s="1" t="s">
        <v>369</v>
      </c>
      <c r="Q412" s="1" t="s">
        <v>402</v>
      </c>
      <c r="R412" s="1" t="s">
        <v>402</v>
      </c>
      <c r="S412" s="1">
        <v>31</v>
      </c>
    </row>
    <row r="413" spans="1:19" ht="15.5" x14ac:dyDescent="0.35">
      <c r="A413" s="1" t="s">
        <v>2335</v>
      </c>
      <c r="B413" s="1" t="s">
        <v>2334</v>
      </c>
      <c r="C413" s="1" t="s">
        <v>369</v>
      </c>
      <c r="D413" s="1" t="s">
        <v>2335</v>
      </c>
      <c r="E413" s="1" t="s">
        <v>2336</v>
      </c>
      <c r="F413" s="1" t="s">
        <v>398</v>
      </c>
      <c r="G413" s="1" t="s">
        <v>371</v>
      </c>
      <c r="H413" s="1" t="s">
        <v>1170</v>
      </c>
      <c r="I413" s="1" t="s">
        <v>381</v>
      </c>
      <c r="J413" s="1" t="s">
        <v>2337</v>
      </c>
      <c r="K413" s="1" t="s">
        <v>844</v>
      </c>
      <c r="L413" s="1">
        <v>92</v>
      </c>
      <c r="M413" s="1" t="s">
        <v>384</v>
      </c>
      <c r="N413" s="1" t="s">
        <v>2306</v>
      </c>
      <c r="O413" s="1" t="s">
        <v>2338</v>
      </c>
      <c r="P413" s="1" t="s">
        <v>369</v>
      </c>
      <c r="Q413" s="1" t="s">
        <v>402</v>
      </c>
      <c r="R413" s="1" t="s">
        <v>402</v>
      </c>
      <c r="S413" s="1">
        <v>27.6</v>
      </c>
    </row>
    <row r="414" spans="1:19" ht="15.5" x14ac:dyDescent="0.35">
      <c r="A414" s="1" t="s">
        <v>2340</v>
      </c>
      <c r="B414" s="1" t="s">
        <v>2339</v>
      </c>
      <c r="C414" s="1" t="s">
        <v>369</v>
      </c>
      <c r="D414" s="1" t="s">
        <v>2340</v>
      </c>
      <c r="E414" s="1" t="s">
        <v>2341</v>
      </c>
      <c r="F414" s="1" t="s">
        <v>398</v>
      </c>
      <c r="G414" s="1" t="s">
        <v>397</v>
      </c>
      <c r="H414" s="1" t="s">
        <v>1170</v>
      </c>
      <c r="I414" s="1" t="s">
        <v>381</v>
      </c>
      <c r="J414" s="1" t="s">
        <v>1134</v>
      </c>
      <c r="K414" s="1" t="s">
        <v>1135</v>
      </c>
      <c r="L414" s="1">
        <v>94</v>
      </c>
      <c r="M414" s="1" t="s">
        <v>384</v>
      </c>
      <c r="N414" s="1" t="s">
        <v>2306</v>
      </c>
      <c r="O414" s="1" t="s">
        <v>2342</v>
      </c>
      <c r="P414" s="1">
        <v>0</v>
      </c>
      <c r="Q414" s="1" t="s">
        <v>372</v>
      </c>
      <c r="R414" s="1" t="s">
        <v>402</v>
      </c>
      <c r="S414" s="1">
        <v>25.1</v>
      </c>
    </row>
    <row r="415" spans="1:19" ht="15.5" x14ac:dyDescent="0.35">
      <c r="A415" s="1" t="s">
        <v>2344</v>
      </c>
      <c r="B415" s="1" t="s">
        <v>2343</v>
      </c>
      <c r="C415" s="1" t="s">
        <v>369</v>
      </c>
      <c r="D415" s="1" t="s">
        <v>2344</v>
      </c>
      <c r="E415" s="1" t="s">
        <v>2345</v>
      </c>
      <c r="F415" s="1" t="s">
        <v>398</v>
      </c>
      <c r="G415" s="1" t="s">
        <v>372</v>
      </c>
      <c r="H415" s="1" t="s">
        <v>1170</v>
      </c>
      <c r="I415" s="1" t="s">
        <v>381</v>
      </c>
      <c r="J415" s="1" t="s">
        <v>2346</v>
      </c>
      <c r="K415" s="1" t="s">
        <v>2347</v>
      </c>
      <c r="L415" s="1">
        <v>96</v>
      </c>
      <c r="M415" s="1" t="s">
        <v>384</v>
      </c>
      <c r="N415" s="1" t="s">
        <v>2306</v>
      </c>
      <c r="O415" s="1" t="s">
        <v>2348</v>
      </c>
      <c r="P415" s="1" t="s">
        <v>369</v>
      </c>
      <c r="Q415" s="1" t="s">
        <v>402</v>
      </c>
      <c r="R415" s="1" t="s">
        <v>402</v>
      </c>
      <c r="S415" s="1">
        <v>32</v>
      </c>
    </row>
    <row r="416" spans="1:19" ht="15.5" x14ac:dyDescent="0.35">
      <c r="A416" s="1" t="s">
        <v>2350</v>
      </c>
      <c r="B416" s="1" t="s">
        <v>2349</v>
      </c>
      <c r="C416" s="1" t="s">
        <v>369</v>
      </c>
      <c r="D416" s="1" t="s">
        <v>2351</v>
      </c>
      <c r="E416" s="1" t="s">
        <v>2352</v>
      </c>
      <c r="F416" s="1" t="s">
        <v>398</v>
      </c>
      <c r="G416" s="1" t="s">
        <v>372</v>
      </c>
      <c r="H416" s="1" t="s">
        <v>1170</v>
      </c>
      <c r="I416" s="1" t="s">
        <v>381</v>
      </c>
      <c r="J416" s="1" t="s">
        <v>1229</v>
      </c>
      <c r="K416" s="1" t="s">
        <v>1230</v>
      </c>
      <c r="L416" s="1">
        <v>97</v>
      </c>
      <c r="M416" s="1" t="s">
        <v>384</v>
      </c>
      <c r="N416" s="1" t="s">
        <v>2306</v>
      </c>
      <c r="O416" s="1" t="s">
        <v>2353</v>
      </c>
      <c r="P416" s="1" t="s">
        <v>369</v>
      </c>
      <c r="Q416" s="1" t="s">
        <v>402</v>
      </c>
      <c r="R416" s="1" t="s">
        <v>402</v>
      </c>
      <c r="S416" s="1">
        <v>32</v>
      </c>
    </row>
    <row r="417" spans="1:19" ht="15.5" x14ac:dyDescent="0.35">
      <c r="A417" s="1" t="s">
        <v>2355</v>
      </c>
      <c r="B417" s="1" t="s">
        <v>2354</v>
      </c>
      <c r="C417" s="1" t="s">
        <v>369</v>
      </c>
      <c r="D417" s="1" t="s">
        <v>2355</v>
      </c>
      <c r="E417" s="1" t="s">
        <v>2356</v>
      </c>
      <c r="F417" s="1" t="s">
        <v>372</v>
      </c>
      <c r="G417" s="1" t="s">
        <v>397</v>
      </c>
      <c r="H417" s="1" t="s">
        <v>1177</v>
      </c>
      <c r="I417" s="1" t="s">
        <v>381</v>
      </c>
      <c r="J417" s="1" t="s">
        <v>2357</v>
      </c>
      <c r="K417" s="1" t="s">
        <v>2272</v>
      </c>
      <c r="L417" s="1">
        <v>105</v>
      </c>
      <c r="M417" s="1" t="s">
        <v>384</v>
      </c>
      <c r="N417" s="1" t="s">
        <v>2306</v>
      </c>
      <c r="O417" s="1" t="s">
        <v>2358</v>
      </c>
      <c r="P417" s="1" t="s">
        <v>369</v>
      </c>
      <c r="Q417" s="1" t="s">
        <v>372</v>
      </c>
      <c r="R417" s="1" t="s">
        <v>402</v>
      </c>
      <c r="S417" s="1">
        <v>31</v>
      </c>
    </row>
    <row r="418" spans="1:19" ht="15.5" x14ac:dyDescent="0.35">
      <c r="A418" s="1" t="s">
        <v>2360</v>
      </c>
      <c r="B418" s="1" t="s">
        <v>2359</v>
      </c>
      <c r="C418" s="1" t="s">
        <v>369</v>
      </c>
      <c r="D418" s="1" t="s">
        <v>2360</v>
      </c>
      <c r="E418" s="1" t="s">
        <v>2361</v>
      </c>
      <c r="F418" s="1" t="s">
        <v>372</v>
      </c>
      <c r="G418" s="1" t="s">
        <v>398</v>
      </c>
      <c r="H418" s="1" t="s">
        <v>1170</v>
      </c>
      <c r="I418" s="1" t="s">
        <v>381</v>
      </c>
      <c r="J418" s="1" t="s">
        <v>2362</v>
      </c>
      <c r="K418" s="1" t="s">
        <v>2363</v>
      </c>
      <c r="L418" s="1">
        <v>105</v>
      </c>
      <c r="M418" s="1" t="s">
        <v>384</v>
      </c>
      <c r="N418" s="1" t="s">
        <v>2306</v>
      </c>
      <c r="O418" s="1" t="s">
        <v>2364</v>
      </c>
      <c r="P418" s="1" t="s">
        <v>369</v>
      </c>
      <c r="Q418" s="1" t="s">
        <v>372</v>
      </c>
      <c r="R418" s="1" t="s">
        <v>425</v>
      </c>
      <c r="S418" s="1">
        <v>26.4</v>
      </c>
    </row>
    <row r="419" spans="1:19" ht="15.5" x14ac:dyDescent="0.35">
      <c r="A419" s="1" t="s">
        <v>2366</v>
      </c>
      <c r="B419" s="1" t="s">
        <v>2365</v>
      </c>
      <c r="C419" s="1" t="s">
        <v>369</v>
      </c>
      <c r="D419" s="1" t="s">
        <v>2367</v>
      </c>
      <c r="E419" s="1" t="s">
        <v>2368</v>
      </c>
      <c r="F419" s="1" t="s">
        <v>372</v>
      </c>
      <c r="G419" s="1" t="s">
        <v>397</v>
      </c>
      <c r="H419" s="1" t="s">
        <v>1170</v>
      </c>
      <c r="I419" s="1" t="s">
        <v>381</v>
      </c>
      <c r="J419" s="1" t="s">
        <v>2369</v>
      </c>
      <c r="K419" s="1" t="s">
        <v>1006</v>
      </c>
      <c r="L419" s="1">
        <v>113</v>
      </c>
      <c r="M419" s="1" t="s">
        <v>481</v>
      </c>
      <c r="N419" s="1" t="s">
        <v>2306</v>
      </c>
      <c r="O419" s="1" t="s">
        <v>2370</v>
      </c>
      <c r="P419" s="1" t="s">
        <v>369</v>
      </c>
      <c r="Q419" s="1" t="s">
        <v>402</v>
      </c>
      <c r="R419" s="1" t="s">
        <v>402</v>
      </c>
      <c r="S419" s="1">
        <v>31</v>
      </c>
    </row>
    <row r="420" spans="1:19" ht="15.5" x14ac:dyDescent="0.35">
      <c r="A420" s="1" t="s">
        <v>2367</v>
      </c>
      <c r="B420" s="1" t="s">
        <v>2365</v>
      </c>
      <c r="C420" s="1" t="s">
        <v>369</v>
      </c>
      <c r="D420" s="1" t="s">
        <v>2367</v>
      </c>
      <c r="E420" s="1" t="s">
        <v>2371</v>
      </c>
      <c r="F420" s="1" t="s">
        <v>372</v>
      </c>
      <c r="G420" s="1" t="s">
        <v>371</v>
      </c>
      <c r="H420" s="1" t="s">
        <v>1993</v>
      </c>
      <c r="I420" s="1" t="s">
        <v>381</v>
      </c>
      <c r="J420" s="1" t="s">
        <v>2372</v>
      </c>
      <c r="K420" s="1" t="s">
        <v>753</v>
      </c>
      <c r="L420" s="1">
        <v>113</v>
      </c>
      <c r="M420" s="1" t="s">
        <v>481</v>
      </c>
      <c r="N420" s="1" t="s">
        <v>2306</v>
      </c>
      <c r="O420" s="1" t="s">
        <v>2373</v>
      </c>
      <c r="P420" s="1" t="s">
        <v>369</v>
      </c>
      <c r="Q420" s="1" t="s">
        <v>402</v>
      </c>
      <c r="R420" s="1" t="s">
        <v>402</v>
      </c>
      <c r="S420" s="1">
        <v>29.1</v>
      </c>
    </row>
    <row r="421" spans="1:19" ht="15.5" x14ac:dyDescent="0.35">
      <c r="A421" s="1" t="s">
        <v>2375</v>
      </c>
      <c r="B421" s="1" t="s">
        <v>2374</v>
      </c>
      <c r="C421" s="1" t="s">
        <v>369</v>
      </c>
      <c r="D421" s="1" t="s">
        <v>2375</v>
      </c>
      <c r="E421" s="1" t="s">
        <v>2376</v>
      </c>
      <c r="F421" s="1" t="s">
        <v>1151</v>
      </c>
      <c r="G421" s="1" t="s">
        <v>372</v>
      </c>
      <c r="H421" s="1" t="s">
        <v>1170</v>
      </c>
      <c r="I421" s="1" t="s">
        <v>1152</v>
      </c>
      <c r="J421" s="1" t="s">
        <v>369</v>
      </c>
      <c r="K421" s="1" t="s">
        <v>369</v>
      </c>
      <c r="L421" s="1" t="s">
        <v>369</v>
      </c>
      <c r="M421" s="1" t="s">
        <v>369</v>
      </c>
      <c r="N421" s="1" t="s">
        <v>2306</v>
      </c>
      <c r="O421" s="1" t="s">
        <v>369</v>
      </c>
      <c r="P421" s="1" t="s">
        <v>369</v>
      </c>
      <c r="Q421" s="1" t="s">
        <v>369</v>
      </c>
      <c r="R421" s="1" t="s">
        <v>369</v>
      </c>
      <c r="S421" s="1" t="s">
        <v>369</v>
      </c>
    </row>
    <row r="422" spans="1:19" ht="15.5" x14ac:dyDescent="0.35">
      <c r="A422" s="1" t="s">
        <v>2378</v>
      </c>
      <c r="B422" s="1" t="s">
        <v>2377</v>
      </c>
      <c r="C422" s="1" t="s">
        <v>369</v>
      </c>
      <c r="D422" s="1" t="s">
        <v>2378</v>
      </c>
      <c r="E422" s="1" t="s">
        <v>2379</v>
      </c>
      <c r="F422" s="1" t="s">
        <v>372</v>
      </c>
      <c r="G422" s="1" t="s">
        <v>398</v>
      </c>
      <c r="H422" s="1" t="s">
        <v>1170</v>
      </c>
      <c r="I422" s="1" t="s">
        <v>381</v>
      </c>
      <c r="J422" s="1" t="s">
        <v>2052</v>
      </c>
      <c r="K422" s="1" t="s">
        <v>2053</v>
      </c>
      <c r="L422" s="1">
        <v>115</v>
      </c>
      <c r="M422" s="1" t="s">
        <v>384</v>
      </c>
      <c r="N422" s="1" t="s">
        <v>2306</v>
      </c>
      <c r="O422" s="1" t="s">
        <v>2380</v>
      </c>
      <c r="P422" s="1" t="s">
        <v>369</v>
      </c>
      <c r="Q422" s="1" t="s">
        <v>402</v>
      </c>
      <c r="R422" s="1" t="s">
        <v>402</v>
      </c>
      <c r="S422" s="1">
        <v>28.9</v>
      </c>
    </row>
    <row r="423" spans="1:19" ht="15.5" x14ac:dyDescent="0.35">
      <c r="A423" s="1" t="s">
        <v>2382</v>
      </c>
      <c r="B423" s="1" t="s">
        <v>2381</v>
      </c>
      <c r="C423" s="1" t="s">
        <v>369</v>
      </c>
      <c r="D423" s="1" t="s">
        <v>2382</v>
      </c>
      <c r="E423" s="1" t="s">
        <v>2383</v>
      </c>
      <c r="F423" s="1" t="s">
        <v>397</v>
      </c>
      <c r="G423" s="1" t="s">
        <v>398</v>
      </c>
      <c r="H423" s="1" t="s">
        <v>1170</v>
      </c>
      <c r="I423" s="1" t="s">
        <v>381</v>
      </c>
      <c r="J423" s="1" t="s">
        <v>1754</v>
      </c>
      <c r="K423" s="1" t="s">
        <v>1755</v>
      </c>
      <c r="L423" s="1">
        <v>115</v>
      </c>
      <c r="M423" s="1" t="s">
        <v>384</v>
      </c>
      <c r="N423" s="1" t="s">
        <v>2306</v>
      </c>
      <c r="O423" s="1" t="s">
        <v>2384</v>
      </c>
      <c r="P423" s="1" t="s">
        <v>369</v>
      </c>
      <c r="Q423" s="1" t="s">
        <v>402</v>
      </c>
      <c r="R423" s="1" t="s">
        <v>402</v>
      </c>
      <c r="S423" s="1">
        <v>27.9</v>
      </c>
    </row>
    <row r="424" spans="1:19" ht="15.5" x14ac:dyDescent="0.35">
      <c r="A424" s="1" t="s">
        <v>2386</v>
      </c>
      <c r="B424" s="1" t="s">
        <v>2385</v>
      </c>
      <c r="C424" s="1" t="s">
        <v>369</v>
      </c>
      <c r="D424" s="1" t="s">
        <v>2386</v>
      </c>
      <c r="E424" s="1" t="s">
        <v>2387</v>
      </c>
      <c r="F424" s="1" t="s">
        <v>371</v>
      </c>
      <c r="G424" s="1" t="s">
        <v>372</v>
      </c>
      <c r="H424" s="1" t="s">
        <v>1170</v>
      </c>
      <c r="I424" s="1" t="s">
        <v>381</v>
      </c>
      <c r="J424" s="1" t="s">
        <v>2388</v>
      </c>
      <c r="K424" s="1" t="s">
        <v>1868</v>
      </c>
      <c r="L424" s="1">
        <v>116</v>
      </c>
      <c r="M424" s="1" t="s">
        <v>384</v>
      </c>
      <c r="N424" s="1" t="s">
        <v>2306</v>
      </c>
      <c r="O424" s="1" t="s">
        <v>2389</v>
      </c>
      <c r="P424" s="1" t="s">
        <v>369</v>
      </c>
      <c r="Q424" s="1" t="s">
        <v>402</v>
      </c>
      <c r="R424" s="1" t="s">
        <v>402</v>
      </c>
      <c r="S424" s="1">
        <v>26.4</v>
      </c>
    </row>
    <row r="425" spans="1:19" ht="15.5" x14ac:dyDescent="0.35">
      <c r="A425" s="1" t="s">
        <v>2391</v>
      </c>
      <c r="B425" s="1" t="s">
        <v>2390</v>
      </c>
      <c r="C425" s="1" t="s">
        <v>369</v>
      </c>
      <c r="D425" s="1" t="s">
        <v>2391</v>
      </c>
      <c r="E425" s="1" t="s">
        <v>2392</v>
      </c>
      <c r="F425" s="1" t="s">
        <v>371</v>
      </c>
      <c r="G425" s="1" t="s">
        <v>372</v>
      </c>
      <c r="H425" s="1" t="s">
        <v>1170</v>
      </c>
      <c r="I425" s="1" t="s">
        <v>381</v>
      </c>
      <c r="J425" s="1" t="s">
        <v>1426</v>
      </c>
      <c r="K425" s="1" t="s">
        <v>1091</v>
      </c>
      <c r="L425" s="1">
        <v>117</v>
      </c>
      <c r="M425" s="1" t="s">
        <v>481</v>
      </c>
      <c r="N425" s="1" t="s">
        <v>2306</v>
      </c>
      <c r="O425" s="1" t="s">
        <v>2393</v>
      </c>
      <c r="P425" s="1" t="s">
        <v>369</v>
      </c>
      <c r="Q425" s="1" t="s">
        <v>402</v>
      </c>
      <c r="R425" s="1" t="s">
        <v>402</v>
      </c>
      <c r="S425" s="1">
        <v>31</v>
      </c>
    </row>
    <row r="426" spans="1:19" ht="15.5" x14ac:dyDescent="0.35">
      <c r="A426" s="1" t="s">
        <v>2394</v>
      </c>
      <c r="B426" s="1" t="s">
        <v>2390</v>
      </c>
      <c r="C426" s="1" t="s">
        <v>369</v>
      </c>
      <c r="D426" s="1" t="s">
        <v>412</v>
      </c>
      <c r="E426" s="1" t="s">
        <v>2395</v>
      </c>
      <c r="F426" s="1" t="s">
        <v>371</v>
      </c>
      <c r="G426" s="1" t="s">
        <v>398</v>
      </c>
      <c r="H426" s="1" t="s">
        <v>2396</v>
      </c>
      <c r="I426" s="1" t="s">
        <v>381</v>
      </c>
      <c r="J426" s="1" t="s">
        <v>587</v>
      </c>
      <c r="K426" s="1" t="s">
        <v>588</v>
      </c>
      <c r="L426" s="1">
        <v>117</v>
      </c>
      <c r="M426" s="1" t="s">
        <v>481</v>
      </c>
      <c r="N426" s="1" t="s">
        <v>2306</v>
      </c>
      <c r="O426" s="1" t="s">
        <v>2397</v>
      </c>
      <c r="P426" s="1" t="s">
        <v>369</v>
      </c>
      <c r="Q426" s="1" t="s">
        <v>402</v>
      </c>
      <c r="R426" s="1" t="s">
        <v>402</v>
      </c>
      <c r="S426" s="1">
        <v>26.9</v>
      </c>
    </row>
    <row r="427" spans="1:19" ht="15.5" x14ac:dyDescent="0.35">
      <c r="A427" s="1" t="s">
        <v>2399</v>
      </c>
      <c r="B427" s="1" t="s">
        <v>2398</v>
      </c>
      <c r="C427" s="1" t="s">
        <v>2400</v>
      </c>
      <c r="D427" s="1" t="s">
        <v>2399</v>
      </c>
      <c r="E427" s="1" t="s">
        <v>2401</v>
      </c>
      <c r="F427" s="1" t="s">
        <v>371</v>
      </c>
      <c r="G427" s="1" t="s">
        <v>372</v>
      </c>
      <c r="H427" s="1" t="s">
        <v>1170</v>
      </c>
      <c r="I427" s="1" t="s">
        <v>381</v>
      </c>
      <c r="J427" s="1" t="s">
        <v>918</v>
      </c>
      <c r="K427" s="1" t="s">
        <v>734</v>
      </c>
      <c r="L427" s="1">
        <v>117</v>
      </c>
      <c r="M427" s="1" t="s">
        <v>465</v>
      </c>
      <c r="N427" s="1" t="s">
        <v>2306</v>
      </c>
      <c r="O427" s="1" t="s">
        <v>2402</v>
      </c>
      <c r="P427" s="1" t="s">
        <v>369</v>
      </c>
      <c r="Q427" s="1" t="s">
        <v>402</v>
      </c>
      <c r="R427" s="1" t="s">
        <v>402</v>
      </c>
      <c r="S427" s="1">
        <v>33</v>
      </c>
    </row>
    <row r="428" spans="1:19" ht="15.5" x14ac:dyDescent="0.35">
      <c r="A428" s="1" t="s">
        <v>2403</v>
      </c>
      <c r="B428" s="1" t="s">
        <v>2398</v>
      </c>
      <c r="C428" s="1" t="s">
        <v>369</v>
      </c>
      <c r="D428" s="1" t="s">
        <v>2399</v>
      </c>
      <c r="E428" s="1" t="s">
        <v>2404</v>
      </c>
      <c r="F428" s="1" t="s">
        <v>371</v>
      </c>
      <c r="G428" s="1" t="s">
        <v>398</v>
      </c>
      <c r="H428" s="1" t="s">
        <v>1170</v>
      </c>
      <c r="I428" s="1" t="s">
        <v>381</v>
      </c>
      <c r="J428" s="1" t="s">
        <v>1076</v>
      </c>
      <c r="K428" s="1" t="s">
        <v>1077</v>
      </c>
      <c r="L428" s="1">
        <v>117</v>
      </c>
      <c r="M428" s="1" t="s">
        <v>465</v>
      </c>
      <c r="N428" s="1" t="s">
        <v>2306</v>
      </c>
      <c r="O428" s="1" t="s">
        <v>2405</v>
      </c>
      <c r="P428" s="1" t="s">
        <v>369</v>
      </c>
      <c r="Q428" s="1" t="s">
        <v>402</v>
      </c>
      <c r="R428" s="1" t="s">
        <v>402</v>
      </c>
      <c r="S428" s="1">
        <v>25.2</v>
      </c>
    </row>
    <row r="429" spans="1:19" ht="15.5" x14ac:dyDescent="0.35">
      <c r="A429" s="1" t="s">
        <v>2407</v>
      </c>
      <c r="B429" s="1" t="s">
        <v>2406</v>
      </c>
      <c r="C429" s="1" t="s">
        <v>369</v>
      </c>
      <c r="D429" s="1" t="s">
        <v>2407</v>
      </c>
      <c r="E429" s="1" t="s">
        <v>2408</v>
      </c>
      <c r="F429" s="1" t="s">
        <v>398</v>
      </c>
      <c r="G429" s="1" t="s">
        <v>397</v>
      </c>
      <c r="H429" s="1" t="s">
        <v>1170</v>
      </c>
      <c r="I429" s="1" t="s">
        <v>381</v>
      </c>
      <c r="J429" s="1" t="s">
        <v>1548</v>
      </c>
      <c r="K429" s="1" t="s">
        <v>664</v>
      </c>
      <c r="L429" s="1">
        <v>120</v>
      </c>
      <c r="M429" s="1" t="s">
        <v>384</v>
      </c>
      <c r="N429" s="1" t="s">
        <v>2306</v>
      </c>
      <c r="O429" s="1" t="s">
        <v>2409</v>
      </c>
      <c r="P429" s="1" t="s">
        <v>369</v>
      </c>
      <c r="Q429" s="1" t="s">
        <v>372</v>
      </c>
      <c r="R429" s="1" t="s">
        <v>402</v>
      </c>
      <c r="S429" s="1">
        <v>28</v>
      </c>
    </row>
    <row r="430" spans="1:19" ht="15.5" x14ac:dyDescent="0.35">
      <c r="A430" s="1" t="s">
        <v>2411</v>
      </c>
      <c r="B430" s="1" t="s">
        <v>2410</v>
      </c>
      <c r="C430" s="1" t="s">
        <v>369</v>
      </c>
      <c r="D430" s="1" t="s">
        <v>412</v>
      </c>
      <c r="E430" s="1" t="s">
        <v>2412</v>
      </c>
      <c r="F430" s="1" t="s">
        <v>397</v>
      </c>
      <c r="G430" s="1" t="s">
        <v>398</v>
      </c>
      <c r="H430" s="1" t="s">
        <v>1170</v>
      </c>
      <c r="I430" s="1" t="s">
        <v>381</v>
      </c>
      <c r="J430" s="1" t="s">
        <v>936</v>
      </c>
      <c r="K430" s="1" t="s">
        <v>937</v>
      </c>
      <c r="L430" s="1">
        <v>120</v>
      </c>
      <c r="M430" s="1" t="s">
        <v>384</v>
      </c>
      <c r="N430" s="1" t="s">
        <v>2306</v>
      </c>
      <c r="O430" s="1" t="s">
        <v>2413</v>
      </c>
      <c r="P430" s="1" t="s">
        <v>369</v>
      </c>
      <c r="Q430" s="1" t="s">
        <v>402</v>
      </c>
      <c r="R430" s="1" t="s">
        <v>402</v>
      </c>
      <c r="S430" s="1">
        <v>29.3</v>
      </c>
    </row>
    <row r="431" spans="1:19" ht="15.5" x14ac:dyDescent="0.35">
      <c r="A431" s="1" t="s">
        <v>2415</v>
      </c>
      <c r="B431" s="1" t="s">
        <v>2414</v>
      </c>
      <c r="C431" s="1" t="s">
        <v>2416</v>
      </c>
      <c r="D431" s="1" t="s">
        <v>2415</v>
      </c>
      <c r="E431" s="1" t="s">
        <v>2417</v>
      </c>
      <c r="F431" s="1" t="s">
        <v>397</v>
      </c>
      <c r="G431" s="1" t="s">
        <v>372</v>
      </c>
      <c r="H431" s="1" t="s">
        <v>1170</v>
      </c>
      <c r="I431" s="1" t="s">
        <v>381</v>
      </c>
      <c r="J431" s="1" t="s">
        <v>2418</v>
      </c>
      <c r="K431" s="1" t="s">
        <v>1305</v>
      </c>
      <c r="L431" s="1">
        <v>120</v>
      </c>
      <c r="M431" s="1" t="s">
        <v>465</v>
      </c>
      <c r="N431" s="1" t="s">
        <v>2306</v>
      </c>
      <c r="O431" s="1" t="s">
        <v>2419</v>
      </c>
      <c r="P431" s="1" t="s">
        <v>369</v>
      </c>
      <c r="Q431" s="1" t="s">
        <v>372</v>
      </c>
      <c r="R431" s="1" t="s">
        <v>402</v>
      </c>
      <c r="S431" s="1">
        <v>24.3</v>
      </c>
    </row>
    <row r="432" spans="1:19" ht="15.5" x14ac:dyDescent="0.35">
      <c r="A432" s="1" t="s">
        <v>2420</v>
      </c>
      <c r="B432" s="1" t="s">
        <v>2414</v>
      </c>
      <c r="C432" s="1" t="s">
        <v>369</v>
      </c>
      <c r="D432" s="1" t="s">
        <v>2415</v>
      </c>
      <c r="E432" s="1" t="s">
        <v>2421</v>
      </c>
      <c r="F432" s="1" t="s">
        <v>397</v>
      </c>
      <c r="G432" s="1" t="s">
        <v>371</v>
      </c>
      <c r="H432" s="1" t="s">
        <v>1170</v>
      </c>
      <c r="I432" s="1" t="s">
        <v>381</v>
      </c>
      <c r="J432" s="1" t="s">
        <v>1637</v>
      </c>
      <c r="K432" s="1" t="s">
        <v>1305</v>
      </c>
      <c r="L432" s="1">
        <v>120</v>
      </c>
      <c r="M432" s="1" t="s">
        <v>465</v>
      </c>
      <c r="N432" s="1" t="s">
        <v>2306</v>
      </c>
      <c r="O432" s="1" t="s">
        <v>2422</v>
      </c>
      <c r="P432" s="1" t="s">
        <v>369</v>
      </c>
      <c r="Q432" s="1" t="s">
        <v>372</v>
      </c>
      <c r="R432" s="1" t="s">
        <v>402</v>
      </c>
      <c r="S432" s="1">
        <v>24.1</v>
      </c>
    </row>
    <row r="433" spans="1:19" ht="15.5" x14ac:dyDescent="0.35">
      <c r="A433" s="1" t="s">
        <v>2424</v>
      </c>
      <c r="B433" s="1" t="s">
        <v>2423</v>
      </c>
      <c r="C433" s="1" t="s">
        <v>369</v>
      </c>
      <c r="D433" s="1" t="s">
        <v>2424</v>
      </c>
      <c r="E433" s="1" t="s">
        <v>2425</v>
      </c>
      <c r="F433" s="1" t="s">
        <v>398</v>
      </c>
      <c r="G433" s="1" t="s">
        <v>397</v>
      </c>
      <c r="H433" s="1" t="s">
        <v>1170</v>
      </c>
      <c r="I433" s="1" t="s">
        <v>381</v>
      </c>
      <c r="J433" s="1" t="s">
        <v>663</v>
      </c>
      <c r="K433" s="1" t="s">
        <v>664</v>
      </c>
      <c r="L433" s="1">
        <v>123</v>
      </c>
      <c r="M433" s="1" t="s">
        <v>384</v>
      </c>
      <c r="N433" s="1" t="s">
        <v>2306</v>
      </c>
      <c r="O433" s="1" t="s">
        <v>2426</v>
      </c>
      <c r="P433" s="1" t="s">
        <v>369</v>
      </c>
      <c r="Q433" s="1" t="s">
        <v>372</v>
      </c>
      <c r="R433" s="1" t="s">
        <v>403</v>
      </c>
      <c r="S433" s="1">
        <v>24.9</v>
      </c>
    </row>
    <row r="434" spans="1:19" ht="15.5" x14ac:dyDescent="0.35">
      <c r="A434" s="1" t="s">
        <v>2428</v>
      </c>
      <c r="B434" s="1" t="s">
        <v>2427</v>
      </c>
      <c r="C434" s="1" t="s">
        <v>369</v>
      </c>
      <c r="D434" s="1" t="s">
        <v>412</v>
      </c>
      <c r="E434" s="1" t="s">
        <v>2429</v>
      </c>
      <c r="F434" s="1" t="s">
        <v>397</v>
      </c>
      <c r="G434" s="1" t="s">
        <v>398</v>
      </c>
      <c r="H434" s="1" t="s">
        <v>1170</v>
      </c>
      <c r="I434" s="1" t="s">
        <v>381</v>
      </c>
      <c r="J434" s="1" t="s">
        <v>2206</v>
      </c>
      <c r="K434" s="1" t="s">
        <v>2207</v>
      </c>
      <c r="L434" s="1">
        <v>131</v>
      </c>
      <c r="M434" s="1" t="s">
        <v>384</v>
      </c>
      <c r="N434" s="1" t="s">
        <v>2306</v>
      </c>
      <c r="O434" s="1" t="s">
        <v>2430</v>
      </c>
      <c r="P434" s="1" t="s">
        <v>369</v>
      </c>
      <c r="Q434" s="1" t="s">
        <v>372</v>
      </c>
      <c r="R434" s="1" t="s">
        <v>403</v>
      </c>
      <c r="S434" s="1">
        <v>18.28</v>
      </c>
    </row>
    <row r="435" spans="1:19" ht="15.5" x14ac:dyDescent="0.35">
      <c r="A435" s="1" t="s">
        <v>2431</v>
      </c>
      <c r="B435" s="1" t="s">
        <v>2431</v>
      </c>
      <c r="C435" s="1" t="s">
        <v>369</v>
      </c>
      <c r="D435" s="1" t="s">
        <v>2432</v>
      </c>
      <c r="E435" s="1" t="s">
        <v>2433</v>
      </c>
      <c r="F435" s="1" t="s">
        <v>372</v>
      </c>
      <c r="G435" s="1" t="s">
        <v>398</v>
      </c>
      <c r="H435" s="1" t="s">
        <v>2434</v>
      </c>
      <c r="I435" s="1" t="s">
        <v>381</v>
      </c>
      <c r="J435" s="1" t="s">
        <v>1556</v>
      </c>
      <c r="K435" s="1" t="s">
        <v>1557</v>
      </c>
      <c r="L435" s="1">
        <v>132</v>
      </c>
      <c r="M435" s="1" t="s">
        <v>384</v>
      </c>
      <c r="N435" s="1" t="s">
        <v>2306</v>
      </c>
      <c r="O435" s="1" t="s">
        <v>2435</v>
      </c>
      <c r="P435" s="1">
        <v>1E-4</v>
      </c>
      <c r="Q435" s="1" t="s">
        <v>372</v>
      </c>
      <c r="R435" s="1" t="s">
        <v>402</v>
      </c>
      <c r="S435" s="1">
        <v>23.4</v>
      </c>
    </row>
    <row r="436" spans="1:19" ht="15.5" x14ac:dyDescent="0.35">
      <c r="A436" s="1" t="s">
        <v>2437</v>
      </c>
      <c r="B436" s="1" t="s">
        <v>2436</v>
      </c>
      <c r="C436" s="1" t="s">
        <v>2438</v>
      </c>
      <c r="D436" s="1" t="s">
        <v>2437</v>
      </c>
      <c r="E436" s="1" t="s">
        <v>2439</v>
      </c>
      <c r="F436" s="1" t="s">
        <v>397</v>
      </c>
      <c r="G436" s="1" t="s">
        <v>398</v>
      </c>
      <c r="H436" s="1" t="s">
        <v>1170</v>
      </c>
      <c r="I436" s="1" t="s">
        <v>381</v>
      </c>
      <c r="J436" s="1" t="s">
        <v>646</v>
      </c>
      <c r="K436" s="1" t="s">
        <v>647</v>
      </c>
      <c r="L436" s="1">
        <v>135</v>
      </c>
      <c r="M436" s="1" t="s">
        <v>481</v>
      </c>
      <c r="N436" s="1" t="s">
        <v>2306</v>
      </c>
      <c r="O436" s="1" t="s">
        <v>2440</v>
      </c>
      <c r="P436" s="1" t="s">
        <v>369</v>
      </c>
      <c r="Q436" s="1" t="s">
        <v>402</v>
      </c>
      <c r="R436" s="1" t="s">
        <v>402</v>
      </c>
      <c r="S436" s="1">
        <v>28</v>
      </c>
    </row>
    <row r="437" spans="1:19" ht="15.5" x14ac:dyDescent="0.35">
      <c r="A437" s="1" t="s">
        <v>2442</v>
      </c>
      <c r="B437" s="1" t="s">
        <v>2441</v>
      </c>
      <c r="C437" s="1" t="s">
        <v>369</v>
      </c>
      <c r="D437" s="1" t="s">
        <v>2442</v>
      </c>
      <c r="E437" s="1" t="s">
        <v>2443</v>
      </c>
      <c r="F437" s="1" t="s">
        <v>397</v>
      </c>
      <c r="G437" s="1" t="s">
        <v>398</v>
      </c>
      <c r="H437" s="1" t="s">
        <v>1170</v>
      </c>
      <c r="I437" s="1" t="s">
        <v>381</v>
      </c>
      <c r="J437" s="1" t="s">
        <v>430</v>
      </c>
      <c r="K437" s="1" t="s">
        <v>431</v>
      </c>
      <c r="L437" s="1">
        <v>135</v>
      </c>
      <c r="M437" s="1" t="s">
        <v>384</v>
      </c>
      <c r="N437" s="1" t="s">
        <v>2306</v>
      </c>
      <c r="O437" s="1" t="s">
        <v>2444</v>
      </c>
      <c r="P437" s="1" t="s">
        <v>369</v>
      </c>
      <c r="Q437" s="1" t="s">
        <v>402</v>
      </c>
      <c r="R437" s="1" t="s">
        <v>402</v>
      </c>
      <c r="S437" s="1">
        <v>26.1</v>
      </c>
    </row>
    <row r="438" spans="1:19" ht="15.5" x14ac:dyDescent="0.35">
      <c r="A438" s="1" t="s">
        <v>2446</v>
      </c>
      <c r="B438" s="1" t="s">
        <v>2445</v>
      </c>
      <c r="C438" s="1" t="s">
        <v>369</v>
      </c>
      <c r="D438" s="1" t="s">
        <v>2446</v>
      </c>
      <c r="E438" s="1" t="s">
        <v>2447</v>
      </c>
      <c r="F438" s="1" t="s">
        <v>371</v>
      </c>
      <c r="G438" s="1" t="s">
        <v>398</v>
      </c>
      <c r="H438" s="1" t="s">
        <v>1170</v>
      </c>
      <c r="I438" s="1" t="s">
        <v>381</v>
      </c>
      <c r="J438" s="1" t="s">
        <v>2448</v>
      </c>
      <c r="K438" s="1" t="s">
        <v>499</v>
      </c>
      <c r="L438" s="1">
        <v>136</v>
      </c>
      <c r="M438" s="1" t="s">
        <v>384</v>
      </c>
      <c r="N438" s="1" t="s">
        <v>2306</v>
      </c>
      <c r="O438" s="1" t="s">
        <v>2449</v>
      </c>
      <c r="P438" s="1" t="s">
        <v>369</v>
      </c>
      <c r="Q438" s="1" t="s">
        <v>372</v>
      </c>
      <c r="R438" s="1" t="s">
        <v>425</v>
      </c>
      <c r="S438" s="1">
        <v>24.8</v>
      </c>
    </row>
    <row r="439" spans="1:19" ht="15.5" x14ac:dyDescent="0.35">
      <c r="A439" s="1" t="s">
        <v>2451</v>
      </c>
      <c r="B439" s="1" t="s">
        <v>2450</v>
      </c>
      <c r="C439" s="1" t="s">
        <v>2452</v>
      </c>
      <c r="D439" s="1" t="s">
        <v>2451</v>
      </c>
      <c r="E439" s="1" t="s">
        <v>2453</v>
      </c>
      <c r="F439" s="1" t="s">
        <v>397</v>
      </c>
      <c r="G439" s="1" t="s">
        <v>398</v>
      </c>
      <c r="H439" s="1" t="s">
        <v>1170</v>
      </c>
      <c r="I439" s="1" t="s">
        <v>381</v>
      </c>
      <c r="J439" s="1" t="s">
        <v>492</v>
      </c>
      <c r="K439" s="1" t="s">
        <v>493</v>
      </c>
      <c r="L439" s="1">
        <v>139</v>
      </c>
      <c r="M439" s="1" t="s">
        <v>481</v>
      </c>
      <c r="N439" s="1" t="s">
        <v>2306</v>
      </c>
      <c r="O439" s="1" t="s">
        <v>2454</v>
      </c>
      <c r="P439" s="1" t="s">
        <v>369</v>
      </c>
      <c r="Q439" s="1" t="s">
        <v>372</v>
      </c>
      <c r="R439" s="1" t="s">
        <v>402</v>
      </c>
      <c r="S439" s="1">
        <v>23.4</v>
      </c>
    </row>
    <row r="440" spans="1:19" ht="15.5" x14ac:dyDescent="0.35">
      <c r="A440" s="1" t="s">
        <v>2456</v>
      </c>
      <c r="B440" s="1" t="s">
        <v>2455</v>
      </c>
      <c r="C440" s="1" t="s">
        <v>369</v>
      </c>
      <c r="D440" s="1" t="s">
        <v>2457</v>
      </c>
      <c r="E440" s="1" t="s">
        <v>2458</v>
      </c>
      <c r="F440" s="1" t="s">
        <v>372</v>
      </c>
      <c r="G440" s="1" t="s">
        <v>397</v>
      </c>
      <c r="H440" s="1" t="s">
        <v>1170</v>
      </c>
      <c r="I440" s="1" t="s">
        <v>381</v>
      </c>
      <c r="J440" s="1" t="s">
        <v>2459</v>
      </c>
      <c r="K440" s="1" t="s">
        <v>2460</v>
      </c>
      <c r="L440" s="1">
        <v>139</v>
      </c>
      <c r="M440" s="1" t="s">
        <v>481</v>
      </c>
      <c r="N440" s="1" t="s">
        <v>2306</v>
      </c>
      <c r="O440" s="1" t="s">
        <v>2461</v>
      </c>
      <c r="P440" s="1" t="s">
        <v>369</v>
      </c>
      <c r="Q440" s="1" t="s">
        <v>402</v>
      </c>
      <c r="R440" s="1" t="s">
        <v>402</v>
      </c>
      <c r="S440" s="1">
        <v>31</v>
      </c>
    </row>
    <row r="441" spans="1:19" ht="15.5" x14ac:dyDescent="0.35">
      <c r="A441" s="1" t="s">
        <v>2457</v>
      </c>
      <c r="B441" s="1" t="s">
        <v>2455</v>
      </c>
      <c r="C441" s="1" t="s">
        <v>369</v>
      </c>
      <c r="D441" s="1" t="s">
        <v>2457</v>
      </c>
      <c r="E441" s="1" t="s">
        <v>2462</v>
      </c>
      <c r="F441" s="1" t="s">
        <v>372</v>
      </c>
      <c r="G441" s="1" t="s">
        <v>371</v>
      </c>
      <c r="H441" s="1" t="s">
        <v>1170</v>
      </c>
      <c r="I441" s="1" t="s">
        <v>381</v>
      </c>
      <c r="J441" s="1" t="s">
        <v>1745</v>
      </c>
      <c r="K441" s="1" t="s">
        <v>1746</v>
      </c>
      <c r="L441" s="1">
        <v>139</v>
      </c>
      <c r="M441" s="1" t="s">
        <v>481</v>
      </c>
      <c r="N441" s="1" t="s">
        <v>2306</v>
      </c>
      <c r="O441" s="1" t="s">
        <v>2463</v>
      </c>
      <c r="P441" s="1" t="s">
        <v>369</v>
      </c>
      <c r="Q441" s="1" t="s">
        <v>402</v>
      </c>
      <c r="R441" s="1" t="s">
        <v>402</v>
      </c>
      <c r="S441" s="1">
        <v>25.8</v>
      </c>
    </row>
    <row r="442" spans="1:19" ht="15.5" x14ac:dyDescent="0.35">
      <c r="A442" s="1" t="s">
        <v>2465</v>
      </c>
      <c r="B442" s="1" t="s">
        <v>2464</v>
      </c>
      <c r="C442" s="1" t="s">
        <v>369</v>
      </c>
      <c r="D442" s="1" t="s">
        <v>2465</v>
      </c>
      <c r="E442" s="1" t="s">
        <v>2466</v>
      </c>
      <c r="F442" s="1" t="s">
        <v>398</v>
      </c>
      <c r="G442" s="1" t="s">
        <v>397</v>
      </c>
      <c r="H442" s="1" t="s">
        <v>1170</v>
      </c>
      <c r="I442" s="1" t="s">
        <v>381</v>
      </c>
      <c r="J442" s="1" t="s">
        <v>1251</v>
      </c>
      <c r="K442" s="1" t="s">
        <v>1252</v>
      </c>
      <c r="L442" s="1">
        <v>139</v>
      </c>
      <c r="M442" s="1" t="s">
        <v>481</v>
      </c>
      <c r="N442" s="1" t="s">
        <v>2306</v>
      </c>
      <c r="O442" s="1" t="s">
        <v>2467</v>
      </c>
      <c r="P442" s="1" t="s">
        <v>369</v>
      </c>
      <c r="Q442" s="1" t="s">
        <v>372</v>
      </c>
      <c r="R442" s="1" t="s">
        <v>402</v>
      </c>
      <c r="S442" s="1">
        <v>24.9</v>
      </c>
    </row>
    <row r="443" spans="1:19" ht="15.5" x14ac:dyDescent="0.35">
      <c r="A443" s="1" t="s">
        <v>2468</v>
      </c>
      <c r="B443" s="1" t="s">
        <v>2464</v>
      </c>
      <c r="C443" s="1" t="s">
        <v>369</v>
      </c>
      <c r="D443" s="1" t="s">
        <v>412</v>
      </c>
      <c r="E443" s="1" t="s">
        <v>2469</v>
      </c>
      <c r="F443" s="1" t="s">
        <v>398</v>
      </c>
      <c r="G443" s="1" t="s">
        <v>371</v>
      </c>
      <c r="H443" s="1" t="s">
        <v>1177</v>
      </c>
      <c r="I443" s="1" t="s">
        <v>381</v>
      </c>
      <c r="J443" s="1" t="s">
        <v>2470</v>
      </c>
      <c r="K443" s="1" t="s">
        <v>1252</v>
      </c>
      <c r="L443" s="1">
        <v>139</v>
      </c>
      <c r="M443" s="1" t="s">
        <v>481</v>
      </c>
      <c r="N443" s="1" t="s">
        <v>2306</v>
      </c>
      <c r="O443" s="1" t="s">
        <v>2471</v>
      </c>
      <c r="P443" s="1" t="s">
        <v>369</v>
      </c>
      <c r="Q443" s="1" t="s">
        <v>372</v>
      </c>
      <c r="R443" s="1" t="s">
        <v>402</v>
      </c>
      <c r="S443" s="1">
        <v>24.4</v>
      </c>
    </row>
    <row r="444" spans="1:19" ht="15.5" x14ac:dyDescent="0.35">
      <c r="A444" s="1" t="s">
        <v>2473</v>
      </c>
      <c r="B444" s="1" t="s">
        <v>2472</v>
      </c>
      <c r="C444" s="1" t="s">
        <v>2474</v>
      </c>
      <c r="D444" s="1" t="s">
        <v>2473</v>
      </c>
      <c r="E444" s="1" t="s">
        <v>2475</v>
      </c>
      <c r="F444" s="1" t="s">
        <v>397</v>
      </c>
      <c r="G444" s="1" t="s">
        <v>372</v>
      </c>
      <c r="H444" s="1" t="s">
        <v>1170</v>
      </c>
      <c r="I444" s="1" t="s">
        <v>381</v>
      </c>
      <c r="J444" s="1" t="s">
        <v>2476</v>
      </c>
      <c r="K444" s="1" t="s">
        <v>790</v>
      </c>
      <c r="L444" s="1">
        <v>143</v>
      </c>
      <c r="M444" s="1" t="s">
        <v>465</v>
      </c>
      <c r="N444" s="1" t="s">
        <v>2306</v>
      </c>
      <c r="O444" s="1" t="s">
        <v>2477</v>
      </c>
      <c r="P444" s="1" t="s">
        <v>369</v>
      </c>
      <c r="Q444" s="1" t="s">
        <v>402</v>
      </c>
      <c r="R444" s="1" t="s">
        <v>402</v>
      </c>
      <c r="S444" s="1">
        <v>28.2</v>
      </c>
    </row>
    <row r="445" spans="1:19" ht="15.5" x14ac:dyDescent="0.35">
      <c r="A445" s="1" t="s">
        <v>2478</v>
      </c>
      <c r="B445" s="1" t="s">
        <v>2472</v>
      </c>
      <c r="C445" s="1" t="s">
        <v>369</v>
      </c>
      <c r="D445" s="1" t="s">
        <v>412</v>
      </c>
      <c r="E445" s="1" t="s">
        <v>2479</v>
      </c>
      <c r="F445" s="1" t="s">
        <v>397</v>
      </c>
      <c r="G445" s="1" t="s">
        <v>398</v>
      </c>
      <c r="H445" s="1" t="s">
        <v>1170</v>
      </c>
      <c r="I445" s="1" t="s">
        <v>381</v>
      </c>
      <c r="J445" s="1" t="s">
        <v>639</v>
      </c>
      <c r="K445" s="1" t="s">
        <v>640</v>
      </c>
      <c r="L445" s="1">
        <v>143</v>
      </c>
      <c r="M445" s="1" t="s">
        <v>465</v>
      </c>
      <c r="N445" s="1" t="s">
        <v>2306</v>
      </c>
      <c r="O445" s="1" t="s">
        <v>2480</v>
      </c>
      <c r="P445" s="1" t="s">
        <v>369</v>
      </c>
      <c r="Q445" s="1" t="s">
        <v>372</v>
      </c>
      <c r="R445" s="1" t="s">
        <v>402</v>
      </c>
      <c r="S445" s="1">
        <v>23.1</v>
      </c>
    </row>
    <row r="446" spans="1:19" ht="15.5" x14ac:dyDescent="0.35">
      <c r="A446" s="1" t="s">
        <v>2482</v>
      </c>
      <c r="B446" s="1" t="s">
        <v>2481</v>
      </c>
      <c r="C446" s="1" t="s">
        <v>369</v>
      </c>
      <c r="D446" s="1" t="s">
        <v>2482</v>
      </c>
      <c r="E446" s="1" t="s">
        <v>2483</v>
      </c>
      <c r="F446" s="1" t="s">
        <v>372</v>
      </c>
      <c r="G446" s="1" t="s">
        <v>371</v>
      </c>
      <c r="H446" s="1" t="s">
        <v>1170</v>
      </c>
      <c r="I446" s="1" t="s">
        <v>381</v>
      </c>
      <c r="J446" s="1" t="s">
        <v>1386</v>
      </c>
      <c r="K446" s="1" t="s">
        <v>1116</v>
      </c>
      <c r="L446" s="1">
        <v>143</v>
      </c>
      <c r="M446" s="1" t="s">
        <v>481</v>
      </c>
      <c r="N446" s="1" t="s">
        <v>2306</v>
      </c>
      <c r="O446" s="1" t="s">
        <v>2484</v>
      </c>
      <c r="P446" s="1" t="s">
        <v>369</v>
      </c>
      <c r="Q446" s="1" t="s">
        <v>402</v>
      </c>
      <c r="R446" s="1" t="s">
        <v>402</v>
      </c>
      <c r="S446" s="1">
        <v>26.8</v>
      </c>
    </row>
    <row r="447" spans="1:19" ht="15.5" x14ac:dyDescent="0.35">
      <c r="A447" s="1" t="s">
        <v>2485</v>
      </c>
      <c r="B447" s="1" t="s">
        <v>2481</v>
      </c>
      <c r="C447" s="1" t="s">
        <v>369</v>
      </c>
      <c r="D447" s="1" t="s">
        <v>2482</v>
      </c>
      <c r="E447" s="1" t="s">
        <v>2486</v>
      </c>
      <c r="F447" s="1" t="s">
        <v>372</v>
      </c>
      <c r="G447" s="1" t="s">
        <v>397</v>
      </c>
      <c r="H447" s="1" t="s">
        <v>1177</v>
      </c>
      <c r="I447" s="1" t="s">
        <v>381</v>
      </c>
      <c r="J447" s="1" t="s">
        <v>2136</v>
      </c>
      <c r="K447" s="1" t="s">
        <v>2137</v>
      </c>
      <c r="L447" s="1">
        <v>143</v>
      </c>
      <c r="M447" s="1" t="s">
        <v>481</v>
      </c>
      <c r="N447" s="1" t="s">
        <v>2306</v>
      </c>
      <c r="O447" s="1" t="s">
        <v>2487</v>
      </c>
      <c r="P447" s="1" t="s">
        <v>369</v>
      </c>
      <c r="Q447" s="1" t="s">
        <v>402</v>
      </c>
      <c r="R447" s="1" t="s">
        <v>402</v>
      </c>
      <c r="S447" s="1">
        <v>32</v>
      </c>
    </row>
    <row r="448" spans="1:19" ht="15.5" x14ac:dyDescent="0.35">
      <c r="A448" s="1" t="s">
        <v>2489</v>
      </c>
      <c r="B448" s="1" t="s">
        <v>2488</v>
      </c>
      <c r="C448" s="1" t="s">
        <v>369</v>
      </c>
      <c r="D448" s="1" t="s">
        <v>2489</v>
      </c>
      <c r="E448" s="1" t="s">
        <v>2490</v>
      </c>
      <c r="F448" s="1" t="s">
        <v>372</v>
      </c>
      <c r="G448" s="1" t="s">
        <v>398</v>
      </c>
      <c r="H448" s="1" t="s">
        <v>1170</v>
      </c>
      <c r="I448" s="1" t="s">
        <v>381</v>
      </c>
      <c r="J448" s="1" t="s">
        <v>2491</v>
      </c>
      <c r="K448" s="1" t="s">
        <v>1481</v>
      </c>
      <c r="L448" s="1">
        <v>143</v>
      </c>
      <c r="M448" s="1" t="s">
        <v>384</v>
      </c>
      <c r="N448" s="1" t="s">
        <v>2306</v>
      </c>
      <c r="O448" s="1" t="s">
        <v>2492</v>
      </c>
      <c r="P448" s="1" t="s">
        <v>369</v>
      </c>
      <c r="Q448" s="1" t="s">
        <v>402</v>
      </c>
      <c r="R448" s="1" t="s">
        <v>402</v>
      </c>
      <c r="S448" s="1">
        <v>24.6</v>
      </c>
    </row>
    <row r="449" spans="1:19" ht="15.5" x14ac:dyDescent="0.35">
      <c r="A449" s="1" t="s">
        <v>2494</v>
      </c>
      <c r="B449" s="1" t="s">
        <v>2493</v>
      </c>
      <c r="C449" s="1" t="s">
        <v>369</v>
      </c>
      <c r="D449" s="1" t="s">
        <v>2495</v>
      </c>
      <c r="E449" s="1" t="s">
        <v>2496</v>
      </c>
      <c r="F449" s="1" t="s">
        <v>397</v>
      </c>
      <c r="G449" s="1" t="s">
        <v>398</v>
      </c>
      <c r="H449" s="1" t="s">
        <v>1170</v>
      </c>
      <c r="I449" s="1" t="s">
        <v>381</v>
      </c>
      <c r="J449" s="1" t="s">
        <v>492</v>
      </c>
      <c r="K449" s="1" t="s">
        <v>493</v>
      </c>
      <c r="L449" s="1">
        <v>146</v>
      </c>
      <c r="M449" s="1" t="s">
        <v>481</v>
      </c>
      <c r="N449" s="1" t="s">
        <v>2306</v>
      </c>
      <c r="O449" s="1" t="s">
        <v>2497</v>
      </c>
      <c r="P449" s="1" t="s">
        <v>369</v>
      </c>
      <c r="Q449" s="1" t="s">
        <v>402</v>
      </c>
      <c r="R449" s="1" t="s">
        <v>402</v>
      </c>
      <c r="S449" s="1">
        <v>25.2</v>
      </c>
    </row>
    <row r="450" spans="1:19" ht="15.5" x14ac:dyDescent="0.35">
      <c r="A450" s="1" t="s">
        <v>2498</v>
      </c>
      <c r="B450" s="1" t="s">
        <v>2493</v>
      </c>
      <c r="C450" s="1" t="s">
        <v>369</v>
      </c>
      <c r="D450" s="1" t="s">
        <v>2495</v>
      </c>
      <c r="E450" s="1" t="s">
        <v>2499</v>
      </c>
      <c r="F450" s="1" t="s">
        <v>397</v>
      </c>
      <c r="G450" s="1" t="s">
        <v>372</v>
      </c>
      <c r="H450" s="1" t="s">
        <v>1170</v>
      </c>
      <c r="I450" s="1" t="s">
        <v>381</v>
      </c>
      <c r="J450" s="1" t="s">
        <v>1024</v>
      </c>
      <c r="K450" s="1" t="s">
        <v>1025</v>
      </c>
      <c r="L450" s="1">
        <v>146</v>
      </c>
      <c r="M450" s="1" t="s">
        <v>481</v>
      </c>
      <c r="N450" s="1" t="s">
        <v>2306</v>
      </c>
      <c r="O450" s="1" t="s">
        <v>2500</v>
      </c>
      <c r="P450" s="1" t="s">
        <v>369</v>
      </c>
      <c r="Q450" s="1" t="s">
        <v>402</v>
      </c>
      <c r="R450" s="1" t="s">
        <v>402</v>
      </c>
      <c r="S450" s="1">
        <v>26.5</v>
      </c>
    </row>
    <row r="451" spans="1:19" ht="15.5" x14ac:dyDescent="0.35">
      <c r="A451" s="1" t="s">
        <v>2502</v>
      </c>
      <c r="B451" s="1" t="s">
        <v>2501</v>
      </c>
      <c r="C451" s="1" t="s">
        <v>369</v>
      </c>
      <c r="D451" s="1" t="s">
        <v>2503</v>
      </c>
      <c r="E451" s="1" t="s">
        <v>2504</v>
      </c>
      <c r="F451" s="1" t="s">
        <v>398</v>
      </c>
      <c r="G451" s="1" t="s">
        <v>371</v>
      </c>
      <c r="H451" s="1" t="s">
        <v>1170</v>
      </c>
      <c r="I451" s="1" t="s">
        <v>381</v>
      </c>
      <c r="J451" s="1" t="s">
        <v>2470</v>
      </c>
      <c r="K451" s="1" t="s">
        <v>1252</v>
      </c>
      <c r="L451" s="1">
        <v>146</v>
      </c>
      <c r="M451" s="1" t="s">
        <v>481</v>
      </c>
      <c r="N451" s="1" t="s">
        <v>2306</v>
      </c>
      <c r="O451" s="1" t="s">
        <v>2505</v>
      </c>
      <c r="P451" s="1" t="s">
        <v>369</v>
      </c>
      <c r="Q451" s="1" t="s">
        <v>402</v>
      </c>
      <c r="R451" s="1" t="s">
        <v>402</v>
      </c>
      <c r="S451" s="1">
        <v>28.4</v>
      </c>
    </row>
    <row r="452" spans="1:19" ht="15.5" x14ac:dyDescent="0.35">
      <c r="A452" s="1" t="s">
        <v>2506</v>
      </c>
      <c r="B452" s="1" t="s">
        <v>2501</v>
      </c>
      <c r="C452" s="1" t="s">
        <v>369</v>
      </c>
      <c r="D452" s="1" t="s">
        <v>2503</v>
      </c>
      <c r="E452" s="1" t="s">
        <v>2507</v>
      </c>
      <c r="F452" s="1" t="s">
        <v>398</v>
      </c>
      <c r="G452" s="1" t="s">
        <v>372</v>
      </c>
      <c r="H452" s="1" t="s">
        <v>1170</v>
      </c>
      <c r="I452" s="1" t="s">
        <v>381</v>
      </c>
      <c r="J452" s="1" t="s">
        <v>2508</v>
      </c>
      <c r="K452" s="1" t="s">
        <v>1252</v>
      </c>
      <c r="L452" s="1">
        <v>146</v>
      </c>
      <c r="M452" s="1" t="s">
        <v>481</v>
      </c>
      <c r="N452" s="1" t="s">
        <v>2306</v>
      </c>
      <c r="O452" s="1" t="s">
        <v>2509</v>
      </c>
      <c r="P452" s="1" t="s">
        <v>369</v>
      </c>
      <c r="Q452" s="1" t="s">
        <v>402</v>
      </c>
      <c r="R452" s="1" t="s">
        <v>402</v>
      </c>
      <c r="S452" s="1">
        <v>28.9</v>
      </c>
    </row>
    <row r="453" spans="1:19" ht="15.5" x14ac:dyDescent="0.35">
      <c r="A453" s="1" t="s">
        <v>2511</v>
      </c>
      <c r="B453" s="1" t="s">
        <v>2510</v>
      </c>
      <c r="C453" s="1" t="s">
        <v>369</v>
      </c>
      <c r="D453" s="1" t="s">
        <v>412</v>
      </c>
      <c r="E453" s="1" t="s">
        <v>2512</v>
      </c>
      <c r="F453" s="1" t="s">
        <v>397</v>
      </c>
      <c r="G453" s="1" t="s">
        <v>371</v>
      </c>
      <c r="H453" s="1" t="s">
        <v>2513</v>
      </c>
      <c r="I453" s="1" t="s">
        <v>381</v>
      </c>
      <c r="J453" s="1" t="s">
        <v>2514</v>
      </c>
      <c r="K453" s="1" t="s">
        <v>1184</v>
      </c>
      <c r="L453" s="1">
        <v>147</v>
      </c>
      <c r="M453" s="1" t="s">
        <v>384</v>
      </c>
      <c r="N453" s="1" t="s">
        <v>2306</v>
      </c>
      <c r="O453" s="1" t="s">
        <v>2515</v>
      </c>
      <c r="P453" s="1" t="s">
        <v>369</v>
      </c>
      <c r="Q453" s="1" t="s">
        <v>402</v>
      </c>
      <c r="R453" s="1" t="s">
        <v>402</v>
      </c>
      <c r="S453" s="1">
        <v>27.2</v>
      </c>
    </row>
    <row r="454" spans="1:19" ht="15.5" x14ac:dyDescent="0.35">
      <c r="A454" s="1" t="s">
        <v>2517</v>
      </c>
      <c r="B454" s="1" t="s">
        <v>2516</v>
      </c>
      <c r="C454" s="1" t="s">
        <v>369</v>
      </c>
      <c r="D454" s="1" t="s">
        <v>2517</v>
      </c>
      <c r="E454" s="1" t="s">
        <v>2518</v>
      </c>
      <c r="F454" s="1" t="s">
        <v>371</v>
      </c>
      <c r="G454" s="1" t="s">
        <v>372</v>
      </c>
      <c r="H454" s="1" t="s">
        <v>1170</v>
      </c>
      <c r="I454" s="1" t="s">
        <v>381</v>
      </c>
      <c r="J454" s="1" t="s">
        <v>2027</v>
      </c>
      <c r="K454" s="1" t="s">
        <v>1868</v>
      </c>
      <c r="L454" s="1">
        <v>147</v>
      </c>
      <c r="M454" s="1" t="s">
        <v>384</v>
      </c>
      <c r="N454" s="1" t="s">
        <v>2306</v>
      </c>
      <c r="O454" s="1" t="s">
        <v>2519</v>
      </c>
      <c r="P454" s="1" t="s">
        <v>369</v>
      </c>
      <c r="Q454" s="1" t="s">
        <v>402</v>
      </c>
      <c r="R454" s="1" t="s">
        <v>402</v>
      </c>
      <c r="S454" s="1">
        <v>31</v>
      </c>
    </row>
    <row r="455" spans="1:19" ht="15.5" x14ac:dyDescent="0.35">
      <c r="A455" s="1" t="s">
        <v>2521</v>
      </c>
      <c r="B455" s="1" t="s">
        <v>2520</v>
      </c>
      <c r="C455" s="1" t="s">
        <v>369</v>
      </c>
      <c r="D455" s="1" t="s">
        <v>2522</v>
      </c>
      <c r="E455" s="1" t="s">
        <v>2523</v>
      </c>
      <c r="F455" s="1" t="s">
        <v>371</v>
      </c>
      <c r="G455" s="1" t="s">
        <v>398</v>
      </c>
      <c r="H455" s="1" t="s">
        <v>1170</v>
      </c>
      <c r="I455" s="1" t="s">
        <v>381</v>
      </c>
      <c r="J455" s="1" t="s">
        <v>2524</v>
      </c>
      <c r="K455" s="1" t="s">
        <v>975</v>
      </c>
      <c r="L455" s="1">
        <v>153</v>
      </c>
      <c r="M455" s="1" t="s">
        <v>384</v>
      </c>
      <c r="N455" s="1" t="s">
        <v>2306</v>
      </c>
      <c r="O455" s="1" t="s">
        <v>2525</v>
      </c>
      <c r="P455" s="1" t="s">
        <v>369</v>
      </c>
      <c r="Q455" s="1" t="s">
        <v>402</v>
      </c>
      <c r="R455" s="1" t="s">
        <v>402</v>
      </c>
      <c r="S455" s="1">
        <v>25.7</v>
      </c>
    </row>
    <row r="456" spans="1:19" ht="15.5" x14ac:dyDescent="0.35">
      <c r="A456" s="1" t="s">
        <v>2527</v>
      </c>
      <c r="B456" s="1" t="s">
        <v>2526</v>
      </c>
      <c r="C456" s="1" t="s">
        <v>369</v>
      </c>
      <c r="D456" s="1" t="s">
        <v>2527</v>
      </c>
      <c r="E456" s="1" t="s">
        <v>2528</v>
      </c>
      <c r="F456" s="1" t="s">
        <v>372</v>
      </c>
      <c r="G456" s="1" t="s">
        <v>397</v>
      </c>
      <c r="H456" s="1" t="s">
        <v>1170</v>
      </c>
      <c r="I456" s="1" t="s">
        <v>381</v>
      </c>
      <c r="J456" s="1" t="s">
        <v>2529</v>
      </c>
      <c r="K456" s="1" t="s">
        <v>2530</v>
      </c>
      <c r="L456" s="1">
        <v>154</v>
      </c>
      <c r="M456" s="1" t="s">
        <v>384</v>
      </c>
      <c r="N456" s="1" t="s">
        <v>2306</v>
      </c>
      <c r="O456" s="1" t="s">
        <v>2531</v>
      </c>
      <c r="P456" s="1" t="s">
        <v>369</v>
      </c>
      <c r="Q456" s="1" t="s">
        <v>402</v>
      </c>
      <c r="R456" s="1" t="s">
        <v>402</v>
      </c>
      <c r="S456" s="1">
        <v>27.9</v>
      </c>
    </row>
    <row r="457" spans="1:19" ht="15.5" x14ac:dyDescent="0.35">
      <c r="A457" s="1" t="s">
        <v>2533</v>
      </c>
      <c r="B457" s="1" t="s">
        <v>2532</v>
      </c>
      <c r="C457" s="1" t="s">
        <v>2534</v>
      </c>
      <c r="D457" s="1" t="s">
        <v>2533</v>
      </c>
      <c r="E457" s="1" t="s">
        <v>2535</v>
      </c>
      <c r="F457" s="1" t="s">
        <v>397</v>
      </c>
      <c r="G457" s="1" t="s">
        <v>398</v>
      </c>
      <c r="H457" s="1" t="s">
        <v>1170</v>
      </c>
      <c r="I457" s="1" t="s">
        <v>381</v>
      </c>
      <c r="J457" s="1" t="s">
        <v>1754</v>
      </c>
      <c r="K457" s="1" t="s">
        <v>1755</v>
      </c>
      <c r="L457" s="1">
        <v>154</v>
      </c>
      <c r="M457" s="1" t="s">
        <v>481</v>
      </c>
      <c r="N457" s="1" t="s">
        <v>2306</v>
      </c>
      <c r="O457" s="1" t="s">
        <v>2536</v>
      </c>
      <c r="P457" s="1" t="s">
        <v>369</v>
      </c>
      <c r="Q457" s="1" t="s">
        <v>402</v>
      </c>
      <c r="R457" s="1" t="s">
        <v>402</v>
      </c>
      <c r="S457" s="1">
        <v>28</v>
      </c>
    </row>
    <row r="458" spans="1:19" ht="15.5" x14ac:dyDescent="0.35">
      <c r="A458" s="1" t="s">
        <v>2537</v>
      </c>
      <c r="B458" s="1" t="s">
        <v>2537</v>
      </c>
      <c r="C458" s="1" t="s">
        <v>2538</v>
      </c>
      <c r="D458" s="1" t="s">
        <v>412</v>
      </c>
      <c r="E458" s="1" t="s">
        <v>2539</v>
      </c>
      <c r="F458" s="1" t="s">
        <v>397</v>
      </c>
      <c r="G458" s="1" t="s">
        <v>372</v>
      </c>
      <c r="H458" s="1" t="s">
        <v>2540</v>
      </c>
      <c r="I458" s="1" t="s">
        <v>381</v>
      </c>
      <c r="J458" s="1" t="s">
        <v>2541</v>
      </c>
      <c r="K458" s="1" t="s">
        <v>2542</v>
      </c>
      <c r="L458" s="1">
        <v>159</v>
      </c>
      <c r="M458" s="1" t="s">
        <v>481</v>
      </c>
      <c r="N458" s="1" t="s">
        <v>2306</v>
      </c>
      <c r="O458" s="1" t="s">
        <v>2543</v>
      </c>
      <c r="P458" s="1" t="s">
        <v>369</v>
      </c>
      <c r="Q458" s="1" t="s">
        <v>402</v>
      </c>
      <c r="R458" s="1" t="s">
        <v>402</v>
      </c>
      <c r="S458" s="1">
        <v>27.4</v>
      </c>
    </row>
    <row r="459" spans="1:19" ht="15.5" x14ac:dyDescent="0.35">
      <c r="A459" s="1" t="s">
        <v>2545</v>
      </c>
      <c r="B459" s="1" t="s">
        <v>2544</v>
      </c>
      <c r="C459" s="1" t="s">
        <v>2546</v>
      </c>
      <c r="D459" s="1" t="s">
        <v>2545</v>
      </c>
      <c r="E459" s="1" t="s">
        <v>2547</v>
      </c>
      <c r="F459" s="1" t="s">
        <v>371</v>
      </c>
      <c r="G459" s="1" t="s">
        <v>372</v>
      </c>
      <c r="H459" s="1" t="s">
        <v>1170</v>
      </c>
      <c r="I459" s="1" t="s">
        <v>381</v>
      </c>
      <c r="J459" s="1" t="s">
        <v>1336</v>
      </c>
      <c r="K459" s="1" t="s">
        <v>1337</v>
      </c>
      <c r="L459" s="1">
        <v>163</v>
      </c>
      <c r="M459" s="1" t="s">
        <v>481</v>
      </c>
      <c r="N459" s="1" t="s">
        <v>2306</v>
      </c>
      <c r="O459" s="1" t="s">
        <v>2548</v>
      </c>
      <c r="P459" s="1" t="s">
        <v>369</v>
      </c>
      <c r="Q459" s="1" t="s">
        <v>372</v>
      </c>
      <c r="R459" s="1" t="s">
        <v>425</v>
      </c>
      <c r="S459" s="1">
        <v>23.1</v>
      </c>
    </row>
    <row r="460" spans="1:19" ht="15.5" x14ac:dyDescent="0.35">
      <c r="A460" s="1" t="s">
        <v>2550</v>
      </c>
      <c r="B460" s="1" t="s">
        <v>2549</v>
      </c>
      <c r="C460" s="1" t="s">
        <v>369</v>
      </c>
      <c r="D460" s="1" t="s">
        <v>2550</v>
      </c>
      <c r="E460" s="1" t="s">
        <v>2551</v>
      </c>
      <c r="F460" s="1" t="s">
        <v>372</v>
      </c>
      <c r="G460" s="1" t="s">
        <v>398</v>
      </c>
      <c r="H460" s="1" t="s">
        <v>1170</v>
      </c>
      <c r="I460" s="1" t="s">
        <v>381</v>
      </c>
      <c r="J460" s="1" t="s">
        <v>2552</v>
      </c>
      <c r="K460" s="1" t="s">
        <v>2553</v>
      </c>
      <c r="L460" s="1">
        <v>165</v>
      </c>
      <c r="M460" s="1" t="s">
        <v>384</v>
      </c>
      <c r="N460" s="1" t="s">
        <v>2306</v>
      </c>
      <c r="O460" s="1" t="s">
        <v>2554</v>
      </c>
      <c r="P460" s="1" t="s">
        <v>369</v>
      </c>
      <c r="Q460" s="1" t="s">
        <v>402</v>
      </c>
      <c r="R460" s="1" t="s">
        <v>402</v>
      </c>
      <c r="S460" s="1">
        <v>27.8</v>
      </c>
    </row>
    <row r="461" spans="1:19" ht="15.5" x14ac:dyDescent="0.35">
      <c r="A461" s="1" t="s">
        <v>2556</v>
      </c>
      <c r="B461" s="1" t="s">
        <v>2555</v>
      </c>
      <c r="C461" s="1" t="s">
        <v>369</v>
      </c>
      <c r="D461" s="1" t="s">
        <v>2556</v>
      </c>
      <c r="E461" s="1" t="s">
        <v>2557</v>
      </c>
      <c r="F461" s="1" t="s">
        <v>398</v>
      </c>
      <c r="G461" s="1" t="s">
        <v>371</v>
      </c>
      <c r="H461" s="1" t="s">
        <v>1170</v>
      </c>
      <c r="I461" s="1" t="s">
        <v>381</v>
      </c>
      <c r="J461" s="1" t="s">
        <v>2558</v>
      </c>
      <c r="K461" s="1" t="s">
        <v>2559</v>
      </c>
      <c r="L461" s="1">
        <v>165</v>
      </c>
      <c r="M461" s="1" t="s">
        <v>384</v>
      </c>
      <c r="N461" s="1" t="s">
        <v>2306</v>
      </c>
      <c r="O461" s="1" t="s">
        <v>2560</v>
      </c>
      <c r="P461" s="1" t="s">
        <v>369</v>
      </c>
      <c r="Q461" s="1" t="s">
        <v>402</v>
      </c>
      <c r="R461" s="1" t="s">
        <v>402</v>
      </c>
      <c r="S461" s="1">
        <v>33</v>
      </c>
    </row>
    <row r="462" spans="1:19" ht="15.5" x14ac:dyDescent="0.35">
      <c r="A462" s="1" t="s">
        <v>2562</v>
      </c>
      <c r="B462" s="1" t="s">
        <v>2561</v>
      </c>
      <c r="C462" s="1" t="s">
        <v>369</v>
      </c>
      <c r="D462" s="1" t="s">
        <v>412</v>
      </c>
      <c r="E462" s="1" t="s">
        <v>2563</v>
      </c>
      <c r="F462" s="1" t="s">
        <v>371</v>
      </c>
      <c r="G462" s="1" t="s">
        <v>398</v>
      </c>
      <c r="H462" s="1" t="s">
        <v>1177</v>
      </c>
      <c r="I462" s="1" t="s">
        <v>381</v>
      </c>
      <c r="J462" s="1" t="s">
        <v>1999</v>
      </c>
      <c r="K462" s="1" t="s">
        <v>975</v>
      </c>
      <c r="L462" s="1">
        <v>166</v>
      </c>
      <c r="M462" s="1" t="s">
        <v>384</v>
      </c>
      <c r="N462" s="1" t="s">
        <v>2306</v>
      </c>
      <c r="O462" s="1" t="s">
        <v>2564</v>
      </c>
      <c r="P462" s="1" t="s">
        <v>369</v>
      </c>
      <c r="Q462" s="1" t="s">
        <v>402</v>
      </c>
      <c r="R462" s="1" t="s">
        <v>402</v>
      </c>
      <c r="S462" s="1">
        <v>29</v>
      </c>
    </row>
    <row r="463" spans="1:19" ht="15.5" x14ac:dyDescent="0.35">
      <c r="A463" s="1" t="s">
        <v>2565</v>
      </c>
      <c r="B463" s="1" t="s">
        <v>2561</v>
      </c>
      <c r="C463" s="1" t="s">
        <v>369</v>
      </c>
      <c r="D463" s="1" t="s">
        <v>2565</v>
      </c>
      <c r="E463" s="1" t="s">
        <v>2566</v>
      </c>
      <c r="F463" s="1" t="s">
        <v>2567</v>
      </c>
      <c r="G463" s="1" t="s">
        <v>398</v>
      </c>
      <c r="H463" s="1" t="s">
        <v>1170</v>
      </c>
      <c r="I463" s="1" t="s">
        <v>1152</v>
      </c>
      <c r="J463" s="1" t="s">
        <v>369</v>
      </c>
      <c r="K463" s="1" t="s">
        <v>369</v>
      </c>
      <c r="L463" s="1" t="s">
        <v>369</v>
      </c>
      <c r="M463" s="1" t="s">
        <v>369</v>
      </c>
      <c r="N463" s="1" t="s">
        <v>2306</v>
      </c>
      <c r="O463" s="1" t="s">
        <v>369</v>
      </c>
      <c r="P463" s="1" t="s">
        <v>369</v>
      </c>
      <c r="Q463" s="1" t="s">
        <v>369</v>
      </c>
      <c r="R463" s="1" t="s">
        <v>369</v>
      </c>
      <c r="S463" s="1" t="s">
        <v>369</v>
      </c>
    </row>
    <row r="464" spans="1:19" ht="15.5" x14ac:dyDescent="0.35">
      <c r="A464" s="1" t="s">
        <v>2569</v>
      </c>
      <c r="B464" s="1" t="s">
        <v>2568</v>
      </c>
      <c r="C464" s="1" t="s">
        <v>369</v>
      </c>
      <c r="D464" s="1" t="s">
        <v>2570</v>
      </c>
      <c r="E464" s="1" t="s">
        <v>2571</v>
      </c>
      <c r="F464" s="1" t="s">
        <v>372</v>
      </c>
      <c r="G464" s="1" t="s">
        <v>398</v>
      </c>
      <c r="H464" s="1" t="s">
        <v>1170</v>
      </c>
      <c r="I464" s="1" t="s">
        <v>381</v>
      </c>
      <c r="J464" s="1" t="s">
        <v>2572</v>
      </c>
      <c r="K464" s="1" t="s">
        <v>2573</v>
      </c>
      <c r="L464" s="1">
        <v>166</v>
      </c>
      <c r="M464" s="1" t="s">
        <v>481</v>
      </c>
      <c r="N464" s="1" t="s">
        <v>2306</v>
      </c>
      <c r="O464" s="1" t="s">
        <v>2574</v>
      </c>
      <c r="P464" s="1" t="s">
        <v>369</v>
      </c>
      <c r="Q464" s="1" t="s">
        <v>402</v>
      </c>
      <c r="R464" s="1" t="s">
        <v>402</v>
      </c>
      <c r="S464" s="1">
        <v>32</v>
      </c>
    </row>
    <row r="465" spans="1:19" ht="15.5" x14ac:dyDescent="0.35">
      <c r="A465" s="1" t="s">
        <v>2575</v>
      </c>
      <c r="B465" s="1" t="s">
        <v>2568</v>
      </c>
      <c r="C465" s="1" t="s">
        <v>369</v>
      </c>
      <c r="D465" s="1" t="s">
        <v>2570</v>
      </c>
      <c r="E465" s="1" t="s">
        <v>2576</v>
      </c>
      <c r="F465" s="1" t="s">
        <v>372</v>
      </c>
      <c r="G465" s="1" t="s">
        <v>397</v>
      </c>
      <c r="H465" s="1" t="s">
        <v>1177</v>
      </c>
      <c r="I465" s="1" t="s">
        <v>381</v>
      </c>
      <c r="J465" s="1" t="s">
        <v>1884</v>
      </c>
      <c r="K465" s="1" t="s">
        <v>1885</v>
      </c>
      <c r="L465" s="1">
        <v>166</v>
      </c>
      <c r="M465" s="1" t="s">
        <v>481</v>
      </c>
      <c r="N465" s="1" t="s">
        <v>2306</v>
      </c>
      <c r="O465" s="1" t="s">
        <v>2577</v>
      </c>
      <c r="P465" s="1" t="s">
        <v>369</v>
      </c>
      <c r="Q465" s="1" t="s">
        <v>402</v>
      </c>
      <c r="R465" s="1" t="s">
        <v>402</v>
      </c>
      <c r="S465" s="1">
        <v>31</v>
      </c>
    </row>
    <row r="466" spans="1:19" ht="15.5" x14ac:dyDescent="0.35">
      <c r="A466" s="1" t="s">
        <v>2579</v>
      </c>
      <c r="B466" s="1" t="s">
        <v>2578</v>
      </c>
      <c r="C466" s="1" t="s">
        <v>369</v>
      </c>
      <c r="D466" s="1" t="s">
        <v>2579</v>
      </c>
      <c r="E466" s="1" t="s">
        <v>2580</v>
      </c>
      <c r="F466" s="1" t="s">
        <v>372</v>
      </c>
      <c r="G466" s="1" t="s">
        <v>371</v>
      </c>
      <c r="H466" s="1" t="s">
        <v>1170</v>
      </c>
      <c r="I466" s="1" t="s">
        <v>381</v>
      </c>
      <c r="J466" s="1" t="s">
        <v>2581</v>
      </c>
      <c r="K466" s="1" t="s">
        <v>612</v>
      </c>
      <c r="L466" s="1">
        <v>169</v>
      </c>
      <c r="M466" s="1" t="s">
        <v>384</v>
      </c>
      <c r="N466" s="1" t="s">
        <v>2306</v>
      </c>
      <c r="O466" s="1" t="s">
        <v>2582</v>
      </c>
      <c r="P466" s="1" t="s">
        <v>369</v>
      </c>
      <c r="Q466" s="1" t="s">
        <v>402</v>
      </c>
      <c r="R466" s="1" t="s">
        <v>402</v>
      </c>
      <c r="S466" s="1">
        <v>28.5</v>
      </c>
    </row>
    <row r="467" spans="1:19" ht="15.5" x14ac:dyDescent="0.35">
      <c r="A467" s="1" t="s">
        <v>2584</v>
      </c>
      <c r="B467" s="1" t="s">
        <v>2583</v>
      </c>
      <c r="C467" s="1" t="s">
        <v>369</v>
      </c>
      <c r="D467" s="1" t="s">
        <v>2584</v>
      </c>
      <c r="E467" s="1" t="s">
        <v>2585</v>
      </c>
      <c r="F467" s="1" t="s">
        <v>371</v>
      </c>
      <c r="G467" s="1" t="s">
        <v>372</v>
      </c>
      <c r="H467" s="1" t="s">
        <v>1170</v>
      </c>
      <c r="I467" s="1" t="s">
        <v>381</v>
      </c>
      <c r="J467" s="1" t="s">
        <v>2586</v>
      </c>
      <c r="K467" s="1" t="s">
        <v>658</v>
      </c>
      <c r="L467" s="1">
        <v>169</v>
      </c>
      <c r="M467" s="1" t="s">
        <v>384</v>
      </c>
      <c r="N467" s="1" t="s">
        <v>2306</v>
      </c>
      <c r="O467" s="1" t="s">
        <v>2587</v>
      </c>
      <c r="P467" s="1" t="s">
        <v>369</v>
      </c>
      <c r="Q467" s="1" t="s">
        <v>402</v>
      </c>
      <c r="R467" s="1" t="s">
        <v>402</v>
      </c>
      <c r="S467" s="1">
        <v>33</v>
      </c>
    </row>
    <row r="468" spans="1:19" ht="15.5" x14ac:dyDescent="0.35">
      <c r="A468" s="1" t="s">
        <v>2589</v>
      </c>
      <c r="B468" s="1" t="s">
        <v>2588</v>
      </c>
      <c r="C468" s="1" t="s">
        <v>369</v>
      </c>
      <c r="D468" s="1" t="s">
        <v>2589</v>
      </c>
      <c r="E468" s="1" t="s">
        <v>2590</v>
      </c>
      <c r="F468" s="1" t="s">
        <v>371</v>
      </c>
      <c r="G468" s="1" t="s">
        <v>372</v>
      </c>
      <c r="H468" s="1" t="s">
        <v>1170</v>
      </c>
      <c r="I468" s="1" t="s">
        <v>381</v>
      </c>
      <c r="J468" s="1" t="s">
        <v>1971</v>
      </c>
      <c r="K468" s="1" t="s">
        <v>1516</v>
      </c>
      <c r="L468" s="1">
        <v>170</v>
      </c>
      <c r="M468" s="1" t="s">
        <v>384</v>
      </c>
      <c r="N468" s="1" t="s">
        <v>2306</v>
      </c>
      <c r="O468" s="1" t="s">
        <v>2591</v>
      </c>
      <c r="P468" s="1" t="s">
        <v>369</v>
      </c>
      <c r="Q468" s="1" t="s">
        <v>402</v>
      </c>
      <c r="R468" s="1" t="s">
        <v>402</v>
      </c>
      <c r="S468" s="1">
        <v>28.5</v>
      </c>
    </row>
    <row r="469" spans="1:19" ht="15.5" x14ac:dyDescent="0.35">
      <c r="A469" s="1" t="s">
        <v>2593</v>
      </c>
      <c r="B469" s="1" t="s">
        <v>2592</v>
      </c>
      <c r="C469" s="1" t="s">
        <v>2594</v>
      </c>
      <c r="D469" s="1" t="s">
        <v>2593</v>
      </c>
      <c r="E469" s="1" t="s">
        <v>2595</v>
      </c>
      <c r="F469" s="1" t="s">
        <v>372</v>
      </c>
      <c r="G469" s="1" t="s">
        <v>371</v>
      </c>
      <c r="H469" s="1" t="s">
        <v>1170</v>
      </c>
      <c r="I469" s="1" t="s">
        <v>381</v>
      </c>
      <c r="J469" s="1" t="s">
        <v>2372</v>
      </c>
      <c r="K469" s="1" t="s">
        <v>753</v>
      </c>
      <c r="L469" s="1">
        <v>171</v>
      </c>
      <c r="M469" s="1" t="s">
        <v>481</v>
      </c>
      <c r="N469" s="1" t="s">
        <v>2306</v>
      </c>
      <c r="O469" s="1" t="s">
        <v>2596</v>
      </c>
      <c r="P469" s="1" t="s">
        <v>369</v>
      </c>
      <c r="Q469" s="1" t="s">
        <v>402</v>
      </c>
      <c r="R469" s="1" t="s">
        <v>402</v>
      </c>
      <c r="S469" s="1">
        <v>24.9</v>
      </c>
    </row>
    <row r="470" spans="1:19" ht="15.5" x14ac:dyDescent="0.35">
      <c r="A470" s="1" t="s">
        <v>2598</v>
      </c>
      <c r="B470" s="1" t="s">
        <v>2597</v>
      </c>
      <c r="C470" s="1" t="s">
        <v>369</v>
      </c>
      <c r="D470" s="1" t="s">
        <v>2598</v>
      </c>
      <c r="E470" s="1" t="s">
        <v>2599</v>
      </c>
      <c r="F470" s="1" t="s">
        <v>372</v>
      </c>
      <c r="G470" s="1" t="s">
        <v>398</v>
      </c>
      <c r="H470" s="1" t="s">
        <v>1170</v>
      </c>
      <c r="I470" s="1" t="s">
        <v>381</v>
      </c>
      <c r="J470" s="1" t="s">
        <v>1400</v>
      </c>
      <c r="K470" s="1" t="s">
        <v>1401</v>
      </c>
      <c r="L470" s="1">
        <v>173</v>
      </c>
      <c r="M470" s="1" t="s">
        <v>384</v>
      </c>
      <c r="N470" s="1" t="s">
        <v>2306</v>
      </c>
      <c r="O470" s="1" t="s">
        <v>2600</v>
      </c>
      <c r="P470" s="1" t="s">
        <v>369</v>
      </c>
      <c r="Q470" s="1" t="s">
        <v>402</v>
      </c>
      <c r="R470" s="1" t="s">
        <v>402</v>
      </c>
      <c r="S470" s="1">
        <v>25</v>
      </c>
    </row>
    <row r="471" spans="1:19" ht="15.5" x14ac:dyDescent="0.35">
      <c r="A471" s="1" t="s">
        <v>2602</v>
      </c>
      <c r="B471" s="1" t="s">
        <v>2601</v>
      </c>
      <c r="C471" s="1" t="s">
        <v>369</v>
      </c>
      <c r="D471" s="1" t="s">
        <v>412</v>
      </c>
      <c r="E471" s="1" t="s">
        <v>2603</v>
      </c>
      <c r="F471" s="1" t="s">
        <v>398</v>
      </c>
      <c r="G471" s="1" t="s">
        <v>371</v>
      </c>
      <c r="H471" s="1" t="s">
        <v>2604</v>
      </c>
      <c r="I471" s="1" t="s">
        <v>381</v>
      </c>
      <c r="J471" s="1" t="s">
        <v>2605</v>
      </c>
      <c r="K471" s="1" t="s">
        <v>859</v>
      </c>
      <c r="L471" s="1">
        <v>173</v>
      </c>
      <c r="M471" s="1" t="s">
        <v>384</v>
      </c>
      <c r="N471" s="1" t="s">
        <v>2306</v>
      </c>
      <c r="O471" s="1" t="s">
        <v>2606</v>
      </c>
      <c r="P471" s="1" t="s">
        <v>369</v>
      </c>
      <c r="Q471" s="1" t="s">
        <v>402</v>
      </c>
      <c r="R471" s="1" t="s">
        <v>402</v>
      </c>
      <c r="S471" s="1">
        <v>25.4</v>
      </c>
    </row>
    <row r="472" spans="1:19" ht="15.5" x14ac:dyDescent="0.35">
      <c r="A472" s="1" t="s">
        <v>2608</v>
      </c>
      <c r="B472" s="1" t="s">
        <v>2607</v>
      </c>
      <c r="C472" s="1" t="s">
        <v>369</v>
      </c>
      <c r="D472" s="1" t="s">
        <v>2608</v>
      </c>
      <c r="E472" s="1" t="s">
        <v>2609</v>
      </c>
      <c r="F472" s="1" t="s">
        <v>371</v>
      </c>
      <c r="G472" s="1" t="s">
        <v>397</v>
      </c>
      <c r="H472" s="1" t="s">
        <v>1170</v>
      </c>
      <c r="I472" s="1" t="s">
        <v>381</v>
      </c>
      <c r="J472" s="1" t="s">
        <v>2610</v>
      </c>
      <c r="K472" s="1" t="s">
        <v>2611</v>
      </c>
      <c r="L472" s="1">
        <v>174</v>
      </c>
      <c r="M472" s="1" t="s">
        <v>384</v>
      </c>
      <c r="N472" s="1" t="s">
        <v>2306</v>
      </c>
      <c r="O472" s="1" t="s">
        <v>2612</v>
      </c>
      <c r="P472" s="1" t="s">
        <v>369</v>
      </c>
      <c r="Q472" s="1" t="s">
        <v>402</v>
      </c>
      <c r="R472" s="1" t="s">
        <v>402</v>
      </c>
      <c r="S472" s="1">
        <v>27.1</v>
      </c>
    </row>
    <row r="473" spans="1:19" ht="15.5" x14ac:dyDescent="0.35">
      <c r="A473" s="1" t="s">
        <v>2614</v>
      </c>
      <c r="B473" s="1" t="s">
        <v>2613</v>
      </c>
      <c r="C473" s="1" t="s">
        <v>369</v>
      </c>
      <c r="D473" s="1" t="s">
        <v>2614</v>
      </c>
      <c r="E473" s="1" t="s">
        <v>2615</v>
      </c>
      <c r="F473" s="1" t="s">
        <v>372</v>
      </c>
      <c r="G473" s="1" t="s">
        <v>398</v>
      </c>
      <c r="H473" s="1" t="s">
        <v>1170</v>
      </c>
      <c r="I473" s="1" t="s">
        <v>381</v>
      </c>
      <c r="J473" s="1" t="s">
        <v>2616</v>
      </c>
      <c r="K473" s="1" t="s">
        <v>2573</v>
      </c>
      <c r="L473" s="1">
        <v>174</v>
      </c>
      <c r="M473" s="1" t="s">
        <v>384</v>
      </c>
      <c r="N473" s="1" t="s">
        <v>2306</v>
      </c>
      <c r="O473" s="1" t="s">
        <v>2617</v>
      </c>
      <c r="P473" s="1" t="s">
        <v>369</v>
      </c>
      <c r="Q473" s="1" t="s">
        <v>402</v>
      </c>
      <c r="R473" s="1" t="s">
        <v>402</v>
      </c>
      <c r="S473" s="1">
        <v>27.5</v>
      </c>
    </row>
    <row r="474" spans="1:19" ht="15.5" x14ac:dyDescent="0.35">
      <c r="A474" s="1" t="s">
        <v>2619</v>
      </c>
      <c r="B474" s="1" t="s">
        <v>2618</v>
      </c>
      <c r="C474" s="1" t="s">
        <v>2620</v>
      </c>
      <c r="D474" s="1" t="s">
        <v>2619</v>
      </c>
      <c r="E474" s="1" t="s">
        <v>2621</v>
      </c>
      <c r="F474" s="1" t="s">
        <v>372</v>
      </c>
      <c r="G474" s="1" t="s">
        <v>371</v>
      </c>
      <c r="H474" s="1" t="s">
        <v>1170</v>
      </c>
      <c r="I474" s="1" t="s">
        <v>381</v>
      </c>
      <c r="J474" s="1" t="s">
        <v>2165</v>
      </c>
      <c r="K474" s="1" t="s">
        <v>2166</v>
      </c>
      <c r="L474" s="1">
        <v>175</v>
      </c>
      <c r="M474" s="1" t="s">
        <v>481</v>
      </c>
      <c r="N474" s="1" t="s">
        <v>2306</v>
      </c>
      <c r="O474" s="1" t="s">
        <v>2622</v>
      </c>
      <c r="P474" s="1" t="s">
        <v>369</v>
      </c>
      <c r="Q474" s="1" t="s">
        <v>372</v>
      </c>
      <c r="R474" s="1" t="s">
        <v>402</v>
      </c>
      <c r="S474" s="1">
        <v>25.1</v>
      </c>
    </row>
    <row r="475" spans="1:19" ht="15.5" x14ac:dyDescent="0.35">
      <c r="A475" s="1" t="s">
        <v>2624</v>
      </c>
      <c r="B475" s="1" t="s">
        <v>2623</v>
      </c>
      <c r="C475" s="1" t="s">
        <v>369</v>
      </c>
      <c r="D475" s="1" t="s">
        <v>2624</v>
      </c>
      <c r="E475" s="1" t="s">
        <v>2625</v>
      </c>
      <c r="F475" s="1" t="s">
        <v>372</v>
      </c>
      <c r="G475" s="1" t="s">
        <v>371</v>
      </c>
      <c r="H475" s="1" t="s">
        <v>1170</v>
      </c>
      <c r="I475" s="1" t="s">
        <v>381</v>
      </c>
      <c r="J475" s="1" t="s">
        <v>2626</v>
      </c>
      <c r="K475" s="1" t="s">
        <v>2363</v>
      </c>
      <c r="L475" s="1">
        <v>177</v>
      </c>
      <c r="M475" s="1" t="s">
        <v>384</v>
      </c>
      <c r="N475" s="1" t="s">
        <v>2306</v>
      </c>
      <c r="O475" s="1" t="s">
        <v>2627</v>
      </c>
      <c r="P475" s="1" t="s">
        <v>369</v>
      </c>
      <c r="Q475" s="1" t="s">
        <v>372</v>
      </c>
      <c r="R475" s="1" t="s">
        <v>425</v>
      </c>
      <c r="S475" s="1">
        <v>24.2</v>
      </c>
    </row>
    <row r="476" spans="1:19" ht="15.5" x14ac:dyDescent="0.35">
      <c r="A476" s="1" t="s">
        <v>2629</v>
      </c>
      <c r="B476" s="1" t="s">
        <v>2628</v>
      </c>
      <c r="C476" s="1" t="s">
        <v>369</v>
      </c>
      <c r="D476" s="1" t="s">
        <v>2629</v>
      </c>
      <c r="E476" s="1" t="s">
        <v>2630</v>
      </c>
      <c r="F476" s="1" t="s">
        <v>372</v>
      </c>
      <c r="G476" s="1" t="s">
        <v>371</v>
      </c>
      <c r="H476" s="1" t="s">
        <v>1170</v>
      </c>
      <c r="I476" s="1" t="s">
        <v>381</v>
      </c>
      <c r="J476" s="1" t="s">
        <v>2631</v>
      </c>
      <c r="K476" s="1" t="s">
        <v>2166</v>
      </c>
      <c r="L476" s="1">
        <v>177</v>
      </c>
      <c r="M476" s="1" t="s">
        <v>384</v>
      </c>
      <c r="N476" s="1" t="s">
        <v>2306</v>
      </c>
      <c r="O476" s="1" t="s">
        <v>2632</v>
      </c>
      <c r="P476" s="1" t="s">
        <v>369</v>
      </c>
      <c r="Q476" s="1" t="s">
        <v>372</v>
      </c>
      <c r="R476" s="1" t="s">
        <v>425</v>
      </c>
      <c r="S476" s="1">
        <v>29.7</v>
      </c>
    </row>
    <row r="477" spans="1:19" ht="15.5" x14ac:dyDescent="0.35">
      <c r="A477" s="1" t="s">
        <v>2634</v>
      </c>
      <c r="B477" s="1" t="s">
        <v>2633</v>
      </c>
      <c r="C477" s="1" t="s">
        <v>2635</v>
      </c>
      <c r="D477" s="1" t="s">
        <v>2634</v>
      </c>
      <c r="E477" s="1" t="s">
        <v>2636</v>
      </c>
      <c r="F477" s="1" t="s">
        <v>372</v>
      </c>
      <c r="G477" s="1" t="s">
        <v>371</v>
      </c>
      <c r="H477" s="1" t="s">
        <v>1170</v>
      </c>
      <c r="I477" s="1" t="s">
        <v>381</v>
      </c>
      <c r="J477" s="1" t="s">
        <v>2581</v>
      </c>
      <c r="K477" s="1" t="s">
        <v>612</v>
      </c>
      <c r="L477" s="1">
        <v>178</v>
      </c>
      <c r="M477" s="1" t="s">
        <v>481</v>
      </c>
      <c r="N477" s="1" t="s">
        <v>2306</v>
      </c>
      <c r="O477" s="1" t="s">
        <v>2637</v>
      </c>
      <c r="P477" s="1" t="s">
        <v>369</v>
      </c>
      <c r="Q477" s="1" t="s">
        <v>402</v>
      </c>
      <c r="R477" s="1" t="s">
        <v>402</v>
      </c>
      <c r="S477" s="1">
        <v>27.4</v>
      </c>
    </row>
    <row r="478" spans="1:19" ht="15.5" x14ac:dyDescent="0.35">
      <c r="A478" s="1" t="s">
        <v>2639</v>
      </c>
      <c r="B478" s="1" t="s">
        <v>2638</v>
      </c>
      <c r="C478" s="1" t="s">
        <v>369</v>
      </c>
      <c r="D478" s="1" t="s">
        <v>2639</v>
      </c>
      <c r="E478" s="1" t="s">
        <v>2640</v>
      </c>
      <c r="F478" s="1" t="s">
        <v>398</v>
      </c>
      <c r="G478" s="1" t="s">
        <v>372</v>
      </c>
      <c r="H478" s="1" t="s">
        <v>1993</v>
      </c>
      <c r="I478" s="1" t="s">
        <v>381</v>
      </c>
      <c r="J478" s="1" t="s">
        <v>452</v>
      </c>
      <c r="K478" s="1" t="s">
        <v>453</v>
      </c>
      <c r="L478" s="1">
        <v>183</v>
      </c>
      <c r="M478" s="1" t="s">
        <v>384</v>
      </c>
      <c r="N478" s="1" t="s">
        <v>2306</v>
      </c>
      <c r="O478" s="1" t="s">
        <v>2641</v>
      </c>
      <c r="P478" s="1" t="s">
        <v>369</v>
      </c>
      <c r="Q478" s="1" t="s">
        <v>372</v>
      </c>
      <c r="R478" s="1" t="s">
        <v>425</v>
      </c>
      <c r="S478" s="1">
        <v>24.3</v>
      </c>
    </row>
    <row r="479" spans="1:19" ht="15.5" x14ac:dyDescent="0.35">
      <c r="A479" s="1" t="s">
        <v>2643</v>
      </c>
      <c r="B479" s="1" t="s">
        <v>2642</v>
      </c>
      <c r="C479" s="1" t="s">
        <v>2644</v>
      </c>
      <c r="D479" s="1" t="s">
        <v>2643</v>
      </c>
      <c r="E479" s="1" t="s">
        <v>2645</v>
      </c>
      <c r="F479" s="1" t="s">
        <v>397</v>
      </c>
      <c r="G479" s="1" t="s">
        <v>371</v>
      </c>
      <c r="H479" s="1" t="s">
        <v>1170</v>
      </c>
      <c r="I479" s="1" t="s">
        <v>381</v>
      </c>
      <c r="J479" s="1" t="s">
        <v>1637</v>
      </c>
      <c r="K479" s="1" t="s">
        <v>1305</v>
      </c>
      <c r="L479" s="1">
        <v>184</v>
      </c>
      <c r="M479" s="1" t="s">
        <v>481</v>
      </c>
      <c r="N479" s="1" t="s">
        <v>2306</v>
      </c>
      <c r="O479" s="1" t="s">
        <v>2646</v>
      </c>
      <c r="P479" s="1" t="s">
        <v>369</v>
      </c>
      <c r="Q479" s="1" t="s">
        <v>402</v>
      </c>
      <c r="R479" s="1" t="s">
        <v>425</v>
      </c>
      <c r="S479" s="1">
        <v>23</v>
      </c>
    </row>
    <row r="480" spans="1:19" ht="15.5" x14ac:dyDescent="0.35">
      <c r="A480" s="1" t="s">
        <v>2648</v>
      </c>
      <c r="B480" s="1" t="s">
        <v>2647</v>
      </c>
      <c r="C480" s="1" t="s">
        <v>369</v>
      </c>
      <c r="D480" s="1" t="s">
        <v>2648</v>
      </c>
      <c r="E480" s="1" t="s">
        <v>2649</v>
      </c>
      <c r="F480" s="1" t="s">
        <v>398</v>
      </c>
      <c r="G480" s="1" t="s">
        <v>397</v>
      </c>
      <c r="H480" s="1" t="s">
        <v>1170</v>
      </c>
      <c r="I480" s="1" t="s">
        <v>381</v>
      </c>
      <c r="J480" s="1" t="s">
        <v>437</v>
      </c>
      <c r="K480" s="1" t="s">
        <v>438</v>
      </c>
      <c r="L480" s="1">
        <v>206</v>
      </c>
      <c r="M480" s="1" t="s">
        <v>384</v>
      </c>
      <c r="N480" s="1" t="s">
        <v>2306</v>
      </c>
      <c r="O480" s="1" t="s">
        <v>2650</v>
      </c>
      <c r="P480" s="1" t="s">
        <v>369</v>
      </c>
      <c r="Q480" s="1" t="s">
        <v>372</v>
      </c>
      <c r="R480" s="1" t="s">
        <v>402</v>
      </c>
      <c r="S480" s="1">
        <v>32</v>
      </c>
    </row>
    <row r="481" spans="1:19" ht="15.5" x14ac:dyDescent="0.35">
      <c r="A481" s="1" t="s">
        <v>2652</v>
      </c>
      <c r="B481" s="1" t="s">
        <v>2651</v>
      </c>
      <c r="C481" s="1" t="s">
        <v>369</v>
      </c>
      <c r="D481" s="1" t="s">
        <v>2653</v>
      </c>
      <c r="E481" s="1" t="s">
        <v>2654</v>
      </c>
      <c r="F481" s="1" t="s">
        <v>398</v>
      </c>
      <c r="G481" s="1" t="s">
        <v>372</v>
      </c>
      <c r="H481" s="1" t="s">
        <v>1170</v>
      </c>
      <c r="I481" s="1" t="s">
        <v>381</v>
      </c>
      <c r="J481" s="1" t="s">
        <v>2655</v>
      </c>
      <c r="K481" s="1" t="s">
        <v>453</v>
      </c>
      <c r="L481" s="1">
        <v>206</v>
      </c>
      <c r="M481" s="1" t="s">
        <v>384</v>
      </c>
      <c r="N481" s="1" t="s">
        <v>2306</v>
      </c>
      <c r="O481" s="1" t="s">
        <v>2656</v>
      </c>
      <c r="P481" s="1" t="s">
        <v>369</v>
      </c>
      <c r="Q481" s="1" t="s">
        <v>402</v>
      </c>
      <c r="R481" s="1" t="s">
        <v>402</v>
      </c>
      <c r="S481" s="1">
        <v>31</v>
      </c>
    </row>
    <row r="482" spans="1:19" ht="15.5" x14ac:dyDescent="0.35">
      <c r="A482" s="1" t="s">
        <v>2658</v>
      </c>
      <c r="B482" s="1" t="s">
        <v>2657</v>
      </c>
      <c r="C482" s="1" t="s">
        <v>369</v>
      </c>
      <c r="D482" s="1" t="s">
        <v>2658</v>
      </c>
      <c r="E482" s="1" t="s">
        <v>2659</v>
      </c>
      <c r="F482" s="1" t="s">
        <v>398</v>
      </c>
      <c r="G482" s="1" t="s">
        <v>397</v>
      </c>
      <c r="H482" s="1" t="s">
        <v>1170</v>
      </c>
      <c r="I482" s="1" t="s">
        <v>381</v>
      </c>
      <c r="J482" s="1" t="s">
        <v>765</v>
      </c>
      <c r="K482" s="1" t="s">
        <v>470</v>
      </c>
      <c r="L482" s="1">
        <v>209</v>
      </c>
      <c r="M482" s="1" t="s">
        <v>384</v>
      </c>
      <c r="N482" s="1" t="s">
        <v>2306</v>
      </c>
      <c r="O482" s="1" t="s">
        <v>2660</v>
      </c>
      <c r="P482" s="1" t="s">
        <v>369</v>
      </c>
      <c r="Q482" s="1" t="s">
        <v>402</v>
      </c>
      <c r="R482" s="1" t="s">
        <v>402</v>
      </c>
      <c r="S482" s="1">
        <v>32</v>
      </c>
    </row>
    <row r="483" spans="1:19" ht="15.5" x14ac:dyDescent="0.35">
      <c r="A483" s="1" t="s">
        <v>2662</v>
      </c>
      <c r="B483" s="1" t="s">
        <v>2661</v>
      </c>
      <c r="C483" s="1" t="s">
        <v>369</v>
      </c>
      <c r="D483" s="1" t="s">
        <v>412</v>
      </c>
      <c r="E483" s="1" t="s">
        <v>2663</v>
      </c>
      <c r="F483" s="1" t="s">
        <v>371</v>
      </c>
      <c r="G483" s="1" t="s">
        <v>397</v>
      </c>
      <c r="H483" s="1" t="s">
        <v>1177</v>
      </c>
      <c r="I483" s="1" t="s">
        <v>381</v>
      </c>
      <c r="J483" s="1" t="s">
        <v>2664</v>
      </c>
      <c r="K483" s="1" t="s">
        <v>2665</v>
      </c>
      <c r="L483" s="1">
        <v>212</v>
      </c>
      <c r="M483" s="1" t="s">
        <v>384</v>
      </c>
      <c r="N483" s="1" t="s">
        <v>2306</v>
      </c>
      <c r="O483" s="1" t="s">
        <v>2666</v>
      </c>
      <c r="P483" s="1" t="s">
        <v>369</v>
      </c>
      <c r="Q483" s="1" t="s">
        <v>402</v>
      </c>
      <c r="R483" s="1" t="s">
        <v>403</v>
      </c>
      <c r="S483" s="1">
        <v>23.9</v>
      </c>
    </row>
    <row r="484" spans="1:19" ht="15.5" x14ac:dyDescent="0.35">
      <c r="A484" s="1" t="s">
        <v>2668</v>
      </c>
      <c r="B484" s="1" t="s">
        <v>2667</v>
      </c>
      <c r="C484" s="1" t="s">
        <v>369</v>
      </c>
      <c r="D484" s="1" t="s">
        <v>2669</v>
      </c>
      <c r="E484" s="1" t="s">
        <v>2670</v>
      </c>
      <c r="F484" s="1" t="s">
        <v>397</v>
      </c>
      <c r="G484" s="1" t="s">
        <v>371</v>
      </c>
      <c r="H484" s="1" t="s">
        <v>1170</v>
      </c>
      <c r="I484" s="1" t="s">
        <v>381</v>
      </c>
      <c r="J484" s="1" t="s">
        <v>2671</v>
      </c>
      <c r="K484" s="1" t="s">
        <v>2672</v>
      </c>
      <c r="L484" s="1">
        <v>213</v>
      </c>
      <c r="M484" s="1" t="s">
        <v>481</v>
      </c>
      <c r="N484" s="1" t="s">
        <v>2306</v>
      </c>
      <c r="O484" s="1" t="s">
        <v>2673</v>
      </c>
      <c r="P484" s="1" t="s">
        <v>369</v>
      </c>
      <c r="Q484" s="1" t="s">
        <v>402</v>
      </c>
      <c r="R484" s="1" t="s">
        <v>402</v>
      </c>
      <c r="S484" s="1">
        <v>28.3</v>
      </c>
    </row>
    <row r="485" spans="1:19" ht="15.5" x14ac:dyDescent="0.35">
      <c r="A485" s="1" t="s">
        <v>2674</v>
      </c>
      <c r="B485" s="1" t="s">
        <v>2667</v>
      </c>
      <c r="C485" s="1" t="s">
        <v>369</v>
      </c>
      <c r="D485" s="1" t="s">
        <v>2669</v>
      </c>
      <c r="E485" s="1" t="s">
        <v>2675</v>
      </c>
      <c r="F485" s="1" t="s">
        <v>397</v>
      </c>
      <c r="G485" s="1" t="s">
        <v>372</v>
      </c>
      <c r="H485" s="1" t="s">
        <v>1170</v>
      </c>
      <c r="I485" s="1" t="s">
        <v>381</v>
      </c>
      <c r="J485" s="1" t="s">
        <v>2476</v>
      </c>
      <c r="K485" s="1" t="s">
        <v>790</v>
      </c>
      <c r="L485" s="1">
        <v>213</v>
      </c>
      <c r="M485" s="1" t="s">
        <v>481</v>
      </c>
      <c r="N485" s="1" t="s">
        <v>2306</v>
      </c>
      <c r="O485" s="1" t="s">
        <v>2676</v>
      </c>
      <c r="P485" s="1" t="s">
        <v>369</v>
      </c>
      <c r="Q485" s="1" t="s">
        <v>402</v>
      </c>
      <c r="R485" s="1" t="s">
        <v>402</v>
      </c>
      <c r="S485" s="1">
        <v>31</v>
      </c>
    </row>
    <row r="486" spans="1:19" ht="15.5" x14ac:dyDescent="0.35">
      <c r="A486" s="1" t="s">
        <v>2678</v>
      </c>
      <c r="B486" s="1" t="s">
        <v>2677</v>
      </c>
      <c r="C486" s="1" t="s">
        <v>2679</v>
      </c>
      <c r="D486" s="1" t="s">
        <v>2678</v>
      </c>
      <c r="E486" s="1" t="s">
        <v>2680</v>
      </c>
      <c r="F486" s="1" t="s">
        <v>372</v>
      </c>
      <c r="G486" s="1" t="s">
        <v>371</v>
      </c>
      <c r="H486" s="1" t="s">
        <v>1170</v>
      </c>
      <c r="I486" s="1" t="s">
        <v>381</v>
      </c>
      <c r="J486" s="1" t="s">
        <v>1386</v>
      </c>
      <c r="K486" s="1" t="s">
        <v>1116</v>
      </c>
      <c r="L486" s="1">
        <v>213</v>
      </c>
      <c r="M486" s="1" t="s">
        <v>481</v>
      </c>
      <c r="N486" s="1" t="s">
        <v>2306</v>
      </c>
      <c r="O486" s="1" t="s">
        <v>2681</v>
      </c>
      <c r="P486" s="1" t="s">
        <v>369</v>
      </c>
      <c r="Q486" s="1" t="s">
        <v>402</v>
      </c>
      <c r="R486" s="1" t="s">
        <v>402</v>
      </c>
      <c r="S486" s="1">
        <v>27</v>
      </c>
    </row>
    <row r="487" spans="1:19" ht="15.5" x14ac:dyDescent="0.35">
      <c r="A487" s="1" t="s">
        <v>2683</v>
      </c>
      <c r="B487" s="1" t="s">
        <v>2682</v>
      </c>
      <c r="C487" s="1" t="s">
        <v>2684</v>
      </c>
      <c r="D487" s="1" t="s">
        <v>2683</v>
      </c>
      <c r="E487" s="1" t="s">
        <v>2685</v>
      </c>
      <c r="F487" s="1" t="s">
        <v>371</v>
      </c>
      <c r="G487" s="1" t="s">
        <v>372</v>
      </c>
      <c r="H487" s="1" t="s">
        <v>1177</v>
      </c>
      <c r="I487" s="1" t="s">
        <v>381</v>
      </c>
      <c r="J487" s="1" t="s">
        <v>2686</v>
      </c>
      <c r="K487" s="1" t="s">
        <v>1337</v>
      </c>
      <c r="L487" s="1">
        <v>214</v>
      </c>
      <c r="M487" s="1" t="s">
        <v>465</v>
      </c>
      <c r="N487" s="1" t="s">
        <v>2306</v>
      </c>
      <c r="O487" s="1" t="s">
        <v>2687</v>
      </c>
      <c r="P487" s="1" t="s">
        <v>369</v>
      </c>
      <c r="Q487" s="1" t="s">
        <v>402</v>
      </c>
      <c r="R487" s="1" t="s">
        <v>402</v>
      </c>
      <c r="S487" s="1">
        <v>28.9</v>
      </c>
    </row>
    <row r="488" spans="1:19" ht="15.5" x14ac:dyDescent="0.35">
      <c r="A488" s="1" t="s">
        <v>2688</v>
      </c>
      <c r="B488" s="1" t="s">
        <v>2682</v>
      </c>
      <c r="C488" s="1" t="s">
        <v>369</v>
      </c>
      <c r="D488" s="1" t="s">
        <v>412</v>
      </c>
      <c r="E488" s="1" t="s">
        <v>2689</v>
      </c>
      <c r="F488" s="1" t="s">
        <v>371</v>
      </c>
      <c r="G488" s="1" t="s">
        <v>398</v>
      </c>
      <c r="H488" s="1" t="s">
        <v>1170</v>
      </c>
      <c r="I488" s="1" t="s">
        <v>381</v>
      </c>
      <c r="J488" s="1" t="s">
        <v>2690</v>
      </c>
      <c r="K488" s="1" t="s">
        <v>1468</v>
      </c>
      <c r="L488" s="1">
        <v>214</v>
      </c>
      <c r="M488" s="1" t="s">
        <v>465</v>
      </c>
      <c r="N488" s="1" t="s">
        <v>2306</v>
      </c>
      <c r="O488" s="1" t="s">
        <v>2691</v>
      </c>
      <c r="P488" s="1" t="s">
        <v>369</v>
      </c>
      <c r="Q488" s="1" t="s">
        <v>402</v>
      </c>
      <c r="R488" s="1" t="s">
        <v>402</v>
      </c>
      <c r="S488" s="1">
        <v>29.8</v>
      </c>
    </row>
    <row r="489" spans="1:19" ht="15.5" x14ac:dyDescent="0.35">
      <c r="A489" s="1" t="s">
        <v>2693</v>
      </c>
      <c r="B489" s="1" t="s">
        <v>2692</v>
      </c>
      <c r="C489" s="1" t="s">
        <v>369</v>
      </c>
      <c r="D489" s="1" t="s">
        <v>2693</v>
      </c>
      <c r="E489" s="1" t="s">
        <v>2694</v>
      </c>
      <c r="F489" s="1" t="s">
        <v>398</v>
      </c>
      <c r="G489" s="1" t="s">
        <v>371</v>
      </c>
      <c r="H489" s="1" t="s">
        <v>1170</v>
      </c>
      <c r="I489" s="1" t="s">
        <v>381</v>
      </c>
      <c r="J489" s="1" t="s">
        <v>469</v>
      </c>
      <c r="K489" s="1" t="s">
        <v>470</v>
      </c>
      <c r="L489" s="1">
        <v>217</v>
      </c>
      <c r="M489" s="1" t="s">
        <v>384</v>
      </c>
      <c r="N489" s="1" t="s">
        <v>2306</v>
      </c>
      <c r="O489" s="1" t="s">
        <v>2695</v>
      </c>
      <c r="P489" s="1" t="s">
        <v>369</v>
      </c>
      <c r="Q489" s="1" t="s">
        <v>402</v>
      </c>
      <c r="R489" s="1" t="s">
        <v>402</v>
      </c>
      <c r="S489" s="1">
        <v>32</v>
      </c>
    </row>
    <row r="490" spans="1:19" ht="15.5" x14ac:dyDescent="0.35">
      <c r="A490" s="1" t="s">
        <v>2697</v>
      </c>
      <c r="B490" s="1" t="s">
        <v>2696</v>
      </c>
      <c r="C490" s="1" t="s">
        <v>369</v>
      </c>
      <c r="D490" s="1" t="s">
        <v>2697</v>
      </c>
      <c r="E490" s="1" t="s">
        <v>2698</v>
      </c>
      <c r="F490" s="1" t="s">
        <v>371</v>
      </c>
      <c r="G490" s="1" t="s">
        <v>372</v>
      </c>
      <c r="H490" s="1" t="s">
        <v>1170</v>
      </c>
      <c r="I490" s="1" t="s">
        <v>381</v>
      </c>
      <c r="J490" s="1" t="s">
        <v>918</v>
      </c>
      <c r="K490" s="1" t="s">
        <v>734</v>
      </c>
      <c r="L490" s="1">
        <v>218</v>
      </c>
      <c r="M490" s="1" t="s">
        <v>384</v>
      </c>
      <c r="N490" s="1" t="s">
        <v>2306</v>
      </c>
      <c r="O490" s="1" t="s">
        <v>2699</v>
      </c>
      <c r="P490" s="1">
        <v>1E-4</v>
      </c>
      <c r="Q490" s="1" t="s">
        <v>402</v>
      </c>
      <c r="R490" s="1" t="s">
        <v>402</v>
      </c>
      <c r="S490" s="1">
        <v>32</v>
      </c>
    </row>
    <row r="491" spans="1:19" ht="15.5" x14ac:dyDescent="0.35">
      <c r="A491" s="1" t="s">
        <v>2701</v>
      </c>
      <c r="B491" s="1" t="s">
        <v>2700</v>
      </c>
      <c r="C491" s="1" t="s">
        <v>369</v>
      </c>
      <c r="D491" s="1" t="s">
        <v>2701</v>
      </c>
      <c r="E491" s="1" t="s">
        <v>2702</v>
      </c>
      <c r="F491" s="1" t="s">
        <v>371</v>
      </c>
      <c r="G491" s="1" t="s">
        <v>372</v>
      </c>
      <c r="H491" s="1" t="s">
        <v>1170</v>
      </c>
      <c r="I491" s="1" t="s">
        <v>381</v>
      </c>
      <c r="J491" s="1" t="s">
        <v>1576</v>
      </c>
      <c r="K491" s="1" t="s">
        <v>859</v>
      </c>
      <c r="L491" s="1">
        <v>219</v>
      </c>
      <c r="M491" s="1" t="s">
        <v>384</v>
      </c>
      <c r="N491" s="1" t="s">
        <v>2306</v>
      </c>
      <c r="O491" s="1" t="s">
        <v>2703</v>
      </c>
      <c r="P491" s="1" t="s">
        <v>369</v>
      </c>
      <c r="Q491" s="1" t="s">
        <v>402</v>
      </c>
      <c r="R491" s="1" t="s">
        <v>402</v>
      </c>
      <c r="S491" s="1">
        <v>30</v>
      </c>
    </row>
    <row r="492" spans="1:19" ht="15.5" x14ac:dyDescent="0.35">
      <c r="A492" s="1" t="s">
        <v>2705</v>
      </c>
      <c r="B492" s="1" t="s">
        <v>2704</v>
      </c>
      <c r="C492" s="1" t="s">
        <v>369</v>
      </c>
      <c r="D492" s="1" t="s">
        <v>2705</v>
      </c>
      <c r="E492" s="1" t="s">
        <v>2706</v>
      </c>
      <c r="F492" s="1" t="s">
        <v>372</v>
      </c>
      <c r="G492" s="1" t="s">
        <v>371</v>
      </c>
      <c r="H492" s="1" t="s">
        <v>1170</v>
      </c>
      <c r="I492" s="1" t="s">
        <v>381</v>
      </c>
      <c r="J492" s="1" t="s">
        <v>1047</v>
      </c>
      <c r="K492" s="1" t="s">
        <v>753</v>
      </c>
      <c r="L492" s="1">
        <v>219</v>
      </c>
      <c r="M492" s="1" t="s">
        <v>481</v>
      </c>
      <c r="N492" s="1" t="s">
        <v>2306</v>
      </c>
      <c r="O492" s="1" t="s">
        <v>2707</v>
      </c>
      <c r="P492" s="1" t="s">
        <v>369</v>
      </c>
      <c r="Q492" s="1" t="s">
        <v>402</v>
      </c>
      <c r="R492" s="1" t="s">
        <v>402</v>
      </c>
      <c r="S492" s="1">
        <v>27.5</v>
      </c>
    </row>
    <row r="493" spans="1:19" ht="15.5" x14ac:dyDescent="0.35">
      <c r="A493" s="1" t="s">
        <v>2708</v>
      </c>
      <c r="B493" s="1" t="s">
        <v>2704</v>
      </c>
      <c r="C493" s="1" t="s">
        <v>369</v>
      </c>
      <c r="D493" s="1" t="s">
        <v>412</v>
      </c>
      <c r="E493" s="1" t="s">
        <v>2709</v>
      </c>
      <c r="F493" s="1" t="s">
        <v>372</v>
      </c>
      <c r="G493" s="1" t="s">
        <v>398</v>
      </c>
      <c r="H493" s="1" t="s">
        <v>1170</v>
      </c>
      <c r="I493" s="1" t="s">
        <v>381</v>
      </c>
      <c r="J493" s="1" t="s">
        <v>2572</v>
      </c>
      <c r="K493" s="1" t="s">
        <v>2573</v>
      </c>
      <c r="L493" s="1">
        <v>219</v>
      </c>
      <c r="M493" s="1" t="s">
        <v>481</v>
      </c>
      <c r="N493" s="1" t="s">
        <v>2306</v>
      </c>
      <c r="O493" s="1" t="s">
        <v>2710</v>
      </c>
      <c r="P493" s="1" t="s">
        <v>369</v>
      </c>
      <c r="Q493" s="1" t="s">
        <v>402</v>
      </c>
      <c r="R493" s="1" t="s">
        <v>402</v>
      </c>
      <c r="S493" s="1">
        <v>28.7</v>
      </c>
    </row>
    <row r="494" spans="1:19" ht="15.5" x14ac:dyDescent="0.35">
      <c r="A494" s="1" t="s">
        <v>2711</v>
      </c>
      <c r="B494" s="1" t="s">
        <v>2711</v>
      </c>
      <c r="C494" s="1" t="s">
        <v>369</v>
      </c>
      <c r="D494" s="1" t="s">
        <v>412</v>
      </c>
      <c r="E494" s="1" t="s">
        <v>2712</v>
      </c>
      <c r="F494" s="1" t="s">
        <v>398</v>
      </c>
      <c r="G494" s="1" t="s">
        <v>371</v>
      </c>
      <c r="H494" s="1" t="s">
        <v>1170</v>
      </c>
      <c r="I494" s="1" t="s">
        <v>381</v>
      </c>
      <c r="J494" s="1" t="s">
        <v>2713</v>
      </c>
      <c r="K494" s="1" t="s">
        <v>1740</v>
      </c>
      <c r="L494" s="1">
        <v>220</v>
      </c>
      <c r="M494" s="1" t="s">
        <v>384</v>
      </c>
      <c r="N494" s="1" t="s">
        <v>2306</v>
      </c>
      <c r="O494" s="1" t="s">
        <v>2714</v>
      </c>
      <c r="P494" s="1" t="s">
        <v>369</v>
      </c>
      <c r="Q494" s="1" t="s">
        <v>372</v>
      </c>
      <c r="R494" s="1" t="s">
        <v>402</v>
      </c>
      <c r="S494" s="1">
        <v>25.4</v>
      </c>
    </row>
    <row r="495" spans="1:19" ht="15.5" x14ac:dyDescent="0.35">
      <c r="A495" s="1" t="s">
        <v>2716</v>
      </c>
      <c r="B495" s="1" t="s">
        <v>2715</v>
      </c>
      <c r="C495" s="1" t="s">
        <v>2717</v>
      </c>
      <c r="D495" s="1" t="s">
        <v>2716</v>
      </c>
      <c r="E495" s="1" t="s">
        <v>2718</v>
      </c>
      <c r="F495" s="1" t="s">
        <v>397</v>
      </c>
      <c r="G495" s="1" t="s">
        <v>398</v>
      </c>
      <c r="H495" s="1" t="s">
        <v>1170</v>
      </c>
      <c r="I495" s="1" t="s">
        <v>381</v>
      </c>
      <c r="J495" s="1" t="s">
        <v>536</v>
      </c>
      <c r="K495" s="1" t="s">
        <v>537</v>
      </c>
      <c r="L495" s="1">
        <v>222</v>
      </c>
      <c r="M495" s="1" t="s">
        <v>481</v>
      </c>
      <c r="N495" s="1" t="s">
        <v>2306</v>
      </c>
      <c r="O495" s="1" t="s">
        <v>2719</v>
      </c>
      <c r="P495" s="1" t="s">
        <v>369</v>
      </c>
      <c r="Q495" s="1" t="s">
        <v>402</v>
      </c>
      <c r="R495" s="1" t="s">
        <v>402</v>
      </c>
      <c r="S495" s="1">
        <v>28.2</v>
      </c>
    </row>
    <row r="496" spans="1:19" ht="15.5" x14ac:dyDescent="0.35">
      <c r="A496" s="1" t="s">
        <v>2721</v>
      </c>
      <c r="B496" s="1" t="s">
        <v>2720</v>
      </c>
      <c r="C496" s="1" t="s">
        <v>369</v>
      </c>
      <c r="D496" s="1" t="s">
        <v>412</v>
      </c>
      <c r="E496" s="1" t="s">
        <v>2722</v>
      </c>
      <c r="F496" s="1" t="s">
        <v>397</v>
      </c>
      <c r="G496" s="1" t="s">
        <v>398</v>
      </c>
      <c r="H496" s="1" t="s">
        <v>2723</v>
      </c>
      <c r="I496" s="1" t="s">
        <v>381</v>
      </c>
      <c r="J496" s="1" t="s">
        <v>536</v>
      </c>
      <c r="K496" s="1" t="s">
        <v>537</v>
      </c>
      <c r="L496" s="1">
        <v>223</v>
      </c>
      <c r="M496" s="1" t="s">
        <v>384</v>
      </c>
      <c r="N496" s="1" t="s">
        <v>2306</v>
      </c>
      <c r="O496" s="1" t="s">
        <v>2724</v>
      </c>
      <c r="P496" s="1" t="s">
        <v>369</v>
      </c>
      <c r="Q496" s="1" t="s">
        <v>402</v>
      </c>
      <c r="R496" s="1" t="s">
        <v>402</v>
      </c>
      <c r="S496" s="1">
        <v>28.4</v>
      </c>
    </row>
    <row r="497" spans="1:19" ht="15.5" x14ac:dyDescent="0.35">
      <c r="A497" s="1" t="s">
        <v>2726</v>
      </c>
      <c r="B497" s="1" t="s">
        <v>2725</v>
      </c>
      <c r="C497" s="1" t="s">
        <v>369</v>
      </c>
      <c r="D497" s="1" t="s">
        <v>2726</v>
      </c>
      <c r="E497" s="1" t="s">
        <v>2727</v>
      </c>
      <c r="F497" s="1" t="s">
        <v>371</v>
      </c>
      <c r="G497" s="1" t="s">
        <v>372</v>
      </c>
      <c r="H497" s="1" t="s">
        <v>1993</v>
      </c>
      <c r="I497" s="1" t="s">
        <v>381</v>
      </c>
      <c r="J497" s="1" t="s">
        <v>858</v>
      </c>
      <c r="K497" s="1" t="s">
        <v>859</v>
      </c>
      <c r="L497" s="1">
        <v>226</v>
      </c>
      <c r="M497" s="1" t="s">
        <v>384</v>
      </c>
      <c r="N497" s="1" t="s">
        <v>2306</v>
      </c>
      <c r="O497" s="1" t="s">
        <v>2728</v>
      </c>
      <c r="P497" s="1" t="s">
        <v>369</v>
      </c>
      <c r="Q497" s="1" t="s">
        <v>402</v>
      </c>
      <c r="R497" s="1" t="s">
        <v>402</v>
      </c>
      <c r="S497" s="1">
        <v>33</v>
      </c>
    </row>
    <row r="498" spans="1:19" ht="15.5" x14ac:dyDescent="0.35">
      <c r="A498" s="1" t="s">
        <v>2730</v>
      </c>
      <c r="B498" s="1" t="s">
        <v>2729</v>
      </c>
      <c r="C498" s="1" t="s">
        <v>369</v>
      </c>
      <c r="D498" s="1" t="s">
        <v>2730</v>
      </c>
      <c r="E498" s="1" t="s">
        <v>2731</v>
      </c>
      <c r="F498" s="1" t="s">
        <v>397</v>
      </c>
      <c r="G498" s="1" t="s">
        <v>372</v>
      </c>
      <c r="H498" s="1" t="s">
        <v>1170</v>
      </c>
      <c r="I498" s="1" t="s">
        <v>381</v>
      </c>
      <c r="J498" s="1" t="s">
        <v>2476</v>
      </c>
      <c r="K498" s="1" t="s">
        <v>790</v>
      </c>
      <c r="L498" s="1">
        <v>229</v>
      </c>
      <c r="M498" s="1" t="s">
        <v>384</v>
      </c>
      <c r="N498" s="1" t="s">
        <v>2306</v>
      </c>
      <c r="O498" s="1" t="s">
        <v>2732</v>
      </c>
      <c r="P498" s="1" t="s">
        <v>369</v>
      </c>
      <c r="Q498" s="1" t="s">
        <v>402</v>
      </c>
      <c r="R498" s="1" t="s">
        <v>402</v>
      </c>
      <c r="S498" s="1">
        <v>29.5</v>
      </c>
    </row>
    <row r="499" spans="1:19" ht="15.5" x14ac:dyDescent="0.35">
      <c r="A499" s="1" t="s">
        <v>2734</v>
      </c>
      <c r="B499" s="1" t="s">
        <v>2733</v>
      </c>
      <c r="C499" s="1" t="s">
        <v>369</v>
      </c>
      <c r="D499" s="1" t="s">
        <v>412</v>
      </c>
      <c r="E499" s="1" t="s">
        <v>2735</v>
      </c>
      <c r="F499" s="1" t="s">
        <v>372</v>
      </c>
      <c r="G499" s="1" t="s">
        <v>398</v>
      </c>
      <c r="H499" s="1" t="s">
        <v>1177</v>
      </c>
      <c r="I499" s="1" t="s">
        <v>381</v>
      </c>
      <c r="J499" s="1" t="s">
        <v>2736</v>
      </c>
      <c r="K499" s="1" t="s">
        <v>1616</v>
      </c>
      <c r="L499" s="1">
        <v>230</v>
      </c>
      <c r="M499" s="1" t="s">
        <v>384</v>
      </c>
      <c r="N499" s="1" t="s">
        <v>2306</v>
      </c>
      <c r="O499" s="1" t="s">
        <v>2737</v>
      </c>
      <c r="P499" s="1" t="s">
        <v>369</v>
      </c>
      <c r="Q499" s="1" t="s">
        <v>402</v>
      </c>
      <c r="R499" s="1" t="s">
        <v>402</v>
      </c>
      <c r="S499" s="1">
        <v>26.5</v>
      </c>
    </row>
    <row r="500" spans="1:19" ht="15.5" x14ac:dyDescent="0.35">
      <c r="A500" s="1" t="s">
        <v>2739</v>
      </c>
      <c r="B500" s="1" t="s">
        <v>2738</v>
      </c>
      <c r="C500" s="1" t="s">
        <v>369</v>
      </c>
      <c r="D500" s="1" t="s">
        <v>2739</v>
      </c>
      <c r="E500" s="1" t="s">
        <v>2740</v>
      </c>
      <c r="F500" s="1" t="s">
        <v>398</v>
      </c>
      <c r="G500" s="1" t="s">
        <v>397</v>
      </c>
      <c r="H500" s="1" t="s">
        <v>1170</v>
      </c>
      <c r="I500" s="1" t="s">
        <v>381</v>
      </c>
      <c r="J500" s="1" t="s">
        <v>996</v>
      </c>
      <c r="K500" s="1" t="s">
        <v>633</v>
      </c>
      <c r="L500" s="1">
        <v>231</v>
      </c>
      <c r="M500" s="1" t="s">
        <v>384</v>
      </c>
      <c r="N500" s="1" t="s">
        <v>2306</v>
      </c>
      <c r="O500" s="1" t="s">
        <v>2741</v>
      </c>
      <c r="P500" s="1" t="s">
        <v>369</v>
      </c>
      <c r="Q500" s="1" t="s">
        <v>402</v>
      </c>
      <c r="R500" s="1" t="s">
        <v>402</v>
      </c>
      <c r="S500" s="1">
        <v>33</v>
      </c>
    </row>
    <row r="501" spans="1:19" ht="15.5" x14ac:dyDescent="0.35">
      <c r="A501" s="1" t="s">
        <v>2743</v>
      </c>
      <c r="B501" s="1" t="s">
        <v>2742</v>
      </c>
      <c r="C501" s="1" t="s">
        <v>2744</v>
      </c>
      <c r="D501" s="1" t="s">
        <v>2743</v>
      </c>
      <c r="E501" s="1" t="s">
        <v>2745</v>
      </c>
      <c r="F501" s="1" t="s">
        <v>371</v>
      </c>
      <c r="G501" s="1" t="s">
        <v>372</v>
      </c>
      <c r="H501" s="1" t="s">
        <v>1170</v>
      </c>
      <c r="I501" s="1" t="s">
        <v>381</v>
      </c>
      <c r="J501" s="1" t="s">
        <v>503</v>
      </c>
      <c r="K501" s="1" t="s">
        <v>504</v>
      </c>
      <c r="L501" s="1">
        <v>231</v>
      </c>
      <c r="M501" s="1" t="s">
        <v>481</v>
      </c>
      <c r="N501" s="1" t="s">
        <v>2306</v>
      </c>
      <c r="O501" s="1" t="s">
        <v>2746</v>
      </c>
      <c r="P501" s="1" t="s">
        <v>369</v>
      </c>
      <c r="Q501" s="1" t="s">
        <v>402</v>
      </c>
      <c r="R501" s="1" t="s">
        <v>402</v>
      </c>
      <c r="S501" s="1">
        <v>34</v>
      </c>
    </row>
    <row r="502" spans="1:19" ht="15.5" x14ac:dyDescent="0.35">
      <c r="A502" s="1" t="s">
        <v>2748</v>
      </c>
      <c r="B502" s="1" t="s">
        <v>2747</v>
      </c>
      <c r="C502" s="1" t="s">
        <v>369</v>
      </c>
      <c r="D502" s="1" t="s">
        <v>2749</v>
      </c>
      <c r="E502" s="1" t="s">
        <v>2750</v>
      </c>
      <c r="F502" s="1" t="s">
        <v>397</v>
      </c>
      <c r="G502" s="1" t="s">
        <v>398</v>
      </c>
      <c r="H502" s="1" t="s">
        <v>1170</v>
      </c>
      <c r="I502" s="1" t="s">
        <v>381</v>
      </c>
      <c r="J502" s="1" t="s">
        <v>492</v>
      </c>
      <c r="K502" s="1" t="s">
        <v>493</v>
      </c>
      <c r="L502" s="1">
        <v>233</v>
      </c>
      <c r="M502" s="1" t="s">
        <v>481</v>
      </c>
      <c r="N502" s="1" t="s">
        <v>2306</v>
      </c>
      <c r="O502" s="1" t="s">
        <v>2751</v>
      </c>
      <c r="P502" s="1" t="s">
        <v>369</v>
      </c>
      <c r="Q502" s="1" t="s">
        <v>372</v>
      </c>
      <c r="R502" s="1" t="s">
        <v>402</v>
      </c>
      <c r="S502" s="1">
        <v>25.7</v>
      </c>
    </row>
    <row r="503" spans="1:19" ht="15.5" x14ac:dyDescent="0.35">
      <c r="A503" s="1" t="s">
        <v>2752</v>
      </c>
      <c r="B503" s="1" t="s">
        <v>2747</v>
      </c>
      <c r="C503" s="1" t="s">
        <v>369</v>
      </c>
      <c r="D503" s="1" t="s">
        <v>2749</v>
      </c>
      <c r="E503" s="1" t="s">
        <v>2753</v>
      </c>
      <c r="F503" s="1" t="s">
        <v>397</v>
      </c>
      <c r="G503" s="1" t="s">
        <v>372</v>
      </c>
      <c r="H503" s="1" t="s">
        <v>1170</v>
      </c>
      <c r="I503" s="1" t="s">
        <v>381</v>
      </c>
      <c r="J503" s="1" t="s">
        <v>1024</v>
      </c>
      <c r="K503" s="1" t="s">
        <v>1025</v>
      </c>
      <c r="L503" s="1">
        <v>233</v>
      </c>
      <c r="M503" s="1" t="s">
        <v>481</v>
      </c>
      <c r="N503" s="1" t="s">
        <v>2306</v>
      </c>
      <c r="O503" s="1" t="s">
        <v>2754</v>
      </c>
      <c r="P503" s="1" t="s">
        <v>369</v>
      </c>
      <c r="Q503" s="1" t="s">
        <v>372</v>
      </c>
      <c r="R503" s="1" t="s">
        <v>402</v>
      </c>
      <c r="S503" s="1">
        <v>24.4</v>
      </c>
    </row>
    <row r="504" spans="1:19" ht="15.5" x14ac:dyDescent="0.35">
      <c r="A504" s="1" t="s">
        <v>2756</v>
      </c>
      <c r="B504" s="1" t="s">
        <v>2755</v>
      </c>
      <c r="C504" s="1" t="s">
        <v>369</v>
      </c>
      <c r="D504" s="1" t="s">
        <v>2756</v>
      </c>
      <c r="E504" s="1" t="s">
        <v>2757</v>
      </c>
      <c r="F504" s="1" t="s">
        <v>372</v>
      </c>
      <c r="G504" s="1" t="s">
        <v>371</v>
      </c>
      <c r="H504" s="1" t="s">
        <v>1170</v>
      </c>
      <c r="I504" s="1" t="s">
        <v>381</v>
      </c>
      <c r="J504" s="1" t="s">
        <v>1745</v>
      </c>
      <c r="K504" s="1" t="s">
        <v>1746</v>
      </c>
      <c r="L504" s="1">
        <v>233</v>
      </c>
      <c r="M504" s="1" t="s">
        <v>384</v>
      </c>
      <c r="N504" s="1" t="s">
        <v>2306</v>
      </c>
      <c r="O504" s="1" t="s">
        <v>2758</v>
      </c>
      <c r="P504" s="1" t="s">
        <v>369</v>
      </c>
      <c r="Q504" s="1" t="s">
        <v>402</v>
      </c>
      <c r="R504" s="1" t="s">
        <v>402</v>
      </c>
      <c r="S504" s="1">
        <v>26.1</v>
      </c>
    </row>
    <row r="505" spans="1:19" ht="15.5" x14ac:dyDescent="0.35">
      <c r="A505" s="1" t="s">
        <v>2760</v>
      </c>
      <c r="B505" s="1" t="s">
        <v>2759</v>
      </c>
      <c r="C505" s="1" t="s">
        <v>369</v>
      </c>
      <c r="D505" s="1" t="s">
        <v>412</v>
      </c>
      <c r="E505" s="1" t="s">
        <v>2761</v>
      </c>
      <c r="F505" s="1" t="s">
        <v>398</v>
      </c>
      <c r="G505" s="1" t="s">
        <v>397</v>
      </c>
      <c r="H505" s="1" t="s">
        <v>1177</v>
      </c>
      <c r="I505" s="1" t="s">
        <v>381</v>
      </c>
      <c r="J505" s="1" t="s">
        <v>1251</v>
      </c>
      <c r="K505" s="1" t="s">
        <v>1252</v>
      </c>
      <c r="L505" s="1">
        <v>233</v>
      </c>
      <c r="M505" s="1" t="s">
        <v>384</v>
      </c>
      <c r="N505" s="1" t="s">
        <v>2306</v>
      </c>
      <c r="O505" s="1" t="s">
        <v>2762</v>
      </c>
      <c r="P505" s="1" t="s">
        <v>369</v>
      </c>
      <c r="Q505" s="1" t="s">
        <v>372</v>
      </c>
      <c r="R505" s="1" t="s">
        <v>402</v>
      </c>
      <c r="S505" s="1">
        <v>25.9</v>
      </c>
    </row>
    <row r="506" spans="1:19" ht="15.5" x14ac:dyDescent="0.35">
      <c r="A506" s="1" t="s">
        <v>2764</v>
      </c>
      <c r="B506" s="1" t="s">
        <v>2763</v>
      </c>
      <c r="C506" s="1" t="s">
        <v>369</v>
      </c>
      <c r="D506" s="1" t="s">
        <v>2764</v>
      </c>
      <c r="E506" s="1" t="s">
        <v>2765</v>
      </c>
      <c r="F506" s="1" t="s">
        <v>371</v>
      </c>
      <c r="G506" s="1" t="s">
        <v>398</v>
      </c>
      <c r="H506" s="1" t="s">
        <v>1170</v>
      </c>
      <c r="I506" s="1" t="s">
        <v>381</v>
      </c>
      <c r="J506" s="1" t="s">
        <v>2524</v>
      </c>
      <c r="K506" s="1" t="s">
        <v>975</v>
      </c>
      <c r="L506" s="1">
        <v>235</v>
      </c>
      <c r="M506" s="1" t="s">
        <v>384</v>
      </c>
      <c r="N506" s="1" t="s">
        <v>2306</v>
      </c>
      <c r="O506" s="1" t="s">
        <v>2766</v>
      </c>
      <c r="P506" s="1" t="s">
        <v>369</v>
      </c>
      <c r="Q506" s="1" t="s">
        <v>402</v>
      </c>
      <c r="R506" s="1" t="s">
        <v>402</v>
      </c>
      <c r="S506" s="1">
        <v>25.8</v>
      </c>
    </row>
    <row r="507" spans="1:19" ht="15.5" x14ac:dyDescent="0.35">
      <c r="A507" s="1" t="s">
        <v>2768</v>
      </c>
      <c r="B507" s="1" t="s">
        <v>2767</v>
      </c>
      <c r="C507" s="1" t="s">
        <v>2769</v>
      </c>
      <c r="D507" s="1" t="s">
        <v>2768</v>
      </c>
      <c r="E507" s="1" t="s">
        <v>2770</v>
      </c>
      <c r="F507" s="1" t="s">
        <v>372</v>
      </c>
      <c r="G507" s="1" t="s">
        <v>371</v>
      </c>
      <c r="H507" s="1" t="s">
        <v>1170</v>
      </c>
      <c r="I507" s="1" t="s">
        <v>381</v>
      </c>
      <c r="J507" s="1" t="s">
        <v>1043</v>
      </c>
      <c r="K507" s="1" t="s">
        <v>753</v>
      </c>
      <c r="L507" s="1">
        <v>235</v>
      </c>
      <c r="M507" s="1" t="s">
        <v>481</v>
      </c>
      <c r="N507" s="1" t="s">
        <v>2306</v>
      </c>
      <c r="O507" s="1" t="s">
        <v>2771</v>
      </c>
      <c r="P507" s="1" t="s">
        <v>369</v>
      </c>
      <c r="Q507" s="1" t="s">
        <v>402</v>
      </c>
      <c r="R507" s="1" t="s">
        <v>402</v>
      </c>
      <c r="S507" s="1">
        <v>28.9</v>
      </c>
    </row>
    <row r="508" spans="1:19" ht="15.5" x14ac:dyDescent="0.35">
      <c r="A508" s="1" t="s">
        <v>2773</v>
      </c>
      <c r="B508" s="1" t="s">
        <v>2772</v>
      </c>
      <c r="C508" s="1" t="s">
        <v>369</v>
      </c>
      <c r="D508" s="1" t="s">
        <v>2774</v>
      </c>
      <c r="E508" s="1" t="s">
        <v>2775</v>
      </c>
      <c r="F508" s="1" t="s">
        <v>372</v>
      </c>
      <c r="G508" s="1" t="s">
        <v>397</v>
      </c>
      <c r="H508" s="1" t="s">
        <v>1170</v>
      </c>
      <c r="I508" s="1" t="s">
        <v>381</v>
      </c>
      <c r="J508" s="1" t="s">
        <v>2357</v>
      </c>
      <c r="K508" s="1" t="s">
        <v>2272</v>
      </c>
      <c r="L508" s="1">
        <v>237</v>
      </c>
      <c r="M508" s="1" t="s">
        <v>481</v>
      </c>
      <c r="N508" s="1" t="s">
        <v>2306</v>
      </c>
      <c r="O508" s="1" t="s">
        <v>2776</v>
      </c>
      <c r="P508" s="1" t="s">
        <v>369</v>
      </c>
      <c r="Q508" s="1" t="s">
        <v>402</v>
      </c>
      <c r="R508" s="1" t="s">
        <v>402</v>
      </c>
      <c r="S508" s="1">
        <v>29.6</v>
      </c>
    </row>
    <row r="509" spans="1:19" ht="15.5" x14ac:dyDescent="0.35">
      <c r="A509" s="1" t="s">
        <v>2774</v>
      </c>
      <c r="B509" s="1" t="s">
        <v>2772</v>
      </c>
      <c r="C509" s="1" t="s">
        <v>369</v>
      </c>
      <c r="D509" s="1" t="s">
        <v>2774</v>
      </c>
      <c r="E509" s="1" t="s">
        <v>2777</v>
      </c>
      <c r="F509" s="1" t="s">
        <v>372</v>
      </c>
      <c r="G509" s="1" t="s">
        <v>371</v>
      </c>
      <c r="H509" s="1" t="s">
        <v>1170</v>
      </c>
      <c r="I509" s="1" t="s">
        <v>381</v>
      </c>
      <c r="J509" s="1" t="s">
        <v>2626</v>
      </c>
      <c r="K509" s="1" t="s">
        <v>2363</v>
      </c>
      <c r="L509" s="1">
        <v>237</v>
      </c>
      <c r="M509" s="1" t="s">
        <v>481</v>
      </c>
      <c r="N509" s="1" t="s">
        <v>2306</v>
      </c>
      <c r="O509" s="1" t="s">
        <v>2778</v>
      </c>
      <c r="P509" s="1" t="s">
        <v>369</v>
      </c>
      <c r="Q509" s="1" t="s">
        <v>372</v>
      </c>
      <c r="R509" s="1" t="s">
        <v>402</v>
      </c>
      <c r="S509" s="1">
        <v>24.9</v>
      </c>
    </row>
    <row r="510" spans="1:19" ht="15.5" x14ac:dyDescent="0.35">
      <c r="A510" s="1" t="s">
        <v>2780</v>
      </c>
      <c r="B510" s="1" t="s">
        <v>2779</v>
      </c>
      <c r="C510" s="1" t="s">
        <v>369</v>
      </c>
      <c r="D510" s="1" t="s">
        <v>412</v>
      </c>
      <c r="E510" s="1" t="s">
        <v>2781</v>
      </c>
      <c r="F510" s="1" t="s">
        <v>371</v>
      </c>
      <c r="G510" s="1" t="s">
        <v>398</v>
      </c>
      <c r="H510" s="1" t="s">
        <v>1170</v>
      </c>
      <c r="I510" s="1" t="s">
        <v>381</v>
      </c>
      <c r="J510" s="1" t="s">
        <v>2093</v>
      </c>
      <c r="K510" s="1" t="s">
        <v>1481</v>
      </c>
      <c r="L510" s="1">
        <v>238</v>
      </c>
      <c r="M510" s="1" t="s">
        <v>384</v>
      </c>
      <c r="N510" s="1" t="s">
        <v>2306</v>
      </c>
      <c r="O510" s="1" t="s">
        <v>2782</v>
      </c>
      <c r="P510" s="1" t="s">
        <v>369</v>
      </c>
      <c r="Q510" s="1" t="s">
        <v>402</v>
      </c>
      <c r="R510" s="1" t="s">
        <v>402</v>
      </c>
      <c r="S510" s="1">
        <v>25.2</v>
      </c>
    </row>
    <row r="511" spans="1:19" ht="15.5" x14ac:dyDescent="0.35">
      <c r="A511" s="1" t="s">
        <v>2784</v>
      </c>
      <c r="B511" s="1" t="s">
        <v>2783</v>
      </c>
      <c r="C511" s="1" t="s">
        <v>369</v>
      </c>
      <c r="D511" s="1" t="s">
        <v>412</v>
      </c>
      <c r="E511" s="1" t="s">
        <v>2785</v>
      </c>
      <c r="F511" s="1" t="s">
        <v>398</v>
      </c>
      <c r="G511" s="1" t="s">
        <v>371</v>
      </c>
      <c r="H511" s="1" t="s">
        <v>1170</v>
      </c>
      <c r="I511" s="1" t="s">
        <v>381</v>
      </c>
      <c r="J511" s="1" t="s">
        <v>912</v>
      </c>
      <c r="K511" s="1" t="s">
        <v>913</v>
      </c>
      <c r="L511" s="1">
        <v>239</v>
      </c>
      <c r="M511" s="1" t="s">
        <v>384</v>
      </c>
      <c r="N511" s="1" t="s">
        <v>2306</v>
      </c>
      <c r="O511" s="1" t="s">
        <v>2786</v>
      </c>
      <c r="P511" s="1" t="s">
        <v>369</v>
      </c>
      <c r="Q511" s="1" t="s">
        <v>402</v>
      </c>
      <c r="R511" s="1" t="s">
        <v>402</v>
      </c>
      <c r="S511" s="1">
        <v>28</v>
      </c>
    </row>
    <row r="512" spans="1:19" ht="15.5" x14ac:dyDescent="0.35">
      <c r="A512" s="1" t="s">
        <v>2788</v>
      </c>
      <c r="B512" s="1" t="s">
        <v>2787</v>
      </c>
      <c r="C512" s="1" t="s">
        <v>369</v>
      </c>
      <c r="D512" s="1" t="s">
        <v>2789</v>
      </c>
      <c r="E512" s="1" t="s">
        <v>2790</v>
      </c>
      <c r="F512" s="1" t="s">
        <v>397</v>
      </c>
      <c r="G512" s="1" t="s">
        <v>371</v>
      </c>
      <c r="H512" s="1" t="s">
        <v>1177</v>
      </c>
      <c r="I512" s="1" t="s">
        <v>381</v>
      </c>
      <c r="J512" s="1" t="s">
        <v>2514</v>
      </c>
      <c r="K512" s="1" t="s">
        <v>1184</v>
      </c>
      <c r="L512" s="1">
        <v>245</v>
      </c>
      <c r="M512" s="1" t="s">
        <v>384</v>
      </c>
      <c r="N512" s="1" t="s">
        <v>2306</v>
      </c>
      <c r="O512" s="1" t="s">
        <v>2791</v>
      </c>
      <c r="P512" s="1" t="s">
        <v>369</v>
      </c>
      <c r="Q512" s="1" t="s">
        <v>402</v>
      </c>
      <c r="R512" s="1" t="s">
        <v>402</v>
      </c>
      <c r="S512" s="1">
        <v>26.2</v>
      </c>
    </row>
    <row r="513" spans="1:19" ht="15.5" x14ac:dyDescent="0.35">
      <c r="A513" s="1" t="s">
        <v>2793</v>
      </c>
      <c r="B513" s="1" t="s">
        <v>2792</v>
      </c>
      <c r="C513" s="1" t="s">
        <v>369</v>
      </c>
      <c r="D513" s="1" t="s">
        <v>2793</v>
      </c>
      <c r="E513" s="1" t="s">
        <v>2794</v>
      </c>
      <c r="F513" s="1" t="s">
        <v>371</v>
      </c>
      <c r="G513" s="1" t="s">
        <v>397</v>
      </c>
      <c r="H513" s="1" t="s">
        <v>1170</v>
      </c>
      <c r="I513" s="1" t="s">
        <v>381</v>
      </c>
      <c r="J513" s="1" t="s">
        <v>2795</v>
      </c>
      <c r="K513" s="1" t="s">
        <v>1096</v>
      </c>
      <c r="L513" s="1">
        <v>246</v>
      </c>
      <c r="M513" s="1" t="s">
        <v>384</v>
      </c>
      <c r="N513" s="1" t="s">
        <v>2306</v>
      </c>
      <c r="O513" s="1" t="s">
        <v>2796</v>
      </c>
      <c r="P513" s="1" t="s">
        <v>369</v>
      </c>
      <c r="Q513" s="1" t="s">
        <v>402</v>
      </c>
      <c r="R513" s="1" t="s">
        <v>425</v>
      </c>
      <c r="S513" s="1">
        <v>33</v>
      </c>
    </row>
    <row r="514" spans="1:19" ht="15.5" x14ac:dyDescent="0.35">
      <c r="A514" s="1" t="s">
        <v>2798</v>
      </c>
      <c r="B514" s="1" t="s">
        <v>2797</v>
      </c>
      <c r="C514" s="1" t="s">
        <v>369</v>
      </c>
      <c r="D514" s="1" t="s">
        <v>412</v>
      </c>
      <c r="E514" s="1" t="s">
        <v>2799</v>
      </c>
      <c r="F514" s="1" t="s">
        <v>372</v>
      </c>
      <c r="G514" s="1" t="s">
        <v>398</v>
      </c>
      <c r="H514" s="1" t="s">
        <v>1170</v>
      </c>
      <c r="I514" s="1" t="s">
        <v>381</v>
      </c>
      <c r="J514" s="1" t="s">
        <v>2800</v>
      </c>
      <c r="K514" s="1" t="s">
        <v>2573</v>
      </c>
      <c r="L514" s="1">
        <v>248</v>
      </c>
      <c r="M514" s="1" t="s">
        <v>384</v>
      </c>
      <c r="N514" s="1" t="s">
        <v>2306</v>
      </c>
      <c r="O514" s="1" t="s">
        <v>2801</v>
      </c>
      <c r="P514" s="1" t="s">
        <v>369</v>
      </c>
      <c r="Q514" s="1" t="s">
        <v>402</v>
      </c>
      <c r="R514" s="1" t="s">
        <v>402</v>
      </c>
      <c r="S514" s="1">
        <v>28.3</v>
      </c>
    </row>
    <row r="515" spans="1:19" ht="15.5" x14ac:dyDescent="0.35">
      <c r="A515" s="1" t="s">
        <v>2803</v>
      </c>
      <c r="B515" s="1" t="s">
        <v>2802</v>
      </c>
      <c r="C515" s="1" t="s">
        <v>2804</v>
      </c>
      <c r="D515" s="1" t="s">
        <v>2803</v>
      </c>
      <c r="E515" s="1" t="s">
        <v>2805</v>
      </c>
      <c r="F515" s="1" t="s">
        <v>372</v>
      </c>
      <c r="G515" s="1" t="s">
        <v>398</v>
      </c>
      <c r="H515" s="1" t="s">
        <v>1170</v>
      </c>
      <c r="I515" s="1" t="s">
        <v>381</v>
      </c>
      <c r="J515" s="1" t="s">
        <v>2806</v>
      </c>
      <c r="K515" s="1" t="s">
        <v>975</v>
      </c>
      <c r="L515" s="1">
        <v>250</v>
      </c>
      <c r="M515" s="1" t="s">
        <v>481</v>
      </c>
      <c r="N515" s="1" t="s">
        <v>2306</v>
      </c>
      <c r="O515" s="1" t="s">
        <v>2807</v>
      </c>
      <c r="P515" s="1" t="s">
        <v>369</v>
      </c>
      <c r="Q515" s="1" t="s">
        <v>402</v>
      </c>
      <c r="R515" s="1" t="s">
        <v>402</v>
      </c>
      <c r="S515" s="1">
        <v>24.5</v>
      </c>
    </row>
    <row r="516" spans="1:19" ht="15.5" x14ac:dyDescent="0.35">
      <c r="A516" s="1" t="s">
        <v>2809</v>
      </c>
      <c r="B516" s="1" t="s">
        <v>2808</v>
      </c>
      <c r="C516" s="1" t="s">
        <v>369</v>
      </c>
      <c r="D516" s="1" t="s">
        <v>2809</v>
      </c>
      <c r="E516" s="1" t="s">
        <v>2810</v>
      </c>
      <c r="F516" s="1" t="s">
        <v>372</v>
      </c>
      <c r="G516" s="1" t="s">
        <v>371</v>
      </c>
      <c r="H516" s="1" t="s">
        <v>1170</v>
      </c>
      <c r="I516" s="1" t="s">
        <v>381</v>
      </c>
      <c r="J516" s="1" t="s">
        <v>2811</v>
      </c>
      <c r="K516" s="1" t="s">
        <v>1416</v>
      </c>
      <c r="L516" s="1">
        <v>250</v>
      </c>
      <c r="M516" s="1" t="s">
        <v>384</v>
      </c>
      <c r="N516" s="1" t="s">
        <v>2306</v>
      </c>
      <c r="O516" s="1" t="s">
        <v>2812</v>
      </c>
      <c r="P516" s="1" t="s">
        <v>369</v>
      </c>
      <c r="Q516" s="1" t="s">
        <v>402</v>
      </c>
      <c r="R516" s="1" t="s">
        <v>402</v>
      </c>
      <c r="S516" s="1">
        <v>26.8</v>
      </c>
    </row>
    <row r="517" spans="1:19" ht="15.5" x14ac:dyDescent="0.35">
      <c r="A517" s="1" t="s">
        <v>2814</v>
      </c>
      <c r="B517" s="1" t="s">
        <v>2813</v>
      </c>
      <c r="C517" s="1" t="s">
        <v>369</v>
      </c>
      <c r="D517" s="1" t="s">
        <v>2814</v>
      </c>
      <c r="E517" s="1" t="s">
        <v>2815</v>
      </c>
      <c r="F517" s="1" t="s">
        <v>397</v>
      </c>
      <c r="G517" s="1" t="s">
        <v>371</v>
      </c>
      <c r="H517" s="1" t="s">
        <v>1170</v>
      </c>
      <c r="I517" s="1" t="s">
        <v>381</v>
      </c>
      <c r="J517" s="1" t="s">
        <v>2816</v>
      </c>
      <c r="K517" s="1" t="s">
        <v>2817</v>
      </c>
      <c r="L517" s="1">
        <v>256</v>
      </c>
      <c r="M517" s="1" t="s">
        <v>384</v>
      </c>
      <c r="N517" s="1" t="s">
        <v>2306</v>
      </c>
      <c r="O517" s="1" t="s">
        <v>2818</v>
      </c>
      <c r="P517" s="1" t="s">
        <v>369</v>
      </c>
      <c r="Q517" s="1" t="s">
        <v>402</v>
      </c>
      <c r="R517" s="1" t="s">
        <v>402</v>
      </c>
      <c r="S517" s="1">
        <v>27.6</v>
      </c>
    </row>
    <row r="518" spans="1:19" ht="15.5" x14ac:dyDescent="0.35">
      <c r="A518" s="1" t="s">
        <v>2820</v>
      </c>
      <c r="B518" s="1" t="s">
        <v>2819</v>
      </c>
      <c r="C518" s="1" t="s">
        <v>2821</v>
      </c>
      <c r="D518" s="1" t="s">
        <v>2820</v>
      </c>
      <c r="E518" s="1" t="s">
        <v>2822</v>
      </c>
      <c r="F518" s="1" t="s">
        <v>371</v>
      </c>
      <c r="G518" s="1" t="s">
        <v>372</v>
      </c>
      <c r="H518" s="1" t="s">
        <v>1170</v>
      </c>
      <c r="I518" s="1" t="s">
        <v>381</v>
      </c>
      <c r="J518" s="1" t="s">
        <v>2823</v>
      </c>
      <c r="K518" s="1" t="s">
        <v>504</v>
      </c>
      <c r="L518" s="1">
        <v>260</v>
      </c>
      <c r="M518" s="1" t="s">
        <v>481</v>
      </c>
      <c r="N518" s="1" t="s">
        <v>2306</v>
      </c>
      <c r="O518" s="1" t="s">
        <v>2824</v>
      </c>
      <c r="P518" s="1" t="s">
        <v>369</v>
      </c>
      <c r="Q518" s="1" t="s">
        <v>402</v>
      </c>
      <c r="R518" s="1" t="s">
        <v>402</v>
      </c>
      <c r="S518" s="1">
        <v>34</v>
      </c>
    </row>
    <row r="519" spans="1:19" ht="15.5" x14ac:dyDescent="0.35">
      <c r="A519" s="1" t="s">
        <v>2826</v>
      </c>
      <c r="B519" s="1" t="s">
        <v>2825</v>
      </c>
      <c r="C519" s="1" t="s">
        <v>369</v>
      </c>
      <c r="D519" s="1" t="s">
        <v>2826</v>
      </c>
      <c r="E519" s="1" t="s">
        <v>2827</v>
      </c>
      <c r="F519" s="1" t="s">
        <v>398</v>
      </c>
      <c r="G519" s="1" t="s">
        <v>372</v>
      </c>
      <c r="H519" s="1" t="s">
        <v>1170</v>
      </c>
      <c r="I519" s="1" t="s">
        <v>381</v>
      </c>
      <c r="J519" s="1" t="s">
        <v>2828</v>
      </c>
      <c r="K519" s="1" t="s">
        <v>2347</v>
      </c>
      <c r="L519" s="1">
        <v>261</v>
      </c>
      <c r="M519" s="1" t="s">
        <v>481</v>
      </c>
      <c r="N519" s="1" t="s">
        <v>2306</v>
      </c>
      <c r="O519" s="1" t="s">
        <v>2829</v>
      </c>
      <c r="P519" s="1" t="s">
        <v>369</v>
      </c>
      <c r="Q519" s="1" t="s">
        <v>402</v>
      </c>
      <c r="R519" s="1" t="s">
        <v>402</v>
      </c>
      <c r="S519" s="1">
        <v>32</v>
      </c>
    </row>
    <row r="520" spans="1:19" ht="15.5" x14ac:dyDescent="0.35">
      <c r="A520" s="1" t="s">
        <v>2830</v>
      </c>
      <c r="B520" s="1" t="s">
        <v>2825</v>
      </c>
      <c r="C520" s="1" t="s">
        <v>369</v>
      </c>
      <c r="D520" s="1" t="s">
        <v>412</v>
      </c>
      <c r="E520" s="1" t="s">
        <v>2831</v>
      </c>
      <c r="F520" s="1" t="s">
        <v>398</v>
      </c>
      <c r="G520" s="1" t="s">
        <v>371</v>
      </c>
      <c r="H520" s="1" t="s">
        <v>2723</v>
      </c>
      <c r="I520" s="1" t="s">
        <v>381</v>
      </c>
      <c r="J520" s="1" t="s">
        <v>2832</v>
      </c>
      <c r="K520" s="1" t="s">
        <v>1230</v>
      </c>
      <c r="L520" s="1">
        <v>261</v>
      </c>
      <c r="M520" s="1" t="s">
        <v>481</v>
      </c>
      <c r="N520" s="1" t="s">
        <v>2306</v>
      </c>
      <c r="O520" s="1" t="s">
        <v>2833</v>
      </c>
      <c r="P520" s="1" t="s">
        <v>369</v>
      </c>
      <c r="Q520" s="1" t="s">
        <v>402</v>
      </c>
      <c r="R520" s="1" t="s">
        <v>402</v>
      </c>
      <c r="S520" s="1">
        <v>30</v>
      </c>
    </row>
    <row r="521" spans="1:19" ht="15.5" x14ac:dyDescent="0.35">
      <c r="A521" s="1" t="s">
        <v>2835</v>
      </c>
      <c r="B521" s="1" t="s">
        <v>2834</v>
      </c>
      <c r="C521" s="1" t="s">
        <v>369</v>
      </c>
      <c r="D521" s="1" t="s">
        <v>2836</v>
      </c>
      <c r="E521" s="1" t="s">
        <v>2837</v>
      </c>
      <c r="F521" s="1" t="s">
        <v>398</v>
      </c>
      <c r="G521" s="1" t="s">
        <v>371</v>
      </c>
      <c r="H521" s="1" t="s">
        <v>1170</v>
      </c>
      <c r="I521" s="1" t="s">
        <v>381</v>
      </c>
      <c r="J521" s="1" t="s">
        <v>2605</v>
      </c>
      <c r="K521" s="1" t="s">
        <v>859</v>
      </c>
      <c r="L521" s="1">
        <v>262</v>
      </c>
      <c r="M521" s="1" t="s">
        <v>384</v>
      </c>
      <c r="N521" s="1" t="s">
        <v>2306</v>
      </c>
      <c r="O521" s="1" t="s">
        <v>2838</v>
      </c>
      <c r="P521" s="1" t="s">
        <v>369</v>
      </c>
      <c r="Q521" s="1" t="s">
        <v>402</v>
      </c>
      <c r="R521" s="1" t="s">
        <v>402</v>
      </c>
      <c r="S521" s="1">
        <v>25.6</v>
      </c>
    </row>
    <row r="522" spans="1:19" ht="15.5" x14ac:dyDescent="0.35">
      <c r="A522" s="1" t="s">
        <v>2840</v>
      </c>
      <c r="B522" s="1" t="s">
        <v>2839</v>
      </c>
      <c r="C522" s="1" t="s">
        <v>2841</v>
      </c>
      <c r="D522" s="1" t="s">
        <v>2840</v>
      </c>
      <c r="E522" s="1" t="s">
        <v>2842</v>
      </c>
      <c r="F522" s="1" t="s">
        <v>372</v>
      </c>
      <c r="G522" s="1" t="s">
        <v>371</v>
      </c>
      <c r="H522" s="1" t="s">
        <v>1170</v>
      </c>
      <c r="I522" s="1" t="s">
        <v>381</v>
      </c>
      <c r="J522" s="1" t="s">
        <v>2843</v>
      </c>
      <c r="K522" s="1" t="s">
        <v>1055</v>
      </c>
      <c r="L522" s="1">
        <v>263</v>
      </c>
      <c r="M522" s="1" t="s">
        <v>481</v>
      </c>
      <c r="N522" s="1" t="s">
        <v>2306</v>
      </c>
      <c r="O522" s="1" t="s">
        <v>2844</v>
      </c>
      <c r="P522" s="1" t="s">
        <v>369</v>
      </c>
      <c r="Q522" s="1" t="s">
        <v>402</v>
      </c>
      <c r="R522" s="1" t="s">
        <v>425</v>
      </c>
      <c r="S522" s="1">
        <v>27.6</v>
      </c>
    </row>
    <row r="523" spans="1:19" ht="15.5" x14ac:dyDescent="0.35">
      <c r="A523" s="1" t="s">
        <v>2846</v>
      </c>
      <c r="B523" s="1" t="s">
        <v>2845</v>
      </c>
      <c r="C523" s="1" t="s">
        <v>369</v>
      </c>
      <c r="D523" s="1" t="s">
        <v>2846</v>
      </c>
      <c r="E523" s="1" t="s">
        <v>2847</v>
      </c>
      <c r="F523" s="1" t="s">
        <v>398</v>
      </c>
      <c r="G523" s="1" t="s">
        <v>372</v>
      </c>
      <c r="H523" s="1" t="s">
        <v>1170</v>
      </c>
      <c r="I523" s="1" t="s">
        <v>381</v>
      </c>
      <c r="J523" s="1" t="s">
        <v>2848</v>
      </c>
      <c r="K523" s="1" t="s">
        <v>868</v>
      </c>
      <c r="L523" s="1">
        <v>263</v>
      </c>
      <c r="M523" s="1" t="s">
        <v>384</v>
      </c>
      <c r="N523" s="1" t="s">
        <v>2306</v>
      </c>
      <c r="O523" s="1" t="s">
        <v>2849</v>
      </c>
      <c r="P523" s="1" t="s">
        <v>369</v>
      </c>
      <c r="Q523" s="1" t="s">
        <v>402</v>
      </c>
      <c r="R523" s="1" t="s">
        <v>425</v>
      </c>
      <c r="S523" s="1">
        <v>33</v>
      </c>
    </row>
    <row r="524" spans="1:19" ht="15.5" x14ac:dyDescent="0.35">
      <c r="A524" s="1" t="s">
        <v>2851</v>
      </c>
      <c r="B524" s="1" t="s">
        <v>2850</v>
      </c>
      <c r="C524" s="1" t="s">
        <v>369</v>
      </c>
      <c r="D524" s="1" t="s">
        <v>2851</v>
      </c>
      <c r="E524" s="1" t="s">
        <v>2852</v>
      </c>
      <c r="F524" s="1" t="s">
        <v>371</v>
      </c>
      <c r="G524" s="1" t="s">
        <v>372</v>
      </c>
      <c r="H524" s="1" t="s">
        <v>1170</v>
      </c>
      <c r="I524" s="1" t="s">
        <v>381</v>
      </c>
      <c r="J524" s="1" t="s">
        <v>854</v>
      </c>
      <c r="K524" s="1" t="s">
        <v>734</v>
      </c>
      <c r="L524" s="1">
        <v>264</v>
      </c>
      <c r="M524" s="1" t="s">
        <v>384</v>
      </c>
      <c r="N524" s="1" t="s">
        <v>2306</v>
      </c>
      <c r="O524" s="1" t="s">
        <v>2853</v>
      </c>
      <c r="P524" s="1" t="s">
        <v>369</v>
      </c>
      <c r="Q524" s="1" t="s">
        <v>402</v>
      </c>
      <c r="R524" s="1" t="s">
        <v>402</v>
      </c>
      <c r="S524" s="1">
        <v>35</v>
      </c>
    </row>
    <row r="525" spans="1:19" ht="15.5" x14ac:dyDescent="0.35">
      <c r="A525" s="1" t="s">
        <v>2855</v>
      </c>
      <c r="B525" s="1" t="s">
        <v>2854</v>
      </c>
      <c r="C525" s="1" t="s">
        <v>369</v>
      </c>
      <c r="D525" s="1" t="s">
        <v>2855</v>
      </c>
      <c r="E525" s="1" t="s">
        <v>2856</v>
      </c>
      <c r="F525" s="1" t="s">
        <v>398</v>
      </c>
      <c r="G525" s="1" t="s">
        <v>397</v>
      </c>
      <c r="H525" s="1" t="s">
        <v>1170</v>
      </c>
      <c r="I525" s="1" t="s">
        <v>381</v>
      </c>
      <c r="J525" s="1" t="s">
        <v>437</v>
      </c>
      <c r="K525" s="1" t="s">
        <v>438</v>
      </c>
      <c r="L525" s="1">
        <v>266</v>
      </c>
      <c r="M525" s="1" t="s">
        <v>384</v>
      </c>
      <c r="N525" s="1" t="s">
        <v>2306</v>
      </c>
      <c r="O525" s="1" t="s">
        <v>2857</v>
      </c>
      <c r="P525" s="1" t="s">
        <v>369</v>
      </c>
      <c r="Q525" s="1" t="s">
        <v>402</v>
      </c>
      <c r="R525" s="1" t="s">
        <v>402</v>
      </c>
      <c r="S525" s="1">
        <v>33</v>
      </c>
    </row>
    <row r="526" spans="1:19" ht="15.5" x14ac:dyDescent="0.35">
      <c r="A526" s="1" t="s">
        <v>2859</v>
      </c>
      <c r="B526" s="1" t="s">
        <v>2858</v>
      </c>
      <c r="C526" s="1" t="s">
        <v>369</v>
      </c>
      <c r="D526" s="1" t="s">
        <v>2859</v>
      </c>
      <c r="E526" s="1" t="s">
        <v>2860</v>
      </c>
      <c r="F526" s="1" t="s">
        <v>371</v>
      </c>
      <c r="G526" s="1" t="s">
        <v>372</v>
      </c>
      <c r="H526" s="1" t="s">
        <v>1170</v>
      </c>
      <c r="I526" s="1" t="s">
        <v>381</v>
      </c>
      <c r="J526" s="1" t="s">
        <v>1426</v>
      </c>
      <c r="K526" s="1" t="s">
        <v>1091</v>
      </c>
      <c r="L526" s="1">
        <v>267</v>
      </c>
      <c r="M526" s="1" t="s">
        <v>384</v>
      </c>
      <c r="N526" s="1" t="s">
        <v>2306</v>
      </c>
      <c r="O526" s="1" t="s">
        <v>2861</v>
      </c>
      <c r="P526" s="1" t="s">
        <v>369</v>
      </c>
      <c r="Q526" s="1" t="s">
        <v>402</v>
      </c>
      <c r="R526" s="1" t="s">
        <v>402</v>
      </c>
      <c r="S526" s="1">
        <v>29.5</v>
      </c>
    </row>
    <row r="527" spans="1:19" ht="15.5" x14ac:dyDescent="0.35">
      <c r="A527" s="1" t="s">
        <v>2863</v>
      </c>
      <c r="B527" s="1" t="s">
        <v>2862</v>
      </c>
      <c r="C527" s="1" t="s">
        <v>369</v>
      </c>
      <c r="D527" s="1" t="s">
        <v>2863</v>
      </c>
      <c r="E527" s="1" t="s">
        <v>2864</v>
      </c>
      <c r="F527" s="1" t="s">
        <v>371</v>
      </c>
      <c r="G527" s="1" t="s">
        <v>372</v>
      </c>
      <c r="H527" s="1" t="s">
        <v>1170</v>
      </c>
      <c r="I527" s="1" t="s">
        <v>381</v>
      </c>
      <c r="J527" s="1" t="s">
        <v>918</v>
      </c>
      <c r="K527" s="1" t="s">
        <v>734</v>
      </c>
      <c r="L527" s="1">
        <v>267</v>
      </c>
      <c r="M527" s="1" t="s">
        <v>384</v>
      </c>
      <c r="N527" s="1" t="s">
        <v>2306</v>
      </c>
      <c r="O527" s="1" t="s">
        <v>2865</v>
      </c>
      <c r="P527" s="1" t="s">
        <v>369</v>
      </c>
      <c r="Q527" s="1" t="s">
        <v>402</v>
      </c>
      <c r="R527" s="1" t="s">
        <v>402</v>
      </c>
      <c r="S527" s="1">
        <v>33</v>
      </c>
    </row>
    <row r="528" spans="1:19" ht="15.5" x14ac:dyDescent="0.35">
      <c r="A528" s="1" t="s">
        <v>2867</v>
      </c>
      <c r="B528" s="1" t="s">
        <v>2866</v>
      </c>
      <c r="C528" s="1" t="s">
        <v>2868</v>
      </c>
      <c r="D528" s="1" t="s">
        <v>2867</v>
      </c>
      <c r="E528" s="1" t="s">
        <v>2869</v>
      </c>
      <c r="F528" s="1" t="s">
        <v>398</v>
      </c>
      <c r="G528" s="1" t="s">
        <v>397</v>
      </c>
      <c r="H528" s="1" t="s">
        <v>1170</v>
      </c>
      <c r="I528" s="1" t="s">
        <v>381</v>
      </c>
      <c r="J528" s="1" t="s">
        <v>1610</v>
      </c>
      <c r="K528" s="1" t="s">
        <v>785</v>
      </c>
      <c r="L528" s="1">
        <v>269</v>
      </c>
      <c r="M528" s="1" t="s">
        <v>481</v>
      </c>
      <c r="N528" s="1" t="s">
        <v>2306</v>
      </c>
      <c r="O528" s="1" t="s">
        <v>2870</v>
      </c>
      <c r="P528" s="1">
        <v>1E-4</v>
      </c>
      <c r="Q528" s="1" t="s">
        <v>402</v>
      </c>
      <c r="R528" s="1" t="s">
        <v>402</v>
      </c>
      <c r="S528" s="1">
        <v>34</v>
      </c>
    </row>
    <row r="529" spans="1:19" ht="15.5" x14ac:dyDescent="0.35">
      <c r="A529" s="1" t="s">
        <v>2872</v>
      </c>
      <c r="B529" s="1" t="s">
        <v>2871</v>
      </c>
      <c r="C529" s="1" t="s">
        <v>369</v>
      </c>
      <c r="D529" s="1" t="s">
        <v>2872</v>
      </c>
      <c r="E529" s="1" t="s">
        <v>2873</v>
      </c>
      <c r="F529" s="1" t="s">
        <v>397</v>
      </c>
      <c r="G529" s="1" t="s">
        <v>371</v>
      </c>
      <c r="H529" s="1" t="s">
        <v>1170</v>
      </c>
      <c r="I529" s="1" t="s">
        <v>381</v>
      </c>
      <c r="J529" s="1" t="s">
        <v>2874</v>
      </c>
      <c r="K529" s="1" t="s">
        <v>2875</v>
      </c>
      <c r="L529" s="1">
        <v>273</v>
      </c>
      <c r="M529" s="1" t="s">
        <v>384</v>
      </c>
      <c r="N529" s="1" t="s">
        <v>2306</v>
      </c>
      <c r="O529" s="1" t="s">
        <v>2876</v>
      </c>
      <c r="P529" s="1" t="s">
        <v>369</v>
      </c>
      <c r="Q529" s="1" t="s">
        <v>402</v>
      </c>
      <c r="R529" s="1" t="s">
        <v>402</v>
      </c>
      <c r="S529" s="1">
        <v>29.4</v>
      </c>
    </row>
    <row r="530" spans="1:19" ht="15.5" x14ac:dyDescent="0.35">
      <c r="A530" s="1" t="s">
        <v>2878</v>
      </c>
      <c r="B530" s="1" t="s">
        <v>2877</v>
      </c>
      <c r="C530" s="1" t="s">
        <v>2879</v>
      </c>
      <c r="D530" s="1" t="s">
        <v>2878</v>
      </c>
      <c r="E530" s="1" t="s">
        <v>2880</v>
      </c>
      <c r="F530" s="1" t="s">
        <v>371</v>
      </c>
      <c r="G530" s="1" t="s">
        <v>398</v>
      </c>
      <c r="H530" s="1" t="s">
        <v>1170</v>
      </c>
      <c r="I530" s="1" t="s">
        <v>381</v>
      </c>
      <c r="J530" s="1" t="s">
        <v>2881</v>
      </c>
      <c r="K530" s="1" t="s">
        <v>1191</v>
      </c>
      <c r="L530" s="1">
        <v>274</v>
      </c>
      <c r="M530" s="1" t="s">
        <v>481</v>
      </c>
      <c r="N530" s="1" t="s">
        <v>2306</v>
      </c>
      <c r="O530" s="1" t="s">
        <v>2882</v>
      </c>
      <c r="P530" s="1" t="s">
        <v>369</v>
      </c>
      <c r="Q530" s="1" t="s">
        <v>402</v>
      </c>
      <c r="R530" s="1" t="s">
        <v>402</v>
      </c>
      <c r="S530" s="1">
        <v>32</v>
      </c>
    </row>
    <row r="531" spans="1:19" ht="15.5" x14ac:dyDescent="0.35">
      <c r="A531" s="1" t="s">
        <v>2884</v>
      </c>
      <c r="B531" s="1" t="s">
        <v>2883</v>
      </c>
      <c r="C531" s="1" t="s">
        <v>369</v>
      </c>
      <c r="D531" s="1" t="s">
        <v>412</v>
      </c>
      <c r="E531" s="1" t="s">
        <v>2885</v>
      </c>
      <c r="F531" s="1" t="s">
        <v>371</v>
      </c>
      <c r="G531" s="1" t="s">
        <v>372</v>
      </c>
      <c r="H531" s="1" t="s">
        <v>1170</v>
      </c>
      <c r="I531" s="1" t="s">
        <v>381</v>
      </c>
      <c r="J531" s="1" t="s">
        <v>2823</v>
      </c>
      <c r="K531" s="1" t="s">
        <v>504</v>
      </c>
      <c r="L531" s="1">
        <v>275</v>
      </c>
      <c r="M531" s="1" t="s">
        <v>384</v>
      </c>
      <c r="N531" s="1" t="s">
        <v>2306</v>
      </c>
      <c r="O531" s="1" t="s">
        <v>2886</v>
      </c>
      <c r="P531" s="1" t="s">
        <v>369</v>
      </c>
      <c r="Q531" s="1" t="s">
        <v>402</v>
      </c>
      <c r="R531" s="1" t="s">
        <v>402</v>
      </c>
      <c r="S531" s="1">
        <v>34</v>
      </c>
    </row>
    <row r="532" spans="1:19" ht="15.5" x14ac:dyDescent="0.35">
      <c r="A532" s="1" t="s">
        <v>2888</v>
      </c>
      <c r="B532" s="1" t="s">
        <v>2887</v>
      </c>
      <c r="C532" s="1" t="s">
        <v>369</v>
      </c>
      <c r="D532" s="3" t="s">
        <v>2889</v>
      </c>
      <c r="E532" s="1" t="s">
        <v>2890</v>
      </c>
      <c r="F532" s="1" t="s">
        <v>398</v>
      </c>
      <c r="G532" s="1" t="s">
        <v>372</v>
      </c>
      <c r="H532" s="1" t="s">
        <v>1170</v>
      </c>
      <c r="I532" s="1" t="s">
        <v>381</v>
      </c>
      <c r="J532" s="1" t="s">
        <v>2891</v>
      </c>
      <c r="K532" s="1" t="s">
        <v>2892</v>
      </c>
      <c r="L532" s="1">
        <v>278</v>
      </c>
      <c r="M532" s="1" t="s">
        <v>481</v>
      </c>
      <c r="N532" s="1" t="s">
        <v>2306</v>
      </c>
      <c r="O532" s="1" t="s">
        <v>2893</v>
      </c>
      <c r="P532" s="3" t="s">
        <v>369</v>
      </c>
      <c r="Q532" s="3" t="s">
        <v>402</v>
      </c>
      <c r="R532" s="3" t="s">
        <v>402</v>
      </c>
      <c r="S532" s="3">
        <v>33</v>
      </c>
    </row>
    <row r="533" spans="1:19" ht="15.5" x14ac:dyDescent="0.35">
      <c r="A533" s="1" t="s">
        <v>2894</v>
      </c>
      <c r="B533" s="1" t="s">
        <v>2887</v>
      </c>
      <c r="C533" s="1" t="s">
        <v>369</v>
      </c>
      <c r="D533" s="1" t="s">
        <v>2889</v>
      </c>
      <c r="E533" s="1" t="s">
        <v>2895</v>
      </c>
      <c r="F533" s="1" t="s">
        <v>398</v>
      </c>
      <c r="G533" s="1" t="s">
        <v>371</v>
      </c>
      <c r="H533" s="1" t="s">
        <v>1170</v>
      </c>
      <c r="I533" s="1" t="s">
        <v>381</v>
      </c>
      <c r="J533" s="1" t="s">
        <v>2896</v>
      </c>
      <c r="K533" s="1" t="s">
        <v>575</v>
      </c>
      <c r="L533" s="1">
        <v>278</v>
      </c>
      <c r="M533" s="1" t="s">
        <v>481</v>
      </c>
      <c r="N533" s="1" t="s">
        <v>2306</v>
      </c>
      <c r="O533" s="1" t="s">
        <v>2897</v>
      </c>
      <c r="P533" s="1" t="s">
        <v>369</v>
      </c>
      <c r="Q533" s="1" t="s">
        <v>402</v>
      </c>
      <c r="R533" s="1" t="s">
        <v>402</v>
      </c>
      <c r="S533" s="1">
        <v>28.8</v>
      </c>
    </row>
    <row r="534" spans="1:19" ht="15.5" x14ac:dyDescent="0.35">
      <c r="A534" s="1" t="s">
        <v>2899</v>
      </c>
      <c r="B534" s="1" t="s">
        <v>2898</v>
      </c>
      <c r="C534" s="1" t="s">
        <v>369</v>
      </c>
      <c r="D534" s="1" t="s">
        <v>2899</v>
      </c>
      <c r="E534" s="1" t="s">
        <v>2900</v>
      </c>
      <c r="F534" s="1" t="s">
        <v>397</v>
      </c>
      <c r="G534" s="1" t="s">
        <v>371</v>
      </c>
      <c r="H534" s="1" t="s">
        <v>1177</v>
      </c>
      <c r="I534" s="1" t="s">
        <v>381</v>
      </c>
      <c r="J534" s="1" t="s">
        <v>2901</v>
      </c>
      <c r="K534" s="1" t="s">
        <v>582</v>
      </c>
      <c r="L534" s="1">
        <v>278</v>
      </c>
      <c r="M534" s="1" t="s">
        <v>384</v>
      </c>
      <c r="N534" s="1" t="s">
        <v>2306</v>
      </c>
      <c r="O534" s="1" t="s">
        <v>2902</v>
      </c>
      <c r="P534" s="1" t="s">
        <v>369</v>
      </c>
      <c r="Q534" s="1" t="s">
        <v>402</v>
      </c>
      <c r="R534" s="1" t="s">
        <v>402</v>
      </c>
      <c r="S534" s="1">
        <v>26.3</v>
      </c>
    </row>
    <row r="535" spans="1:19" ht="15.5" x14ac:dyDescent="0.35">
      <c r="A535" s="1" t="s">
        <v>2904</v>
      </c>
      <c r="B535" s="1" t="s">
        <v>2903</v>
      </c>
      <c r="C535" s="1" t="s">
        <v>369</v>
      </c>
      <c r="D535" s="1" t="s">
        <v>2905</v>
      </c>
      <c r="E535" s="1" t="s">
        <v>2906</v>
      </c>
      <c r="F535" s="1" t="s">
        <v>397</v>
      </c>
      <c r="G535" s="1" t="s">
        <v>398</v>
      </c>
      <c r="H535" s="1" t="s">
        <v>1170</v>
      </c>
      <c r="I535" s="1" t="s">
        <v>381</v>
      </c>
      <c r="J535" s="1" t="s">
        <v>936</v>
      </c>
      <c r="K535" s="1" t="s">
        <v>937</v>
      </c>
      <c r="L535" s="1">
        <v>280</v>
      </c>
      <c r="M535" s="1" t="s">
        <v>384</v>
      </c>
      <c r="N535" s="1" t="s">
        <v>2306</v>
      </c>
      <c r="O535" s="1" t="s">
        <v>2907</v>
      </c>
      <c r="P535" s="1" t="s">
        <v>369</v>
      </c>
      <c r="Q535" s="1" t="s">
        <v>402</v>
      </c>
      <c r="R535" s="1" t="s">
        <v>402</v>
      </c>
      <c r="S535" s="1">
        <v>33</v>
      </c>
    </row>
    <row r="536" spans="1:19" ht="15.5" x14ac:dyDescent="0.35">
      <c r="A536" s="1" t="s">
        <v>2909</v>
      </c>
      <c r="B536" s="1" t="s">
        <v>2908</v>
      </c>
      <c r="C536" s="1" t="s">
        <v>369</v>
      </c>
      <c r="D536" s="1" t="s">
        <v>2909</v>
      </c>
      <c r="E536" s="1" t="s">
        <v>2910</v>
      </c>
      <c r="F536" s="1" t="s">
        <v>371</v>
      </c>
      <c r="G536" s="1" t="s">
        <v>398</v>
      </c>
      <c r="H536" s="1" t="s">
        <v>1170</v>
      </c>
      <c r="I536" s="1" t="s">
        <v>381</v>
      </c>
      <c r="J536" s="1" t="s">
        <v>1999</v>
      </c>
      <c r="K536" s="1" t="s">
        <v>975</v>
      </c>
      <c r="L536" s="1">
        <v>282</v>
      </c>
      <c r="M536" s="1" t="s">
        <v>481</v>
      </c>
      <c r="N536" s="1" t="s">
        <v>2306</v>
      </c>
      <c r="O536" s="1" t="s">
        <v>2911</v>
      </c>
      <c r="P536" s="1" t="s">
        <v>369</v>
      </c>
      <c r="Q536" s="1" t="s">
        <v>402</v>
      </c>
      <c r="R536" s="1" t="s">
        <v>425</v>
      </c>
      <c r="S536" s="1">
        <v>26.2</v>
      </c>
    </row>
    <row r="537" spans="1:19" ht="15.5" x14ac:dyDescent="0.35">
      <c r="A537" s="1" t="s">
        <v>2912</v>
      </c>
      <c r="B537" s="1" t="s">
        <v>2908</v>
      </c>
      <c r="C537" s="1" t="s">
        <v>369</v>
      </c>
      <c r="D537" s="1" t="s">
        <v>412</v>
      </c>
      <c r="E537" s="1" t="s">
        <v>2913</v>
      </c>
      <c r="F537" s="1" t="s">
        <v>371</v>
      </c>
      <c r="G537" s="1" t="s">
        <v>372</v>
      </c>
      <c r="H537" s="1" t="s">
        <v>1170</v>
      </c>
      <c r="I537" s="1" t="s">
        <v>381</v>
      </c>
      <c r="J537" s="1" t="s">
        <v>1576</v>
      </c>
      <c r="K537" s="1" t="s">
        <v>859</v>
      </c>
      <c r="L537" s="1">
        <v>282</v>
      </c>
      <c r="M537" s="1" t="s">
        <v>481</v>
      </c>
      <c r="N537" s="1" t="s">
        <v>2306</v>
      </c>
      <c r="O537" s="1" t="s">
        <v>2914</v>
      </c>
      <c r="P537" s="1" t="s">
        <v>369</v>
      </c>
      <c r="Q537" s="1" t="s">
        <v>402</v>
      </c>
      <c r="R537" s="1" t="s">
        <v>425</v>
      </c>
      <c r="S537" s="1">
        <v>28.6</v>
      </c>
    </row>
    <row r="538" spans="1:19" ht="15.5" x14ac:dyDescent="0.35">
      <c r="A538" s="1" t="s">
        <v>2916</v>
      </c>
      <c r="B538" s="1" t="s">
        <v>2915</v>
      </c>
      <c r="C538" s="1" t="s">
        <v>369</v>
      </c>
      <c r="D538" s="1" t="s">
        <v>2916</v>
      </c>
      <c r="E538" s="1" t="s">
        <v>2917</v>
      </c>
      <c r="F538" s="1" t="s">
        <v>372</v>
      </c>
      <c r="G538" s="1" t="s">
        <v>398</v>
      </c>
      <c r="H538" s="1" t="s">
        <v>1170</v>
      </c>
      <c r="I538" s="1" t="s">
        <v>381</v>
      </c>
      <c r="J538" s="1" t="s">
        <v>2572</v>
      </c>
      <c r="K538" s="1" t="s">
        <v>2573</v>
      </c>
      <c r="L538" s="1">
        <v>282</v>
      </c>
      <c r="M538" s="1" t="s">
        <v>384</v>
      </c>
      <c r="N538" s="1" t="s">
        <v>2306</v>
      </c>
      <c r="O538" s="1" t="s">
        <v>2918</v>
      </c>
      <c r="P538" s="1" t="s">
        <v>369</v>
      </c>
      <c r="Q538" s="1" t="s">
        <v>402</v>
      </c>
      <c r="R538" s="1" t="s">
        <v>402</v>
      </c>
      <c r="S538" s="1">
        <v>30</v>
      </c>
    </row>
    <row r="539" spans="1:19" ht="15.5" x14ac:dyDescent="0.35">
      <c r="A539" s="1" t="s">
        <v>2920</v>
      </c>
      <c r="B539" s="1" t="s">
        <v>2919</v>
      </c>
      <c r="C539" s="1" t="s">
        <v>369</v>
      </c>
      <c r="D539" s="1" t="s">
        <v>2920</v>
      </c>
      <c r="E539" s="1" t="s">
        <v>2921</v>
      </c>
      <c r="F539" s="1" t="s">
        <v>371</v>
      </c>
      <c r="G539" s="1" t="s">
        <v>372</v>
      </c>
      <c r="H539" s="1" t="s">
        <v>1170</v>
      </c>
      <c r="I539" s="1" t="s">
        <v>381</v>
      </c>
      <c r="J539" s="1" t="s">
        <v>918</v>
      </c>
      <c r="K539" s="1" t="s">
        <v>734</v>
      </c>
      <c r="L539" s="1">
        <v>284</v>
      </c>
      <c r="M539" s="1" t="s">
        <v>384</v>
      </c>
      <c r="N539" s="1" t="s">
        <v>2306</v>
      </c>
      <c r="O539" s="1" t="s">
        <v>2922</v>
      </c>
      <c r="P539" s="1" t="s">
        <v>369</v>
      </c>
      <c r="Q539" s="1" t="s">
        <v>402</v>
      </c>
      <c r="R539" s="1" t="s">
        <v>402</v>
      </c>
      <c r="S539" s="1">
        <v>33</v>
      </c>
    </row>
    <row r="540" spans="1:19" ht="15.5" x14ac:dyDescent="0.35">
      <c r="A540" s="1" t="s">
        <v>2924</v>
      </c>
      <c r="B540" s="1" t="s">
        <v>2923</v>
      </c>
      <c r="C540" s="1" t="s">
        <v>369</v>
      </c>
      <c r="D540" s="1" t="s">
        <v>2924</v>
      </c>
      <c r="E540" s="1" t="s">
        <v>2925</v>
      </c>
      <c r="F540" s="1" t="s">
        <v>371</v>
      </c>
      <c r="G540" s="1" t="s">
        <v>372</v>
      </c>
      <c r="H540" s="1" t="s">
        <v>1170</v>
      </c>
      <c r="I540" s="1" t="s">
        <v>381</v>
      </c>
      <c r="J540" s="1" t="s">
        <v>2823</v>
      </c>
      <c r="K540" s="1" t="s">
        <v>504</v>
      </c>
      <c r="L540" s="1">
        <v>285</v>
      </c>
      <c r="M540" s="1" t="s">
        <v>384</v>
      </c>
      <c r="N540" s="1" t="s">
        <v>2306</v>
      </c>
      <c r="O540" s="1" t="s">
        <v>2926</v>
      </c>
      <c r="P540" s="1" t="s">
        <v>369</v>
      </c>
      <c r="Q540" s="1" t="s">
        <v>402</v>
      </c>
      <c r="R540" s="1" t="s">
        <v>402</v>
      </c>
      <c r="S540" s="1">
        <v>34</v>
      </c>
    </row>
    <row r="541" spans="1:19" ht="15.5" x14ac:dyDescent="0.35">
      <c r="A541" s="1" t="s">
        <v>2928</v>
      </c>
      <c r="B541" s="1" t="s">
        <v>2927</v>
      </c>
      <c r="C541" s="1" t="s">
        <v>369</v>
      </c>
      <c r="D541" s="1" t="s">
        <v>2928</v>
      </c>
      <c r="E541" s="1" t="s">
        <v>2929</v>
      </c>
      <c r="F541" s="1" t="s">
        <v>371</v>
      </c>
      <c r="G541" s="1" t="s">
        <v>398</v>
      </c>
      <c r="H541" s="1" t="s">
        <v>1170</v>
      </c>
      <c r="I541" s="1" t="s">
        <v>381</v>
      </c>
      <c r="J541" s="1" t="s">
        <v>988</v>
      </c>
      <c r="K541" s="1" t="s">
        <v>975</v>
      </c>
      <c r="L541" s="1">
        <v>286</v>
      </c>
      <c r="M541" s="1" t="s">
        <v>384</v>
      </c>
      <c r="N541" s="1" t="s">
        <v>2306</v>
      </c>
      <c r="O541" s="1" t="s">
        <v>2930</v>
      </c>
      <c r="P541" s="1" t="s">
        <v>369</v>
      </c>
      <c r="Q541" s="1" t="s">
        <v>402</v>
      </c>
      <c r="R541" s="1" t="s">
        <v>402</v>
      </c>
      <c r="S541" s="1">
        <v>32</v>
      </c>
    </row>
    <row r="542" spans="1:19" ht="15.5" x14ac:dyDescent="0.35">
      <c r="A542" s="1" t="s">
        <v>2932</v>
      </c>
      <c r="B542" s="1" t="s">
        <v>2931</v>
      </c>
      <c r="C542" s="1" t="s">
        <v>369</v>
      </c>
      <c r="D542" s="1" t="s">
        <v>412</v>
      </c>
      <c r="E542" s="1" t="s">
        <v>2933</v>
      </c>
      <c r="F542" s="1" t="s">
        <v>372</v>
      </c>
      <c r="G542" s="1" t="s">
        <v>371</v>
      </c>
      <c r="H542" s="1" t="s">
        <v>1177</v>
      </c>
      <c r="I542" s="1" t="s">
        <v>381</v>
      </c>
      <c r="J542" s="1" t="s">
        <v>752</v>
      </c>
      <c r="K542" s="1" t="s">
        <v>753</v>
      </c>
      <c r="L542" s="1">
        <v>286</v>
      </c>
      <c r="M542" s="1" t="s">
        <v>384</v>
      </c>
      <c r="N542" s="1" t="s">
        <v>2306</v>
      </c>
      <c r="O542" s="1" t="s">
        <v>2934</v>
      </c>
      <c r="P542" s="1" t="s">
        <v>369</v>
      </c>
      <c r="Q542" s="1" t="s">
        <v>402</v>
      </c>
      <c r="R542" s="1" t="s">
        <v>402</v>
      </c>
      <c r="S542" s="1">
        <v>29.7</v>
      </c>
    </row>
    <row r="543" spans="1:19" ht="15.5" x14ac:dyDescent="0.35">
      <c r="A543" s="1" t="s">
        <v>2936</v>
      </c>
      <c r="B543" s="1" t="s">
        <v>2935</v>
      </c>
      <c r="C543" s="1" t="s">
        <v>369</v>
      </c>
      <c r="D543" s="1" t="s">
        <v>2936</v>
      </c>
      <c r="E543" s="1" t="s">
        <v>2937</v>
      </c>
      <c r="F543" s="1" t="s">
        <v>398</v>
      </c>
      <c r="G543" s="1" t="s">
        <v>372</v>
      </c>
      <c r="H543" s="1" t="s">
        <v>1170</v>
      </c>
      <c r="I543" s="1" t="s">
        <v>374</v>
      </c>
      <c r="J543" s="1" t="s">
        <v>369</v>
      </c>
      <c r="K543" s="1" t="s">
        <v>369</v>
      </c>
      <c r="L543" s="1" t="s">
        <v>369</v>
      </c>
      <c r="M543" s="1" t="s">
        <v>1391</v>
      </c>
      <c r="N543" s="1" t="s">
        <v>2306</v>
      </c>
      <c r="O543" s="1" t="s">
        <v>2938</v>
      </c>
      <c r="P543" s="1" t="s">
        <v>369</v>
      </c>
      <c r="Q543" s="1" t="s">
        <v>369</v>
      </c>
      <c r="R543" s="1" t="s">
        <v>369</v>
      </c>
      <c r="S543" s="1">
        <v>26.1</v>
      </c>
    </row>
    <row r="544" spans="1:19" ht="15.5" x14ac:dyDescent="0.35">
      <c r="A544" s="1" t="s">
        <v>2940</v>
      </c>
      <c r="B544" s="1" t="s">
        <v>2939</v>
      </c>
      <c r="C544" s="1" t="s">
        <v>369</v>
      </c>
      <c r="D544" s="1" t="s">
        <v>2940</v>
      </c>
      <c r="E544" s="1" t="s">
        <v>2941</v>
      </c>
      <c r="F544" s="1" t="s">
        <v>397</v>
      </c>
      <c r="G544" s="1" t="s">
        <v>371</v>
      </c>
      <c r="H544" s="1" t="s">
        <v>1170</v>
      </c>
      <c r="I544" s="1" t="s">
        <v>381</v>
      </c>
      <c r="J544" s="1" t="s">
        <v>1361</v>
      </c>
      <c r="K544" s="1" t="s">
        <v>1184</v>
      </c>
      <c r="L544" s="1">
        <v>291</v>
      </c>
      <c r="M544" s="1" t="s">
        <v>384</v>
      </c>
      <c r="N544" s="1" t="s">
        <v>2306</v>
      </c>
      <c r="O544" s="1" t="s">
        <v>2942</v>
      </c>
      <c r="P544" s="1" t="s">
        <v>369</v>
      </c>
      <c r="Q544" s="1" t="s">
        <v>402</v>
      </c>
      <c r="R544" s="1" t="s">
        <v>402</v>
      </c>
      <c r="S544" s="1">
        <v>24.9</v>
      </c>
    </row>
    <row r="545" spans="1:19" ht="15.5" x14ac:dyDescent="0.35">
      <c r="A545" s="1" t="s">
        <v>2944</v>
      </c>
      <c r="B545" s="1" t="s">
        <v>2943</v>
      </c>
      <c r="C545" s="1" t="s">
        <v>369</v>
      </c>
      <c r="D545" s="1" t="s">
        <v>2944</v>
      </c>
      <c r="E545" s="1" t="s">
        <v>2945</v>
      </c>
      <c r="F545" s="1" t="s">
        <v>397</v>
      </c>
      <c r="G545" s="1" t="s">
        <v>398</v>
      </c>
      <c r="H545" s="1" t="s">
        <v>1486</v>
      </c>
      <c r="I545" s="1" t="s">
        <v>381</v>
      </c>
      <c r="J545" s="1" t="s">
        <v>936</v>
      </c>
      <c r="K545" s="1" t="s">
        <v>937</v>
      </c>
      <c r="L545" s="1">
        <v>318</v>
      </c>
      <c r="M545" s="1" t="s">
        <v>384</v>
      </c>
      <c r="N545" s="1" t="s">
        <v>2306</v>
      </c>
      <c r="O545" s="1" t="s">
        <v>2946</v>
      </c>
      <c r="P545" s="1">
        <v>3.5999999999999997E-2</v>
      </c>
      <c r="Q545" s="1" t="s">
        <v>372</v>
      </c>
      <c r="R545" s="1" t="s">
        <v>403</v>
      </c>
      <c r="S545" s="1">
        <v>16.920000000000002</v>
      </c>
    </row>
    <row r="546" spans="1:19" ht="15.5" x14ac:dyDescent="0.35">
      <c r="A546" s="1" t="s">
        <v>2948</v>
      </c>
      <c r="B546" s="1" t="s">
        <v>2947</v>
      </c>
      <c r="C546" s="1" t="s">
        <v>369</v>
      </c>
      <c r="D546" s="1" t="s">
        <v>2949</v>
      </c>
      <c r="E546" s="1" t="s">
        <v>2950</v>
      </c>
      <c r="F546" s="1" t="s">
        <v>371</v>
      </c>
      <c r="G546" s="1" t="s">
        <v>372</v>
      </c>
      <c r="H546" s="1" t="s">
        <v>1177</v>
      </c>
      <c r="I546" s="1" t="s">
        <v>381</v>
      </c>
      <c r="J546" s="1" t="s">
        <v>715</v>
      </c>
      <c r="K546" s="1" t="s">
        <v>716</v>
      </c>
      <c r="L546" s="1">
        <v>352</v>
      </c>
      <c r="M546" s="1" t="s">
        <v>384</v>
      </c>
      <c r="N546" s="1" t="s">
        <v>2306</v>
      </c>
      <c r="O546" s="1" t="s">
        <v>2951</v>
      </c>
      <c r="P546" s="1">
        <v>1.4E-3</v>
      </c>
      <c r="Q546" s="1" t="s">
        <v>402</v>
      </c>
      <c r="R546" s="1" t="s">
        <v>403</v>
      </c>
      <c r="S546" s="1">
        <v>33</v>
      </c>
    </row>
    <row r="547" spans="1:19" ht="15.5" x14ac:dyDescent="0.35">
      <c r="A547" s="1" t="s">
        <v>2953</v>
      </c>
      <c r="B547" s="1" t="s">
        <v>2952</v>
      </c>
      <c r="C547" s="1" t="s">
        <v>369</v>
      </c>
      <c r="D547" s="1" t="s">
        <v>2953</v>
      </c>
      <c r="E547" s="1" t="s">
        <v>2954</v>
      </c>
      <c r="F547" s="1" t="s">
        <v>397</v>
      </c>
      <c r="G547" s="1" t="s">
        <v>2955</v>
      </c>
      <c r="H547" s="1" t="s">
        <v>1170</v>
      </c>
      <c r="I547" s="1" t="s">
        <v>2956</v>
      </c>
      <c r="J547" s="1" t="s">
        <v>369</v>
      </c>
      <c r="K547" s="1" t="s">
        <v>369</v>
      </c>
      <c r="L547" s="1" t="s">
        <v>369</v>
      </c>
      <c r="M547" s="1" t="s">
        <v>369</v>
      </c>
      <c r="N547" s="1" t="s">
        <v>2306</v>
      </c>
      <c r="O547" s="1" t="s">
        <v>369</v>
      </c>
      <c r="P547" s="1" t="s">
        <v>369</v>
      </c>
      <c r="Q547" s="1" t="s">
        <v>369</v>
      </c>
      <c r="R547" s="1" t="s">
        <v>369</v>
      </c>
      <c r="S547" s="1" t="s">
        <v>369</v>
      </c>
    </row>
    <row r="548" spans="1:19" ht="15.5" x14ac:dyDescent="0.35">
      <c r="A548" s="1" t="s">
        <v>2958</v>
      </c>
      <c r="B548" s="1" t="s">
        <v>2957</v>
      </c>
      <c r="C548" s="1" t="s">
        <v>369</v>
      </c>
      <c r="D548" s="1" t="s">
        <v>2959</v>
      </c>
      <c r="E548" s="1" t="s">
        <v>2960</v>
      </c>
      <c r="F548" s="1" t="s">
        <v>371</v>
      </c>
      <c r="G548" s="1" t="s">
        <v>372</v>
      </c>
      <c r="H548" s="1" t="s">
        <v>1170</v>
      </c>
      <c r="I548" s="1" t="s">
        <v>381</v>
      </c>
      <c r="J548" s="1" t="s">
        <v>1867</v>
      </c>
      <c r="K548" s="1" t="s">
        <v>1868</v>
      </c>
      <c r="L548" s="1">
        <v>354</v>
      </c>
      <c r="M548" s="1" t="s">
        <v>384</v>
      </c>
      <c r="N548" s="1" t="s">
        <v>2306</v>
      </c>
      <c r="O548" s="1" t="s">
        <v>2961</v>
      </c>
      <c r="P548" s="1" t="s">
        <v>369</v>
      </c>
      <c r="Q548" s="1" t="s">
        <v>372</v>
      </c>
      <c r="R548" s="1" t="s">
        <v>402</v>
      </c>
      <c r="S548" s="1">
        <v>24</v>
      </c>
    </row>
    <row r="549" spans="1:19" ht="15.5" x14ac:dyDescent="0.35">
      <c r="A549" s="1" t="s">
        <v>2963</v>
      </c>
      <c r="B549" s="1" t="s">
        <v>2962</v>
      </c>
      <c r="C549" s="1" t="s">
        <v>369</v>
      </c>
      <c r="D549" s="1" t="s">
        <v>2963</v>
      </c>
      <c r="E549" s="1" t="s">
        <v>2964</v>
      </c>
      <c r="F549" s="1" t="s">
        <v>398</v>
      </c>
      <c r="G549" s="1" t="s">
        <v>397</v>
      </c>
      <c r="H549" s="1" t="s">
        <v>1170</v>
      </c>
      <c r="I549" s="1" t="s">
        <v>381</v>
      </c>
      <c r="J549" s="1" t="s">
        <v>759</v>
      </c>
      <c r="K549" s="1" t="s">
        <v>760</v>
      </c>
      <c r="L549" s="1">
        <v>358</v>
      </c>
      <c r="M549" s="1" t="s">
        <v>384</v>
      </c>
      <c r="N549" s="1" t="s">
        <v>2306</v>
      </c>
      <c r="O549" s="1" t="s">
        <v>2965</v>
      </c>
      <c r="P549" s="1">
        <v>2.0000000000000001E-4</v>
      </c>
      <c r="Q549" s="1" t="s">
        <v>372</v>
      </c>
      <c r="R549" s="1" t="s">
        <v>402</v>
      </c>
      <c r="S549" s="1">
        <v>23</v>
      </c>
    </row>
    <row r="550" spans="1:19" ht="15.5" x14ac:dyDescent="0.35">
      <c r="A550" s="1" t="s">
        <v>2967</v>
      </c>
      <c r="B550" s="1" t="s">
        <v>2966</v>
      </c>
      <c r="C550" s="1" t="s">
        <v>369</v>
      </c>
      <c r="D550" s="1" t="s">
        <v>2968</v>
      </c>
      <c r="E550" s="1" t="s">
        <v>2969</v>
      </c>
      <c r="F550" s="1" t="s">
        <v>372</v>
      </c>
      <c r="G550" s="1" t="s">
        <v>398</v>
      </c>
      <c r="H550" s="1" t="s">
        <v>1170</v>
      </c>
      <c r="I550" s="1" t="s">
        <v>381</v>
      </c>
      <c r="J550" s="1" t="s">
        <v>2970</v>
      </c>
      <c r="K550" s="1" t="s">
        <v>1557</v>
      </c>
      <c r="L550" s="1">
        <v>365</v>
      </c>
      <c r="M550" s="1" t="s">
        <v>384</v>
      </c>
      <c r="N550" s="1" t="s">
        <v>2306</v>
      </c>
      <c r="O550" s="1" t="s">
        <v>2971</v>
      </c>
      <c r="P550" s="1">
        <v>1E-4</v>
      </c>
      <c r="Q550" s="1" t="s">
        <v>372</v>
      </c>
      <c r="R550" s="1" t="s">
        <v>403</v>
      </c>
      <c r="S550" s="1">
        <v>1.17</v>
      </c>
    </row>
    <row r="551" spans="1:19" ht="15.5" x14ac:dyDescent="0.35">
      <c r="A551" s="1" t="s">
        <v>2973</v>
      </c>
      <c r="B551" s="1" t="s">
        <v>2972</v>
      </c>
      <c r="C551" s="1" t="s">
        <v>369</v>
      </c>
      <c r="D551" s="1" t="s">
        <v>412</v>
      </c>
      <c r="E551" s="1" t="s">
        <v>2974</v>
      </c>
      <c r="F551" s="1" t="s">
        <v>397</v>
      </c>
      <c r="G551" s="1" t="s">
        <v>372</v>
      </c>
      <c r="H551" s="1" t="s">
        <v>2975</v>
      </c>
      <c r="I551" s="1" t="s">
        <v>381</v>
      </c>
      <c r="J551" s="1" t="s">
        <v>2976</v>
      </c>
      <c r="K551" s="1" t="s">
        <v>874</v>
      </c>
      <c r="L551" s="1">
        <v>377</v>
      </c>
      <c r="M551" s="1" t="s">
        <v>384</v>
      </c>
      <c r="N551" s="1" t="s">
        <v>2306</v>
      </c>
      <c r="O551" s="1" t="s">
        <v>2977</v>
      </c>
      <c r="P551" s="1" t="s">
        <v>369</v>
      </c>
      <c r="Q551" s="1" t="s">
        <v>402</v>
      </c>
      <c r="R551" s="1" t="s">
        <v>402</v>
      </c>
      <c r="S551" s="1">
        <v>27.8</v>
      </c>
    </row>
    <row r="552" spans="1:19" ht="15.5" x14ac:dyDescent="0.35">
      <c r="A552" s="1" t="s">
        <v>2979</v>
      </c>
      <c r="B552" s="1" t="s">
        <v>2978</v>
      </c>
      <c r="C552" s="1" t="s">
        <v>2980</v>
      </c>
      <c r="D552" s="1" t="s">
        <v>2979</v>
      </c>
      <c r="E552" s="1" t="s">
        <v>2981</v>
      </c>
      <c r="F552" s="1" t="s">
        <v>398</v>
      </c>
      <c r="G552" s="1" t="s">
        <v>372</v>
      </c>
      <c r="H552" s="1" t="s">
        <v>1170</v>
      </c>
      <c r="I552" s="1" t="s">
        <v>381</v>
      </c>
      <c r="J552" s="1" t="s">
        <v>1624</v>
      </c>
      <c r="K552" s="1" t="s">
        <v>1625</v>
      </c>
      <c r="L552" s="1">
        <v>377</v>
      </c>
      <c r="M552" s="1" t="s">
        <v>481</v>
      </c>
      <c r="N552" s="1" t="s">
        <v>2306</v>
      </c>
      <c r="O552" s="1" t="s">
        <v>2982</v>
      </c>
      <c r="P552" s="1" t="s">
        <v>369</v>
      </c>
      <c r="Q552" s="1" t="s">
        <v>402</v>
      </c>
      <c r="R552" s="1" t="s">
        <v>402</v>
      </c>
      <c r="S552" s="1">
        <v>32</v>
      </c>
    </row>
    <row r="553" spans="1:19" ht="15.5" x14ac:dyDescent="0.35">
      <c r="A553" s="1" t="s">
        <v>2983</v>
      </c>
      <c r="B553" s="1" t="s">
        <v>2983</v>
      </c>
      <c r="C553" s="1" t="s">
        <v>369</v>
      </c>
      <c r="D553" s="1" t="s">
        <v>2984</v>
      </c>
      <c r="E553" s="1" t="s">
        <v>2985</v>
      </c>
      <c r="F553" s="1" t="s">
        <v>398</v>
      </c>
      <c r="G553" s="1" t="s">
        <v>397</v>
      </c>
      <c r="H553" s="1" t="s">
        <v>1170</v>
      </c>
      <c r="I553" s="1" t="s">
        <v>381</v>
      </c>
      <c r="J553" s="1" t="s">
        <v>1111</v>
      </c>
      <c r="K553" s="1" t="s">
        <v>747</v>
      </c>
      <c r="L553" s="1">
        <v>378</v>
      </c>
      <c r="M553" s="1" t="s">
        <v>481</v>
      </c>
      <c r="N553" s="1" t="s">
        <v>2306</v>
      </c>
      <c r="O553" s="1" t="s">
        <v>2986</v>
      </c>
      <c r="P553" s="1" t="s">
        <v>369</v>
      </c>
      <c r="Q553" s="1" t="s">
        <v>402</v>
      </c>
      <c r="R553" s="1" t="s">
        <v>402</v>
      </c>
      <c r="S553" s="1">
        <v>32</v>
      </c>
    </row>
    <row r="554" spans="1:19" ht="15.5" x14ac:dyDescent="0.35">
      <c r="A554" s="1" t="s">
        <v>2984</v>
      </c>
      <c r="B554" s="1" t="s">
        <v>2983</v>
      </c>
      <c r="C554" s="1" t="s">
        <v>369</v>
      </c>
      <c r="D554" s="1" t="s">
        <v>2984</v>
      </c>
      <c r="E554" s="1" t="s">
        <v>2987</v>
      </c>
      <c r="F554" s="1" t="s">
        <v>398</v>
      </c>
      <c r="G554" s="1" t="s">
        <v>372</v>
      </c>
      <c r="H554" s="1" t="s">
        <v>1170</v>
      </c>
      <c r="I554" s="1" t="s">
        <v>381</v>
      </c>
      <c r="J554" s="1" t="s">
        <v>1069</v>
      </c>
      <c r="K554" s="1" t="s">
        <v>453</v>
      </c>
      <c r="L554" s="1">
        <v>378</v>
      </c>
      <c r="M554" s="1" t="s">
        <v>481</v>
      </c>
      <c r="N554" s="1" t="s">
        <v>2306</v>
      </c>
      <c r="O554" s="1" t="s">
        <v>2988</v>
      </c>
      <c r="P554" s="1" t="s">
        <v>369</v>
      </c>
      <c r="Q554" s="1" t="s">
        <v>402</v>
      </c>
      <c r="R554" s="1" t="s">
        <v>402</v>
      </c>
      <c r="S554" s="1">
        <v>32</v>
      </c>
    </row>
    <row r="555" spans="1:19" ht="15.5" x14ac:dyDescent="0.35">
      <c r="A555" s="1" t="s">
        <v>2990</v>
      </c>
      <c r="B555" s="1" t="s">
        <v>2989</v>
      </c>
      <c r="C555" s="1" t="s">
        <v>369</v>
      </c>
      <c r="D555" s="1" t="s">
        <v>2990</v>
      </c>
      <c r="E555" s="1" t="s">
        <v>2991</v>
      </c>
      <c r="F555" s="1" t="s">
        <v>371</v>
      </c>
      <c r="G555" s="1" t="s">
        <v>398</v>
      </c>
      <c r="H555" s="1" t="s">
        <v>1170</v>
      </c>
      <c r="I555" s="1" t="s">
        <v>381</v>
      </c>
      <c r="J555" s="1" t="s">
        <v>1999</v>
      </c>
      <c r="K555" s="1" t="s">
        <v>975</v>
      </c>
      <c r="L555" s="1">
        <v>381</v>
      </c>
      <c r="M555" s="1" t="s">
        <v>384</v>
      </c>
      <c r="N555" s="1" t="s">
        <v>2306</v>
      </c>
      <c r="O555" s="1" t="s">
        <v>2992</v>
      </c>
      <c r="P555" s="1" t="s">
        <v>369</v>
      </c>
      <c r="Q555" s="1" t="s">
        <v>402</v>
      </c>
      <c r="R555" s="1" t="s">
        <v>402</v>
      </c>
      <c r="S555" s="1">
        <v>29.6</v>
      </c>
    </row>
    <row r="556" spans="1:19" ht="15.5" x14ac:dyDescent="0.35">
      <c r="A556" s="1" t="s">
        <v>2994</v>
      </c>
      <c r="B556" s="1" t="s">
        <v>2993</v>
      </c>
      <c r="C556" s="1" t="s">
        <v>369</v>
      </c>
      <c r="D556" s="1" t="s">
        <v>2994</v>
      </c>
      <c r="E556" s="1" t="s">
        <v>2995</v>
      </c>
      <c r="F556" s="1" t="s">
        <v>398</v>
      </c>
      <c r="G556" s="1" t="s">
        <v>371</v>
      </c>
      <c r="H556" s="1" t="s">
        <v>1170</v>
      </c>
      <c r="I556" s="1" t="s">
        <v>381</v>
      </c>
      <c r="J556" s="1" t="s">
        <v>1727</v>
      </c>
      <c r="K556" s="1" t="s">
        <v>445</v>
      </c>
      <c r="L556" s="1">
        <v>384</v>
      </c>
      <c r="M556" s="1" t="s">
        <v>384</v>
      </c>
      <c r="N556" s="1" t="s">
        <v>2306</v>
      </c>
      <c r="O556" s="1" t="s">
        <v>2996</v>
      </c>
      <c r="P556" s="1" t="s">
        <v>369</v>
      </c>
      <c r="Q556" s="1" t="s">
        <v>402</v>
      </c>
      <c r="R556" s="1" t="s">
        <v>402</v>
      </c>
      <c r="S556" s="1">
        <v>27.3</v>
      </c>
    </row>
    <row r="557" spans="1:19" ht="15.5" x14ac:dyDescent="0.35">
      <c r="A557" s="1" t="s">
        <v>2998</v>
      </c>
      <c r="B557" s="1" t="s">
        <v>2997</v>
      </c>
      <c r="C557" s="1" t="s">
        <v>369</v>
      </c>
      <c r="D557" s="1" t="s">
        <v>2998</v>
      </c>
      <c r="E557" s="1" t="s">
        <v>2999</v>
      </c>
      <c r="F557" s="1" t="s">
        <v>372</v>
      </c>
      <c r="G557" s="1" t="s">
        <v>371</v>
      </c>
      <c r="H557" s="1" t="s">
        <v>1177</v>
      </c>
      <c r="I557" s="1" t="s">
        <v>381</v>
      </c>
      <c r="J557" s="1" t="s">
        <v>2165</v>
      </c>
      <c r="K557" s="1" t="s">
        <v>2166</v>
      </c>
      <c r="L557" s="1">
        <v>386</v>
      </c>
      <c r="M557" s="1" t="s">
        <v>384</v>
      </c>
      <c r="N557" s="1" t="s">
        <v>2306</v>
      </c>
      <c r="O557" s="1" t="s">
        <v>3000</v>
      </c>
      <c r="P557" s="1" t="s">
        <v>369</v>
      </c>
      <c r="Q557" s="1" t="s">
        <v>402</v>
      </c>
      <c r="R557" s="1" t="s">
        <v>402</v>
      </c>
      <c r="S557" s="1">
        <v>31</v>
      </c>
    </row>
    <row r="558" spans="1:19" ht="15.5" x14ac:dyDescent="0.35">
      <c r="A558" s="1" t="s">
        <v>3002</v>
      </c>
      <c r="B558" s="1" t="s">
        <v>3001</v>
      </c>
      <c r="C558" s="1" t="s">
        <v>369</v>
      </c>
      <c r="D558" s="1" t="s">
        <v>412</v>
      </c>
      <c r="E558" s="1" t="s">
        <v>3003</v>
      </c>
      <c r="F558" s="1" t="s">
        <v>371</v>
      </c>
      <c r="G558" s="1" t="s">
        <v>397</v>
      </c>
      <c r="H558" s="1" t="s">
        <v>1170</v>
      </c>
      <c r="I558" s="1" t="s">
        <v>381</v>
      </c>
      <c r="J558" s="1" t="s">
        <v>3004</v>
      </c>
      <c r="K558" s="1" t="s">
        <v>2363</v>
      </c>
      <c r="L558" s="1">
        <v>386</v>
      </c>
      <c r="M558" s="1" t="s">
        <v>384</v>
      </c>
      <c r="N558" s="1" t="s">
        <v>2306</v>
      </c>
      <c r="O558" s="1" t="s">
        <v>3005</v>
      </c>
      <c r="P558" s="1" t="s">
        <v>369</v>
      </c>
      <c r="Q558" s="1" t="s">
        <v>402</v>
      </c>
      <c r="R558" s="1" t="s">
        <v>402</v>
      </c>
      <c r="S558" s="1">
        <v>33</v>
      </c>
    </row>
    <row r="559" spans="1:19" ht="15.5" x14ac:dyDescent="0.35">
      <c r="A559" s="1" t="s">
        <v>3007</v>
      </c>
      <c r="B559" s="1" t="s">
        <v>3006</v>
      </c>
      <c r="C559" s="1" t="s">
        <v>369</v>
      </c>
      <c r="D559" s="1" t="s">
        <v>3007</v>
      </c>
      <c r="E559" s="1" t="s">
        <v>3008</v>
      </c>
      <c r="F559" s="1" t="s">
        <v>398</v>
      </c>
      <c r="G559" s="1" t="s">
        <v>372</v>
      </c>
      <c r="H559" s="1" t="s">
        <v>1170</v>
      </c>
      <c r="I559" s="1" t="s">
        <v>381</v>
      </c>
      <c r="J559" s="1" t="s">
        <v>3009</v>
      </c>
      <c r="K559" s="1" t="s">
        <v>3010</v>
      </c>
      <c r="L559" s="1">
        <v>390</v>
      </c>
      <c r="M559" s="1" t="s">
        <v>384</v>
      </c>
      <c r="N559" s="1" t="s">
        <v>2306</v>
      </c>
      <c r="O559" s="1" t="s">
        <v>3011</v>
      </c>
      <c r="P559" s="1" t="s">
        <v>369</v>
      </c>
      <c r="Q559" s="1" t="s">
        <v>402</v>
      </c>
      <c r="R559" s="1" t="s">
        <v>402</v>
      </c>
      <c r="S559" s="1">
        <v>33</v>
      </c>
    </row>
    <row r="560" spans="1:19" ht="15.5" x14ac:dyDescent="0.35">
      <c r="A560" s="1" t="s">
        <v>3013</v>
      </c>
      <c r="B560" s="1" t="s">
        <v>3012</v>
      </c>
      <c r="C560" s="1" t="s">
        <v>369</v>
      </c>
      <c r="D560" s="1" t="s">
        <v>3013</v>
      </c>
      <c r="E560" s="1" t="s">
        <v>3014</v>
      </c>
      <c r="F560" s="1" t="s">
        <v>398</v>
      </c>
      <c r="G560" s="1" t="s">
        <v>372</v>
      </c>
      <c r="H560" s="1" t="s">
        <v>1177</v>
      </c>
      <c r="I560" s="1" t="s">
        <v>381</v>
      </c>
      <c r="J560" s="1" t="s">
        <v>2828</v>
      </c>
      <c r="K560" s="1" t="s">
        <v>2347</v>
      </c>
      <c r="L560" s="1">
        <v>391</v>
      </c>
      <c r="M560" s="1" t="s">
        <v>384</v>
      </c>
      <c r="N560" s="1" t="s">
        <v>2306</v>
      </c>
      <c r="O560" s="1" t="s">
        <v>3015</v>
      </c>
      <c r="P560" s="1" t="s">
        <v>369</v>
      </c>
      <c r="Q560" s="1" t="s">
        <v>402</v>
      </c>
      <c r="R560" s="1" t="s">
        <v>402</v>
      </c>
      <c r="S560" s="1">
        <v>29.3</v>
      </c>
    </row>
    <row r="561" spans="1:19" ht="15.5" x14ac:dyDescent="0.35">
      <c r="A561" s="1" t="s">
        <v>3017</v>
      </c>
      <c r="B561" s="1" t="s">
        <v>3016</v>
      </c>
      <c r="C561" s="1" t="s">
        <v>369</v>
      </c>
      <c r="D561" s="1" t="s">
        <v>3017</v>
      </c>
      <c r="E561" s="1" t="s">
        <v>3018</v>
      </c>
      <c r="F561" s="1" t="s">
        <v>371</v>
      </c>
      <c r="G561" s="1" t="s">
        <v>398</v>
      </c>
      <c r="H561" s="1" t="s">
        <v>1170</v>
      </c>
      <c r="I561" s="1" t="s">
        <v>381</v>
      </c>
      <c r="J561" s="1" t="s">
        <v>2524</v>
      </c>
      <c r="K561" s="1" t="s">
        <v>975</v>
      </c>
      <c r="L561" s="1">
        <v>392</v>
      </c>
      <c r="M561" s="1" t="s">
        <v>384</v>
      </c>
      <c r="N561" s="1" t="s">
        <v>2306</v>
      </c>
      <c r="O561" s="1" t="s">
        <v>3019</v>
      </c>
      <c r="P561" s="1" t="s">
        <v>369</v>
      </c>
      <c r="Q561" s="1" t="s">
        <v>402</v>
      </c>
      <c r="R561" s="1" t="s">
        <v>402</v>
      </c>
      <c r="S561" s="1">
        <v>24.7</v>
      </c>
    </row>
    <row r="562" spans="1:19" ht="15.5" x14ac:dyDescent="0.35">
      <c r="A562" s="1" t="s">
        <v>3021</v>
      </c>
      <c r="B562" s="1" t="s">
        <v>3020</v>
      </c>
      <c r="C562" s="1" t="s">
        <v>369</v>
      </c>
      <c r="D562" s="1" t="s">
        <v>3022</v>
      </c>
      <c r="E562" s="1" t="s">
        <v>3023</v>
      </c>
      <c r="F562" s="1" t="s">
        <v>372</v>
      </c>
      <c r="G562" s="1" t="s">
        <v>371</v>
      </c>
      <c r="H562" s="1" t="s">
        <v>1170</v>
      </c>
      <c r="I562" s="1" t="s">
        <v>381</v>
      </c>
      <c r="J562" s="1" t="s">
        <v>1043</v>
      </c>
      <c r="K562" s="1" t="s">
        <v>753</v>
      </c>
      <c r="L562" s="1">
        <v>392</v>
      </c>
      <c r="M562" s="1" t="s">
        <v>384</v>
      </c>
      <c r="N562" s="1" t="s">
        <v>2306</v>
      </c>
      <c r="O562" s="1" t="s">
        <v>3024</v>
      </c>
      <c r="P562" s="1" t="s">
        <v>369</v>
      </c>
      <c r="Q562" s="1" t="s">
        <v>402</v>
      </c>
      <c r="R562" s="1" t="s">
        <v>402</v>
      </c>
      <c r="S562" s="1">
        <v>25.8</v>
      </c>
    </row>
    <row r="563" spans="1:19" ht="15.5" x14ac:dyDescent="0.35">
      <c r="A563" s="1" t="s">
        <v>3026</v>
      </c>
      <c r="B563" s="1" t="s">
        <v>3025</v>
      </c>
      <c r="C563" s="1" t="s">
        <v>369</v>
      </c>
      <c r="D563" s="1" t="s">
        <v>3026</v>
      </c>
      <c r="E563" s="1" t="s">
        <v>3027</v>
      </c>
      <c r="F563" s="1" t="s">
        <v>398</v>
      </c>
      <c r="G563" s="1" t="s">
        <v>372</v>
      </c>
      <c r="H563" s="1" t="s">
        <v>1170</v>
      </c>
      <c r="I563" s="1" t="s">
        <v>381</v>
      </c>
      <c r="J563" s="1" t="s">
        <v>2655</v>
      </c>
      <c r="K563" s="1" t="s">
        <v>453</v>
      </c>
      <c r="L563" s="1">
        <v>394</v>
      </c>
      <c r="M563" s="1" t="s">
        <v>384</v>
      </c>
      <c r="N563" s="1" t="s">
        <v>2306</v>
      </c>
      <c r="O563" s="1" t="s">
        <v>3028</v>
      </c>
      <c r="P563" s="1" t="s">
        <v>369</v>
      </c>
      <c r="Q563" s="1" t="s">
        <v>402</v>
      </c>
      <c r="R563" s="1" t="s">
        <v>402</v>
      </c>
      <c r="S563" s="1">
        <v>32</v>
      </c>
    </row>
    <row r="564" spans="1:19" ht="15.5" x14ac:dyDescent="0.35">
      <c r="A564" s="1" t="s">
        <v>3030</v>
      </c>
      <c r="B564" s="1" t="s">
        <v>3029</v>
      </c>
      <c r="C564" s="1" t="s">
        <v>369</v>
      </c>
      <c r="D564" s="1" t="s">
        <v>3030</v>
      </c>
      <c r="E564" s="1" t="s">
        <v>3031</v>
      </c>
      <c r="F564" s="1" t="s">
        <v>397</v>
      </c>
      <c r="G564" s="1" t="s">
        <v>398</v>
      </c>
      <c r="H564" s="1" t="s">
        <v>1170</v>
      </c>
      <c r="I564" s="1" t="s">
        <v>381</v>
      </c>
      <c r="J564" s="1" t="s">
        <v>1162</v>
      </c>
      <c r="K564" s="1" t="s">
        <v>431</v>
      </c>
      <c r="L564" s="1">
        <v>405</v>
      </c>
      <c r="M564" s="1" t="s">
        <v>384</v>
      </c>
      <c r="N564" s="1" t="s">
        <v>2306</v>
      </c>
      <c r="O564" s="1" t="s">
        <v>3032</v>
      </c>
      <c r="P564" s="1" t="s">
        <v>369</v>
      </c>
      <c r="Q564" s="1" t="s">
        <v>372</v>
      </c>
      <c r="R564" s="1" t="s">
        <v>402</v>
      </c>
      <c r="S564" s="1">
        <v>24.1</v>
      </c>
    </row>
    <row r="565" spans="1:19" ht="15.5" x14ac:dyDescent="0.35">
      <c r="A565" s="1" t="s">
        <v>3034</v>
      </c>
      <c r="B565" s="1" t="s">
        <v>3033</v>
      </c>
      <c r="C565" s="1" t="s">
        <v>369</v>
      </c>
      <c r="D565" s="1" t="s">
        <v>3034</v>
      </c>
      <c r="E565" s="1" t="s">
        <v>3035</v>
      </c>
      <c r="F565" s="1" t="s">
        <v>398</v>
      </c>
      <c r="G565" s="1" t="s">
        <v>397</v>
      </c>
      <c r="H565" s="1" t="s">
        <v>1170</v>
      </c>
      <c r="I565" s="1" t="s">
        <v>381</v>
      </c>
      <c r="J565" s="1" t="s">
        <v>996</v>
      </c>
      <c r="K565" s="1" t="s">
        <v>633</v>
      </c>
      <c r="L565" s="1">
        <v>409</v>
      </c>
      <c r="M565" s="1" t="s">
        <v>384</v>
      </c>
      <c r="N565" s="1" t="s">
        <v>2306</v>
      </c>
      <c r="O565" s="1" t="s">
        <v>3036</v>
      </c>
      <c r="P565" s="1" t="s">
        <v>369</v>
      </c>
      <c r="Q565" s="1" t="s">
        <v>372</v>
      </c>
      <c r="R565" s="1" t="s">
        <v>402</v>
      </c>
      <c r="S565" s="1">
        <v>26.1</v>
      </c>
    </row>
    <row r="566" spans="1:19" ht="15.5" x14ac:dyDescent="0.35">
      <c r="A566" s="1" t="s">
        <v>3038</v>
      </c>
      <c r="B566" s="1" t="s">
        <v>3037</v>
      </c>
      <c r="C566" s="1" t="s">
        <v>369</v>
      </c>
      <c r="D566" s="1" t="s">
        <v>3039</v>
      </c>
      <c r="E566" s="1" t="s">
        <v>3040</v>
      </c>
      <c r="F566" s="1" t="s">
        <v>398</v>
      </c>
      <c r="G566" s="1" t="s">
        <v>397</v>
      </c>
      <c r="H566" s="1" t="s">
        <v>1993</v>
      </c>
      <c r="I566" s="1" t="s">
        <v>381</v>
      </c>
      <c r="J566" s="1" t="s">
        <v>3041</v>
      </c>
      <c r="K566" s="1" t="s">
        <v>1020</v>
      </c>
      <c r="L566" s="1">
        <v>412</v>
      </c>
      <c r="M566" s="1" t="s">
        <v>384</v>
      </c>
      <c r="N566" s="1" t="s">
        <v>2306</v>
      </c>
      <c r="O566" s="1" t="s">
        <v>3042</v>
      </c>
      <c r="P566" s="1" t="s">
        <v>369</v>
      </c>
      <c r="Q566" s="1" t="s">
        <v>372</v>
      </c>
      <c r="R566" s="1" t="s">
        <v>402</v>
      </c>
      <c r="S566" s="1">
        <v>25.5</v>
      </c>
    </row>
    <row r="567" spans="1:19" ht="15.5" x14ac:dyDescent="0.35">
      <c r="A567" s="1" t="s">
        <v>3044</v>
      </c>
      <c r="B567" s="1" t="s">
        <v>3043</v>
      </c>
      <c r="C567" s="1" t="s">
        <v>369</v>
      </c>
      <c r="D567" s="1" t="s">
        <v>3044</v>
      </c>
      <c r="E567" s="1" t="s">
        <v>3045</v>
      </c>
      <c r="F567" s="1" t="s">
        <v>398</v>
      </c>
      <c r="G567" s="1" t="s">
        <v>372</v>
      </c>
      <c r="H567" s="1" t="s">
        <v>1170</v>
      </c>
      <c r="I567" s="1" t="s">
        <v>381</v>
      </c>
      <c r="J567" s="1" t="s">
        <v>1784</v>
      </c>
      <c r="K567" s="1" t="s">
        <v>859</v>
      </c>
      <c r="L567" s="1">
        <v>418</v>
      </c>
      <c r="M567" s="1" t="s">
        <v>384</v>
      </c>
      <c r="N567" s="1" t="s">
        <v>2306</v>
      </c>
      <c r="O567" s="1" t="s">
        <v>3046</v>
      </c>
      <c r="P567" s="1" t="s">
        <v>369</v>
      </c>
      <c r="Q567" s="1" t="s">
        <v>402</v>
      </c>
      <c r="R567" s="1" t="s">
        <v>402</v>
      </c>
      <c r="S567" s="1">
        <v>24</v>
      </c>
    </row>
    <row r="568" spans="1:19" ht="15.5" x14ac:dyDescent="0.35">
      <c r="A568" s="1" t="s">
        <v>3048</v>
      </c>
      <c r="B568" s="1" t="s">
        <v>3047</v>
      </c>
      <c r="C568" s="1" t="s">
        <v>369</v>
      </c>
      <c r="D568" s="1" t="s">
        <v>3048</v>
      </c>
      <c r="E568" s="1" t="s">
        <v>3049</v>
      </c>
      <c r="F568" s="1" t="s">
        <v>372</v>
      </c>
      <c r="G568" s="1" t="s">
        <v>398</v>
      </c>
      <c r="H568" s="1" t="s">
        <v>1170</v>
      </c>
      <c r="I568" s="1" t="s">
        <v>381</v>
      </c>
      <c r="J568" s="1" t="s">
        <v>2572</v>
      </c>
      <c r="K568" s="1" t="s">
        <v>2573</v>
      </c>
      <c r="L568" s="1">
        <v>420</v>
      </c>
      <c r="M568" s="1" t="s">
        <v>384</v>
      </c>
      <c r="N568" s="1" t="s">
        <v>2306</v>
      </c>
      <c r="O568" s="1" t="s">
        <v>3050</v>
      </c>
      <c r="P568" s="1" t="s">
        <v>369</v>
      </c>
      <c r="Q568" s="1" t="s">
        <v>402</v>
      </c>
      <c r="R568" s="1" t="s">
        <v>402</v>
      </c>
      <c r="S568" s="1">
        <v>26</v>
      </c>
    </row>
    <row r="569" spans="1:19" ht="15.5" x14ac:dyDescent="0.35">
      <c r="A569" s="1" t="s">
        <v>3052</v>
      </c>
      <c r="B569" s="1" t="s">
        <v>3051</v>
      </c>
      <c r="C569" s="1" t="s">
        <v>369</v>
      </c>
      <c r="D569" s="1" t="s">
        <v>412</v>
      </c>
      <c r="E569" s="1" t="s">
        <v>3053</v>
      </c>
      <c r="F569" s="1" t="s">
        <v>371</v>
      </c>
      <c r="G569" s="1" t="s">
        <v>372</v>
      </c>
      <c r="H569" s="1" t="s">
        <v>1177</v>
      </c>
      <c r="I569" s="1" t="s">
        <v>381</v>
      </c>
      <c r="J569" s="1" t="s">
        <v>858</v>
      </c>
      <c r="K569" s="1" t="s">
        <v>859</v>
      </c>
      <c r="L569" s="1">
        <v>424</v>
      </c>
      <c r="M569" s="1" t="s">
        <v>481</v>
      </c>
      <c r="N569" s="1" t="s">
        <v>2306</v>
      </c>
      <c r="O569" s="1" t="s">
        <v>3054</v>
      </c>
      <c r="P569" s="1" t="s">
        <v>369</v>
      </c>
      <c r="Q569" s="1" t="s">
        <v>372</v>
      </c>
      <c r="R569" s="1" t="s">
        <v>402</v>
      </c>
      <c r="S569" s="1">
        <v>25.3</v>
      </c>
    </row>
    <row r="570" spans="1:19" ht="15.5" x14ac:dyDescent="0.35">
      <c r="A570" s="1" t="s">
        <v>3055</v>
      </c>
      <c r="B570" s="1" t="s">
        <v>3051</v>
      </c>
      <c r="C570" s="1" t="s">
        <v>369</v>
      </c>
      <c r="D570" s="1" t="s">
        <v>412</v>
      </c>
      <c r="E570" s="1" t="s">
        <v>3056</v>
      </c>
      <c r="F570" s="1" t="s">
        <v>371</v>
      </c>
      <c r="G570" s="1" t="s">
        <v>398</v>
      </c>
      <c r="H570" s="1" t="s">
        <v>1993</v>
      </c>
      <c r="I570" s="1" t="s">
        <v>381</v>
      </c>
      <c r="J570" s="1" t="s">
        <v>988</v>
      </c>
      <c r="K570" s="1" t="s">
        <v>975</v>
      </c>
      <c r="L570" s="1">
        <v>424</v>
      </c>
      <c r="M570" s="1" t="s">
        <v>481</v>
      </c>
      <c r="N570" s="1" t="s">
        <v>2306</v>
      </c>
      <c r="O570" s="1" t="s">
        <v>3057</v>
      </c>
      <c r="P570" s="1" t="s">
        <v>369</v>
      </c>
      <c r="Q570" s="1" t="s">
        <v>372</v>
      </c>
      <c r="R570" s="1" t="s">
        <v>402</v>
      </c>
      <c r="S570" s="1">
        <v>23.1</v>
      </c>
    </row>
    <row r="571" spans="1:19" ht="15.5" x14ac:dyDescent="0.35">
      <c r="A571" s="1" t="s">
        <v>3059</v>
      </c>
      <c r="B571" s="1" t="s">
        <v>3058</v>
      </c>
      <c r="C571" s="1" t="s">
        <v>369</v>
      </c>
      <c r="D571" s="1" t="s">
        <v>3059</v>
      </c>
      <c r="E571" s="1" t="s">
        <v>3060</v>
      </c>
      <c r="F571" s="1" t="s">
        <v>372</v>
      </c>
      <c r="G571" s="1" t="s">
        <v>398</v>
      </c>
      <c r="H571" s="1" t="s">
        <v>1170</v>
      </c>
      <c r="I571" s="1" t="s">
        <v>381</v>
      </c>
      <c r="J571" s="1" t="s">
        <v>2800</v>
      </c>
      <c r="K571" s="1" t="s">
        <v>2573</v>
      </c>
      <c r="L571" s="1">
        <v>424</v>
      </c>
      <c r="M571" s="1" t="s">
        <v>481</v>
      </c>
      <c r="N571" s="1" t="s">
        <v>2306</v>
      </c>
      <c r="O571" s="1" t="s">
        <v>3061</v>
      </c>
      <c r="P571" s="1" t="s">
        <v>369</v>
      </c>
      <c r="Q571" s="1" t="s">
        <v>402</v>
      </c>
      <c r="R571" s="1" t="s">
        <v>402</v>
      </c>
      <c r="S571" s="1">
        <v>25.6</v>
      </c>
    </row>
    <row r="572" spans="1:19" ht="15.5" x14ac:dyDescent="0.35">
      <c r="A572" s="1" t="s">
        <v>3062</v>
      </c>
      <c r="B572" s="1" t="s">
        <v>3058</v>
      </c>
      <c r="C572" s="1" t="s">
        <v>369</v>
      </c>
      <c r="D572" s="1" t="s">
        <v>3059</v>
      </c>
      <c r="E572" s="1" t="s">
        <v>3063</v>
      </c>
      <c r="F572" s="1" t="s">
        <v>372</v>
      </c>
      <c r="G572" s="1" t="s">
        <v>397</v>
      </c>
      <c r="H572" s="1" t="s">
        <v>1177</v>
      </c>
      <c r="I572" s="1" t="s">
        <v>381</v>
      </c>
      <c r="J572" s="1" t="s">
        <v>3064</v>
      </c>
      <c r="K572" s="1" t="s">
        <v>1885</v>
      </c>
      <c r="L572" s="1">
        <v>424</v>
      </c>
      <c r="M572" s="1" t="s">
        <v>481</v>
      </c>
      <c r="N572" s="1" t="s">
        <v>2306</v>
      </c>
      <c r="O572" s="1" t="s">
        <v>3065</v>
      </c>
      <c r="P572" s="1" t="s">
        <v>369</v>
      </c>
      <c r="Q572" s="1" t="s">
        <v>402</v>
      </c>
      <c r="R572" s="1" t="s">
        <v>402</v>
      </c>
      <c r="S572" s="1">
        <v>25.9</v>
      </c>
    </row>
    <row r="573" spans="1:19" ht="15.5" x14ac:dyDescent="0.35">
      <c r="A573" s="1" t="s">
        <v>3067</v>
      </c>
      <c r="B573" s="1" t="s">
        <v>3066</v>
      </c>
      <c r="C573" s="1" t="s">
        <v>3068</v>
      </c>
      <c r="D573" s="1" t="s">
        <v>3067</v>
      </c>
      <c r="E573" s="1" t="s">
        <v>3069</v>
      </c>
      <c r="F573" s="1" t="s">
        <v>398</v>
      </c>
      <c r="G573" s="1" t="s">
        <v>371</v>
      </c>
      <c r="H573" s="1" t="s">
        <v>1170</v>
      </c>
      <c r="I573" s="1" t="s">
        <v>381</v>
      </c>
      <c r="J573" s="1" t="s">
        <v>3070</v>
      </c>
      <c r="K573" s="1" t="s">
        <v>627</v>
      </c>
      <c r="L573" s="1">
        <v>426</v>
      </c>
      <c r="M573" s="1" t="s">
        <v>481</v>
      </c>
      <c r="N573" s="1" t="s">
        <v>2306</v>
      </c>
      <c r="O573" s="1" t="s">
        <v>3071</v>
      </c>
      <c r="P573" s="1" t="s">
        <v>369</v>
      </c>
      <c r="Q573" s="1" t="s">
        <v>402</v>
      </c>
      <c r="R573" s="1" t="s">
        <v>402</v>
      </c>
      <c r="S573" s="1">
        <v>24.5</v>
      </c>
    </row>
    <row r="574" spans="1:19" ht="15.5" x14ac:dyDescent="0.35">
      <c r="A574" s="1" t="s">
        <v>3073</v>
      </c>
      <c r="B574" s="1" t="s">
        <v>3072</v>
      </c>
      <c r="C574" s="1" t="s">
        <v>369</v>
      </c>
      <c r="D574" s="1" t="s">
        <v>3074</v>
      </c>
      <c r="E574" s="1" t="s">
        <v>3075</v>
      </c>
      <c r="F574" s="1" t="s">
        <v>371</v>
      </c>
      <c r="G574" s="1" t="s">
        <v>372</v>
      </c>
      <c r="H574" s="1" t="s">
        <v>1170</v>
      </c>
      <c r="I574" s="1" t="s">
        <v>381</v>
      </c>
      <c r="J574" s="1" t="s">
        <v>2106</v>
      </c>
      <c r="K574" s="1" t="s">
        <v>504</v>
      </c>
      <c r="L574" s="1">
        <v>431</v>
      </c>
      <c r="M574" s="1" t="s">
        <v>384</v>
      </c>
      <c r="N574" s="1" t="s">
        <v>2306</v>
      </c>
      <c r="O574" s="1" t="s">
        <v>3076</v>
      </c>
      <c r="P574" s="1" t="s">
        <v>369</v>
      </c>
      <c r="Q574" s="1" t="s">
        <v>402</v>
      </c>
      <c r="R574" s="1" t="s">
        <v>402</v>
      </c>
      <c r="S574" s="1">
        <v>32</v>
      </c>
    </row>
    <row r="575" spans="1:19" ht="15.5" x14ac:dyDescent="0.35">
      <c r="A575" s="1" t="s">
        <v>3078</v>
      </c>
      <c r="B575" s="1" t="s">
        <v>3077</v>
      </c>
      <c r="C575" s="1" t="s">
        <v>369</v>
      </c>
      <c r="D575" s="1" t="s">
        <v>412</v>
      </c>
      <c r="E575" s="1" t="s">
        <v>3079</v>
      </c>
      <c r="F575" s="1" t="s">
        <v>398</v>
      </c>
      <c r="G575" s="1" t="s">
        <v>397</v>
      </c>
      <c r="H575" s="1" t="s">
        <v>1177</v>
      </c>
      <c r="I575" s="1" t="s">
        <v>381</v>
      </c>
      <c r="J575" s="1" t="s">
        <v>1670</v>
      </c>
      <c r="K575" s="1" t="s">
        <v>633</v>
      </c>
      <c r="L575" s="1">
        <v>434</v>
      </c>
      <c r="M575" s="1" t="s">
        <v>384</v>
      </c>
      <c r="N575" s="1" t="s">
        <v>2306</v>
      </c>
      <c r="O575" s="1" t="s">
        <v>3080</v>
      </c>
      <c r="P575" s="1" t="s">
        <v>369</v>
      </c>
      <c r="Q575" s="1" t="s">
        <v>402</v>
      </c>
      <c r="R575" s="1" t="s">
        <v>402</v>
      </c>
      <c r="S575" s="1">
        <v>33</v>
      </c>
    </row>
    <row r="576" spans="1:19" ht="15.5" x14ac:dyDescent="0.35">
      <c r="A576" s="1" t="s">
        <v>3082</v>
      </c>
      <c r="B576" s="1" t="s">
        <v>3081</v>
      </c>
      <c r="C576" s="1" t="s">
        <v>369</v>
      </c>
      <c r="D576" s="1" t="s">
        <v>3082</v>
      </c>
      <c r="E576" s="1" t="s">
        <v>3083</v>
      </c>
      <c r="F576" s="1" t="s">
        <v>371</v>
      </c>
      <c r="G576" s="1" t="s">
        <v>372</v>
      </c>
      <c r="H576" s="1" t="s">
        <v>1170</v>
      </c>
      <c r="I576" s="1" t="s">
        <v>381</v>
      </c>
      <c r="J576" s="1" t="s">
        <v>1576</v>
      </c>
      <c r="K576" s="1" t="s">
        <v>859</v>
      </c>
      <c r="L576" s="1">
        <v>435</v>
      </c>
      <c r="M576" s="1" t="s">
        <v>384</v>
      </c>
      <c r="N576" s="1" t="s">
        <v>2306</v>
      </c>
      <c r="O576" s="1" t="s">
        <v>3084</v>
      </c>
      <c r="P576" s="1" t="s">
        <v>369</v>
      </c>
      <c r="Q576" s="1" t="s">
        <v>402</v>
      </c>
      <c r="R576" s="1" t="s">
        <v>402</v>
      </c>
      <c r="S576" s="1">
        <v>32</v>
      </c>
    </row>
    <row r="577" spans="1:19" ht="15.5" x14ac:dyDescent="0.35">
      <c r="A577" s="1" t="s">
        <v>3086</v>
      </c>
      <c r="B577" s="1" t="s">
        <v>3085</v>
      </c>
      <c r="C577" s="1" t="s">
        <v>369</v>
      </c>
      <c r="D577" s="1" t="s">
        <v>3086</v>
      </c>
      <c r="E577" s="1" t="s">
        <v>3087</v>
      </c>
      <c r="F577" s="1" t="s">
        <v>371</v>
      </c>
      <c r="G577" s="1" t="s">
        <v>372</v>
      </c>
      <c r="H577" s="1" t="s">
        <v>1170</v>
      </c>
      <c r="I577" s="1" t="s">
        <v>381</v>
      </c>
      <c r="J577" s="1" t="s">
        <v>1426</v>
      </c>
      <c r="K577" s="1" t="s">
        <v>1091</v>
      </c>
      <c r="L577" s="1">
        <v>436</v>
      </c>
      <c r="M577" s="1" t="s">
        <v>384</v>
      </c>
      <c r="N577" s="1" t="s">
        <v>2306</v>
      </c>
      <c r="O577" s="1" t="s">
        <v>3088</v>
      </c>
      <c r="P577" s="1" t="s">
        <v>369</v>
      </c>
      <c r="Q577" s="1" t="s">
        <v>402</v>
      </c>
      <c r="R577" s="1" t="s">
        <v>402</v>
      </c>
      <c r="S577" s="1">
        <v>31</v>
      </c>
    </row>
    <row r="578" spans="1:19" ht="15.5" x14ac:dyDescent="0.35">
      <c r="A578" s="1" t="s">
        <v>3089</v>
      </c>
      <c r="B578" s="1" t="s">
        <v>3089</v>
      </c>
      <c r="C578" s="1" t="s">
        <v>369</v>
      </c>
      <c r="D578" s="1" t="s">
        <v>412</v>
      </c>
      <c r="E578" s="1" t="s">
        <v>3090</v>
      </c>
      <c r="F578" s="1" t="s">
        <v>397</v>
      </c>
      <c r="G578" s="1" t="s">
        <v>398</v>
      </c>
      <c r="H578" s="1" t="s">
        <v>1177</v>
      </c>
      <c r="I578" s="1" t="s">
        <v>381</v>
      </c>
      <c r="J578" s="1" t="s">
        <v>1458</v>
      </c>
      <c r="K578" s="1" t="s">
        <v>640</v>
      </c>
      <c r="L578" s="1">
        <v>437</v>
      </c>
      <c r="M578" s="1" t="s">
        <v>384</v>
      </c>
      <c r="N578" s="1" t="s">
        <v>2306</v>
      </c>
      <c r="O578" s="1" t="s">
        <v>3091</v>
      </c>
      <c r="P578" s="1">
        <v>0</v>
      </c>
      <c r="Q578" s="1" t="s">
        <v>372</v>
      </c>
      <c r="R578" s="1" t="s">
        <v>403</v>
      </c>
      <c r="S578" s="1">
        <v>21.5</v>
      </c>
    </row>
    <row r="579" spans="1:19" ht="15.5" x14ac:dyDescent="0.35">
      <c r="A579" s="1" t="s">
        <v>3093</v>
      </c>
      <c r="B579" s="1" t="s">
        <v>3092</v>
      </c>
      <c r="C579" s="1" t="s">
        <v>3094</v>
      </c>
      <c r="D579" s="1" t="s">
        <v>3093</v>
      </c>
      <c r="E579" s="1" t="s">
        <v>3095</v>
      </c>
      <c r="F579" s="1" t="s">
        <v>397</v>
      </c>
      <c r="G579" s="1" t="s">
        <v>398</v>
      </c>
      <c r="H579" s="1" t="s">
        <v>1170</v>
      </c>
      <c r="I579" s="1" t="s">
        <v>381</v>
      </c>
      <c r="J579" s="1" t="s">
        <v>1458</v>
      </c>
      <c r="K579" s="1" t="s">
        <v>640</v>
      </c>
      <c r="L579" s="1">
        <v>439</v>
      </c>
      <c r="M579" s="1" t="s">
        <v>481</v>
      </c>
      <c r="N579" s="1" t="s">
        <v>2306</v>
      </c>
      <c r="O579" s="1" t="s">
        <v>3096</v>
      </c>
      <c r="P579" s="1" t="s">
        <v>369</v>
      </c>
      <c r="Q579" s="1" t="s">
        <v>372</v>
      </c>
      <c r="R579" s="1" t="s">
        <v>425</v>
      </c>
      <c r="S579" s="1">
        <v>25.5</v>
      </c>
    </row>
    <row r="580" spans="1:19" ht="15.5" x14ac:dyDescent="0.35">
      <c r="A580" s="1" t="s">
        <v>3098</v>
      </c>
      <c r="B580" s="1" t="s">
        <v>3097</v>
      </c>
      <c r="C580" s="1" t="s">
        <v>369</v>
      </c>
      <c r="D580" s="1" t="s">
        <v>412</v>
      </c>
      <c r="E580" s="1" t="s">
        <v>3099</v>
      </c>
      <c r="F580" s="1" t="s">
        <v>372</v>
      </c>
      <c r="G580" s="1" t="s">
        <v>398</v>
      </c>
      <c r="H580" s="1" t="s">
        <v>1170</v>
      </c>
      <c r="I580" s="1" t="s">
        <v>381</v>
      </c>
      <c r="J580" s="1" t="s">
        <v>878</v>
      </c>
      <c r="K580" s="1" t="s">
        <v>879</v>
      </c>
      <c r="L580" s="1">
        <v>439</v>
      </c>
      <c r="M580" s="1" t="s">
        <v>384</v>
      </c>
      <c r="N580" s="1" t="s">
        <v>2306</v>
      </c>
      <c r="O580" s="1" t="s">
        <v>3100</v>
      </c>
      <c r="P580" s="1" t="s">
        <v>369</v>
      </c>
      <c r="Q580" s="1" t="s">
        <v>402</v>
      </c>
      <c r="R580" s="1" t="s">
        <v>402</v>
      </c>
      <c r="S580" s="1">
        <v>33</v>
      </c>
    </row>
    <row r="581" spans="1:19" ht="15.5" x14ac:dyDescent="0.35">
      <c r="A581" s="1" t="s">
        <v>3102</v>
      </c>
      <c r="B581" s="1" t="s">
        <v>3101</v>
      </c>
      <c r="C581" s="1" t="s">
        <v>369</v>
      </c>
      <c r="D581" s="1" t="s">
        <v>412</v>
      </c>
      <c r="E581" s="1" t="s">
        <v>3103</v>
      </c>
      <c r="F581" s="1" t="s">
        <v>398</v>
      </c>
      <c r="G581" s="1" t="s">
        <v>397</v>
      </c>
      <c r="H581" s="1" t="s">
        <v>373</v>
      </c>
      <c r="I581" s="1" t="s">
        <v>381</v>
      </c>
      <c r="J581" s="1" t="s">
        <v>1376</v>
      </c>
      <c r="K581" s="1" t="s">
        <v>892</v>
      </c>
      <c r="L581" s="1">
        <v>268</v>
      </c>
      <c r="M581" s="1" t="s">
        <v>384</v>
      </c>
      <c r="N581" s="1" t="s">
        <v>3104</v>
      </c>
      <c r="O581" s="1" t="s">
        <v>3105</v>
      </c>
      <c r="P581" s="1" t="s">
        <v>369</v>
      </c>
      <c r="Q581" s="1" t="s">
        <v>369</v>
      </c>
      <c r="R581" s="1" t="s">
        <v>369</v>
      </c>
      <c r="S581" s="1">
        <v>39</v>
      </c>
    </row>
    <row r="582" spans="1:19" ht="15.5" x14ac:dyDescent="0.35">
      <c r="A582" s="1" t="s">
        <v>216</v>
      </c>
      <c r="B582" s="1" t="s">
        <v>3106</v>
      </c>
      <c r="C582" s="1" t="s">
        <v>369</v>
      </c>
      <c r="D582" s="1" t="s">
        <v>216</v>
      </c>
      <c r="E582" s="1" t="s">
        <v>3107</v>
      </c>
      <c r="F582" s="1" t="s">
        <v>398</v>
      </c>
      <c r="G582" s="1" t="s">
        <v>397</v>
      </c>
      <c r="H582" s="1" t="s">
        <v>669</v>
      </c>
      <c r="I582" s="1" t="s">
        <v>381</v>
      </c>
      <c r="J582" s="1" t="s">
        <v>806</v>
      </c>
      <c r="K582" s="1" t="s">
        <v>760</v>
      </c>
      <c r="L582" s="1">
        <v>1261</v>
      </c>
      <c r="M582" s="1" t="s">
        <v>384</v>
      </c>
      <c r="N582" s="1" t="s">
        <v>3108</v>
      </c>
      <c r="O582" s="1" t="s">
        <v>3109</v>
      </c>
      <c r="P582" s="1">
        <v>1.4E-3</v>
      </c>
      <c r="Q582" s="1" t="s">
        <v>372</v>
      </c>
      <c r="R582" s="1" t="s">
        <v>403</v>
      </c>
      <c r="S582" s="1">
        <v>16.12</v>
      </c>
    </row>
    <row r="583" spans="1:19" ht="15.5" x14ac:dyDescent="0.35">
      <c r="A583" s="1" t="s">
        <v>3111</v>
      </c>
      <c r="B583" s="1" t="s">
        <v>3110</v>
      </c>
      <c r="C583" s="1" t="s">
        <v>369</v>
      </c>
      <c r="D583" s="1" t="s">
        <v>3111</v>
      </c>
      <c r="E583" s="1" t="s">
        <v>3112</v>
      </c>
      <c r="F583" s="1" t="s">
        <v>398</v>
      </c>
      <c r="G583" s="1" t="s">
        <v>397</v>
      </c>
      <c r="H583" s="1" t="s">
        <v>373</v>
      </c>
      <c r="I583" s="1" t="s">
        <v>381</v>
      </c>
      <c r="J583" s="1" t="s">
        <v>806</v>
      </c>
      <c r="K583" s="1" t="s">
        <v>760</v>
      </c>
      <c r="L583" s="1">
        <v>281</v>
      </c>
      <c r="M583" s="1" t="s">
        <v>384</v>
      </c>
      <c r="N583" s="1" t="s">
        <v>3113</v>
      </c>
      <c r="O583" s="1" t="s">
        <v>3114</v>
      </c>
      <c r="P583" s="1" t="s">
        <v>369</v>
      </c>
      <c r="Q583" s="1" t="s">
        <v>369</v>
      </c>
      <c r="R583" s="1" t="s">
        <v>369</v>
      </c>
      <c r="S583" s="1" t="s">
        <v>369</v>
      </c>
    </row>
    <row r="584" spans="1:19" ht="15.5" x14ac:dyDescent="0.35">
      <c r="A584" s="1" t="s">
        <v>3116</v>
      </c>
      <c r="B584" s="1" t="s">
        <v>3115</v>
      </c>
      <c r="C584" s="1" t="s">
        <v>369</v>
      </c>
      <c r="D584" s="1" t="s">
        <v>412</v>
      </c>
      <c r="E584" s="1" t="s">
        <v>3117</v>
      </c>
      <c r="F584" s="1" t="s">
        <v>371</v>
      </c>
      <c r="G584" s="1" t="s">
        <v>372</v>
      </c>
      <c r="H584" s="1" t="s">
        <v>373</v>
      </c>
      <c r="I584" s="1" t="s">
        <v>381</v>
      </c>
      <c r="J584" s="1" t="s">
        <v>854</v>
      </c>
      <c r="K584" s="1" t="s">
        <v>734</v>
      </c>
      <c r="L584" s="1">
        <v>221</v>
      </c>
      <c r="M584" s="1" t="s">
        <v>384</v>
      </c>
      <c r="N584" s="1" t="s">
        <v>3113</v>
      </c>
      <c r="O584" s="1" t="s">
        <v>3118</v>
      </c>
      <c r="P584" s="1" t="s">
        <v>369</v>
      </c>
      <c r="Q584" s="1" t="s">
        <v>369</v>
      </c>
      <c r="R584" s="1" t="s">
        <v>369</v>
      </c>
      <c r="S584" s="1" t="s">
        <v>369</v>
      </c>
    </row>
    <row r="585" spans="1:19" ht="15.5" x14ac:dyDescent="0.35">
      <c r="A585" s="1" t="s">
        <v>3120</v>
      </c>
      <c r="B585" s="1" t="s">
        <v>3119</v>
      </c>
      <c r="C585" s="1" t="s">
        <v>369</v>
      </c>
      <c r="D585" s="1" t="s">
        <v>412</v>
      </c>
      <c r="E585" s="1" t="s">
        <v>3121</v>
      </c>
      <c r="F585" s="1" t="s">
        <v>398</v>
      </c>
      <c r="G585" s="1" t="s">
        <v>397</v>
      </c>
      <c r="H585" s="1" t="s">
        <v>373</v>
      </c>
      <c r="I585" s="1" t="s">
        <v>381</v>
      </c>
      <c r="J585" s="1" t="s">
        <v>1134</v>
      </c>
      <c r="K585" s="1" t="s">
        <v>1135</v>
      </c>
      <c r="L585" s="1">
        <v>162</v>
      </c>
      <c r="M585" s="1" t="s">
        <v>384</v>
      </c>
      <c r="N585" s="1" t="s">
        <v>3113</v>
      </c>
      <c r="O585" s="1" t="s">
        <v>3122</v>
      </c>
      <c r="P585" s="1">
        <v>0</v>
      </c>
      <c r="Q585" s="1" t="s">
        <v>369</v>
      </c>
      <c r="R585" s="1" t="s">
        <v>369</v>
      </c>
      <c r="S585" s="1" t="s">
        <v>369</v>
      </c>
    </row>
    <row r="586" spans="1:19" ht="15.5" x14ac:dyDescent="0.35">
      <c r="A586" s="1" t="s">
        <v>3124</v>
      </c>
      <c r="B586" s="1" t="s">
        <v>3123</v>
      </c>
      <c r="C586" s="1" t="s">
        <v>369</v>
      </c>
      <c r="D586" s="1" t="s">
        <v>412</v>
      </c>
      <c r="E586" s="1" t="s">
        <v>3125</v>
      </c>
      <c r="F586" s="1" t="s">
        <v>371</v>
      </c>
      <c r="G586" s="1" t="s">
        <v>398</v>
      </c>
      <c r="H586" s="1" t="s">
        <v>373</v>
      </c>
      <c r="I586" s="1" t="s">
        <v>381</v>
      </c>
      <c r="J586" s="1" t="s">
        <v>2448</v>
      </c>
      <c r="K586" s="1" t="s">
        <v>499</v>
      </c>
      <c r="L586" s="1">
        <v>86</v>
      </c>
      <c r="M586" s="1" t="s">
        <v>384</v>
      </c>
      <c r="N586" s="1" t="s">
        <v>3113</v>
      </c>
      <c r="O586" s="1" t="s">
        <v>3126</v>
      </c>
      <c r="P586" s="1" t="s">
        <v>369</v>
      </c>
      <c r="Q586" s="1" t="s">
        <v>369</v>
      </c>
      <c r="R586" s="1" t="s">
        <v>369</v>
      </c>
      <c r="S586" s="1" t="s">
        <v>369</v>
      </c>
    </row>
    <row r="587" spans="1:19" ht="15.5" x14ac:dyDescent="0.35">
      <c r="A587" s="1" t="s">
        <v>3128</v>
      </c>
      <c r="B587" s="1" t="s">
        <v>3127</v>
      </c>
      <c r="C587" s="1" t="s">
        <v>369</v>
      </c>
      <c r="D587" s="1" t="s">
        <v>412</v>
      </c>
      <c r="E587" s="1" t="s">
        <v>3129</v>
      </c>
      <c r="F587" s="1" t="s">
        <v>372</v>
      </c>
      <c r="G587" s="1" t="s">
        <v>371</v>
      </c>
      <c r="H587" s="1" t="s">
        <v>373</v>
      </c>
      <c r="I587" s="1" t="s">
        <v>381</v>
      </c>
      <c r="J587" s="1" t="s">
        <v>1386</v>
      </c>
      <c r="K587" s="1" t="s">
        <v>1116</v>
      </c>
      <c r="L587" s="1">
        <v>81</v>
      </c>
      <c r="M587" s="1" t="s">
        <v>384</v>
      </c>
      <c r="N587" s="1" t="s">
        <v>3113</v>
      </c>
      <c r="O587" s="1" t="s">
        <v>3130</v>
      </c>
      <c r="P587" s="1" t="s">
        <v>369</v>
      </c>
      <c r="Q587" s="1" t="s">
        <v>369</v>
      </c>
      <c r="R587" s="1" t="s">
        <v>369</v>
      </c>
      <c r="S587" s="1" t="s">
        <v>369</v>
      </c>
    </row>
    <row r="588" spans="1:19" ht="15.5" x14ac:dyDescent="0.35">
      <c r="A588" s="1" t="s">
        <v>217</v>
      </c>
      <c r="B588" s="1" t="s">
        <v>3131</v>
      </c>
      <c r="C588" s="1" t="s">
        <v>369</v>
      </c>
      <c r="D588" s="1" t="s">
        <v>412</v>
      </c>
      <c r="E588" s="1" t="s">
        <v>3132</v>
      </c>
      <c r="F588" s="1" t="s">
        <v>371</v>
      </c>
      <c r="G588" s="1" t="s">
        <v>397</v>
      </c>
      <c r="H588" s="1" t="s">
        <v>1283</v>
      </c>
      <c r="I588" s="1" t="s">
        <v>381</v>
      </c>
      <c r="J588" s="1" t="s">
        <v>3133</v>
      </c>
      <c r="K588" s="1" t="s">
        <v>2192</v>
      </c>
      <c r="L588" s="1">
        <v>467</v>
      </c>
      <c r="M588" s="1" t="s">
        <v>384</v>
      </c>
      <c r="N588" s="1" t="s">
        <v>3134</v>
      </c>
      <c r="O588" s="1" t="s">
        <v>3135</v>
      </c>
      <c r="P588" s="1" t="s">
        <v>369</v>
      </c>
      <c r="Q588" s="1" t="s">
        <v>402</v>
      </c>
      <c r="R588" s="1" t="s">
        <v>402</v>
      </c>
      <c r="S588" s="1">
        <v>24.8</v>
      </c>
    </row>
    <row r="589" spans="1:19" ht="15.5" x14ac:dyDescent="0.35">
      <c r="A589" s="1" t="s">
        <v>3137</v>
      </c>
      <c r="B589" s="1" t="s">
        <v>3136</v>
      </c>
      <c r="C589" s="1" t="s">
        <v>369</v>
      </c>
      <c r="D589" s="1" t="s">
        <v>412</v>
      </c>
      <c r="E589" s="1" t="s">
        <v>3138</v>
      </c>
      <c r="F589" s="1" t="s">
        <v>398</v>
      </c>
      <c r="G589" s="1" t="s">
        <v>397</v>
      </c>
      <c r="H589" s="1" t="s">
        <v>3139</v>
      </c>
      <c r="I589" s="1" t="s">
        <v>381</v>
      </c>
      <c r="J589" s="1" t="s">
        <v>681</v>
      </c>
      <c r="K589" s="1" t="s">
        <v>682</v>
      </c>
      <c r="L589" s="1">
        <v>217</v>
      </c>
      <c r="M589" s="1" t="s">
        <v>384</v>
      </c>
      <c r="N589" s="1" t="s">
        <v>3140</v>
      </c>
      <c r="O589" s="1" t="s">
        <v>3141</v>
      </c>
      <c r="P589" s="1" t="s">
        <v>369</v>
      </c>
      <c r="Q589" s="1" t="s">
        <v>402</v>
      </c>
      <c r="R589" s="1" t="s">
        <v>425</v>
      </c>
      <c r="S589" s="1">
        <v>24.9</v>
      </c>
    </row>
    <row r="590" spans="1:19" ht="15.5" x14ac:dyDescent="0.35">
      <c r="A590" s="1" t="s">
        <v>3143</v>
      </c>
      <c r="B590" s="1" t="s">
        <v>3142</v>
      </c>
      <c r="C590" s="1" t="s">
        <v>369</v>
      </c>
      <c r="D590" s="1" t="s">
        <v>412</v>
      </c>
      <c r="E590" s="1" t="s">
        <v>3144</v>
      </c>
      <c r="F590" s="1" t="s">
        <v>398</v>
      </c>
      <c r="G590" s="1" t="s">
        <v>372</v>
      </c>
      <c r="H590" s="1" t="s">
        <v>3139</v>
      </c>
      <c r="I590" s="1" t="s">
        <v>381</v>
      </c>
      <c r="J590" s="1" t="s">
        <v>1296</v>
      </c>
      <c r="K590" s="1" t="s">
        <v>1297</v>
      </c>
      <c r="L590" s="1">
        <v>263</v>
      </c>
      <c r="M590" s="1" t="s">
        <v>384</v>
      </c>
      <c r="N590" s="1" t="s">
        <v>3140</v>
      </c>
      <c r="O590" s="1" t="s">
        <v>3145</v>
      </c>
      <c r="P590" s="1" t="s">
        <v>369</v>
      </c>
      <c r="Q590" s="1" t="s">
        <v>402</v>
      </c>
      <c r="R590" s="1" t="s">
        <v>402</v>
      </c>
      <c r="S590" s="1">
        <v>27</v>
      </c>
    </row>
    <row r="591" spans="1:19" ht="15.5" x14ac:dyDescent="0.35">
      <c r="A591" s="1" t="s">
        <v>3147</v>
      </c>
      <c r="B591" s="1" t="s">
        <v>3146</v>
      </c>
      <c r="C591" s="1" t="s">
        <v>369</v>
      </c>
      <c r="D591" s="1" t="s">
        <v>3147</v>
      </c>
      <c r="E591" s="1" t="s">
        <v>3148</v>
      </c>
      <c r="F591" s="1" t="s">
        <v>397</v>
      </c>
      <c r="G591" s="1" t="s">
        <v>398</v>
      </c>
      <c r="H591" s="1" t="s">
        <v>3139</v>
      </c>
      <c r="I591" s="1" t="s">
        <v>381</v>
      </c>
      <c r="J591" s="1" t="s">
        <v>430</v>
      </c>
      <c r="K591" s="1" t="s">
        <v>431</v>
      </c>
      <c r="L591" s="1">
        <v>374</v>
      </c>
      <c r="M591" s="1" t="s">
        <v>384</v>
      </c>
      <c r="N591" s="1" t="s">
        <v>3140</v>
      </c>
      <c r="O591" s="1" t="s">
        <v>3149</v>
      </c>
      <c r="P591" s="1">
        <v>2.0000000000000001E-4</v>
      </c>
      <c r="Q591" s="1" t="s">
        <v>402</v>
      </c>
      <c r="R591" s="1" t="s">
        <v>425</v>
      </c>
      <c r="S591" s="1">
        <v>22.1</v>
      </c>
    </row>
    <row r="592" spans="1:19" ht="15.5" x14ac:dyDescent="0.35">
      <c r="A592" s="1" t="s">
        <v>3151</v>
      </c>
      <c r="B592" s="1" t="s">
        <v>3150</v>
      </c>
      <c r="C592" s="1" t="s">
        <v>369</v>
      </c>
      <c r="D592" s="1" t="s">
        <v>412</v>
      </c>
      <c r="E592" s="1" t="s">
        <v>3152</v>
      </c>
      <c r="F592" s="1" t="s">
        <v>397</v>
      </c>
      <c r="G592" s="1" t="s">
        <v>398</v>
      </c>
      <c r="H592" s="1" t="s">
        <v>3139</v>
      </c>
      <c r="I592" s="1" t="s">
        <v>381</v>
      </c>
      <c r="J592" s="1" t="s">
        <v>430</v>
      </c>
      <c r="K592" s="1" t="s">
        <v>431</v>
      </c>
      <c r="L592" s="1">
        <v>391</v>
      </c>
      <c r="M592" s="1" t="s">
        <v>384</v>
      </c>
      <c r="N592" s="1" t="s">
        <v>3140</v>
      </c>
      <c r="O592" s="1" t="s">
        <v>3153</v>
      </c>
      <c r="P592" s="1">
        <v>1E-4</v>
      </c>
      <c r="Q592" s="1" t="s">
        <v>372</v>
      </c>
      <c r="R592" s="1" t="s">
        <v>402</v>
      </c>
      <c r="S592" s="1">
        <v>23.3</v>
      </c>
    </row>
    <row r="593" spans="1:19" ht="15.5" x14ac:dyDescent="0.35">
      <c r="A593" s="1" t="s">
        <v>3155</v>
      </c>
      <c r="B593" s="1" t="s">
        <v>3154</v>
      </c>
      <c r="C593" s="1" t="s">
        <v>369</v>
      </c>
      <c r="D593" s="1" t="s">
        <v>412</v>
      </c>
      <c r="E593" s="1" t="s">
        <v>3156</v>
      </c>
      <c r="F593" s="1" t="s">
        <v>398</v>
      </c>
      <c r="G593" s="1" t="s">
        <v>397</v>
      </c>
      <c r="H593" s="1" t="s">
        <v>3139</v>
      </c>
      <c r="I593" s="1" t="s">
        <v>381</v>
      </c>
      <c r="J593" s="1" t="s">
        <v>663</v>
      </c>
      <c r="K593" s="1" t="s">
        <v>664</v>
      </c>
      <c r="L593" s="1">
        <v>421</v>
      </c>
      <c r="M593" s="1" t="s">
        <v>384</v>
      </c>
      <c r="N593" s="1" t="s">
        <v>3140</v>
      </c>
      <c r="O593" s="1" t="s">
        <v>3157</v>
      </c>
      <c r="P593" s="1" t="s">
        <v>369</v>
      </c>
      <c r="Q593" s="1" t="s">
        <v>372</v>
      </c>
      <c r="R593" s="1" t="s">
        <v>425</v>
      </c>
      <c r="S593" s="1">
        <v>32</v>
      </c>
    </row>
    <row r="594" spans="1:19" ht="15.5" x14ac:dyDescent="0.35">
      <c r="A594" s="1" t="s">
        <v>3159</v>
      </c>
      <c r="B594" s="1" t="s">
        <v>3158</v>
      </c>
      <c r="C594" s="1" t="s">
        <v>369</v>
      </c>
      <c r="D594" s="1" t="s">
        <v>412</v>
      </c>
      <c r="E594" s="1" t="s">
        <v>3160</v>
      </c>
      <c r="F594" s="1" t="s">
        <v>371</v>
      </c>
      <c r="G594" s="1" t="s">
        <v>397</v>
      </c>
      <c r="H594" s="1" t="s">
        <v>3139</v>
      </c>
      <c r="I594" s="1" t="s">
        <v>381</v>
      </c>
      <c r="J594" s="1" t="s">
        <v>1788</v>
      </c>
      <c r="K594" s="1" t="s">
        <v>511</v>
      </c>
      <c r="L594" s="1">
        <v>481</v>
      </c>
      <c r="M594" s="1" t="s">
        <v>384</v>
      </c>
      <c r="N594" s="1" t="s">
        <v>3140</v>
      </c>
      <c r="O594" s="1" t="s">
        <v>3161</v>
      </c>
      <c r="P594" s="1" t="s">
        <v>369</v>
      </c>
      <c r="Q594" s="1" t="s">
        <v>372</v>
      </c>
      <c r="R594" s="1" t="s">
        <v>403</v>
      </c>
      <c r="S594" s="1">
        <v>6.0659999999999998</v>
      </c>
    </row>
    <row r="595" spans="1:19" ht="15.5" x14ac:dyDescent="0.35">
      <c r="A595" s="1" t="s">
        <v>3162</v>
      </c>
      <c r="B595" s="1" t="s">
        <v>3162</v>
      </c>
      <c r="C595" s="1" t="s">
        <v>369</v>
      </c>
      <c r="D595" s="1" t="s">
        <v>412</v>
      </c>
      <c r="E595" s="1" t="s">
        <v>3163</v>
      </c>
      <c r="F595" s="1" t="s">
        <v>371</v>
      </c>
      <c r="G595" s="1" t="s">
        <v>398</v>
      </c>
      <c r="H595" s="1" t="s">
        <v>373</v>
      </c>
      <c r="I595" s="1" t="s">
        <v>381</v>
      </c>
      <c r="J595" s="1" t="s">
        <v>626</v>
      </c>
      <c r="K595" s="1" t="s">
        <v>627</v>
      </c>
      <c r="L595" s="1">
        <v>2442</v>
      </c>
      <c r="M595" s="1" t="s">
        <v>384</v>
      </c>
      <c r="N595" s="1" t="s">
        <v>3164</v>
      </c>
      <c r="O595" s="1" t="s">
        <v>3165</v>
      </c>
      <c r="P595" s="1" t="s">
        <v>369</v>
      </c>
      <c r="Q595" s="1" t="s">
        <v>402</v>
      </c>
      <c r="R595" s="1" t="s">
        <v>402</v>
      </c>
      <c r="S595" s="1">
        <v>27.8</v>
      </c>
    </row>
    <row r="596" spans="1:19" ht="15.5" x14ac:dyDescent="0.35">
      <c r="A596" s="1" t="s">
        <v>218</v>
      </c>
      <c r="B596" s="1" t="s">
        <v>3166</v>
      </c>
      <c r="C596" s="1" t="s">
        <v>3167</v>
      </c>
      <c r="D596" s="1" t="s">
        <v>218</v>
      </c>
      <c r="E596" s="1" t="s">
        <v>3168</v>
      </c>
      <c r="F596" s="1" t="s">
        <v>398</v>
      </c>
      <c r="G596" s="1" t="s">
        <v>397</v>
      </c>
      <c r="H596" s="1" t="s">
        <v>669</v>
      </c>
      <c r="I596" s="1" t="s">
        <v>381</v>
      </c>
      <c r="J596" s="1" t="s">
        <v>1576</v>
      </c>
      <c r="K596" s="1" t="s">
        <v>859</v>
      </c>
      <c r="L596" s="1">
        <v>2357</v>
      </c>
      <c r="M596" s="1" t="s">
        <v>481</v>
      </c>
      <c r="N596" s="1" t="s">
        <v>3164</v>
      </c>
      <c r="O596" s="1" t="s">
        <v>3169</v>
      </c>
      <c r="P596" s="1">
        <v>1.0999999999999999E-2</v>
      </c>
      <c r="Q596" s="1" t="s">
        <v>372</v>
      </c>
      <c r="R596" s="1" t="s">
        <v>402</v>
      </c>
      <c r="S596" s="1">
        <v>25</v>
      </c>
    </row>
    <row r="597" spans="1:19" ht="15.5" x14ac:dyDescent="0.35">
      <c r="A597" s="1" t="s">
        <v>219</v>
      </c>
      <c r="B597" s="1" t="s">
        <v>3170</v>
      </c>
      <c r="C597" s="1" t="s">
        <v>369</v>
      </c>
      <c r="D597" s="1" t="s">
        <v>219</v>
      </c>
      <c r="E597" s="1" t="s">
        <v>3171</v>
      </c>
      <c r="F597" s="1" t="s">
        <v>371</v>
      </c>
      <c r="G597" s="1" t="s">
        <v>372</v>
      </c>
      <c r="H597" s="1" t="s">
        <v>669</v>
      </c>
      <c r="I597" s="1" t="s">
        <v>381</v>
      </c>
      <c r="J597" s="1" t="s">
        <v>806</v>
      </c>
      <c r="K597" s="1" t="s">
        <v>760</v>
      </c>
      <c r="L597" s="1">
        <v>2293</v>
      </c>
      <c r="M597" s="1" t="s">
        <v>384</v>
      </c>
      <c r="N597" s="1" t="s">
        <v>3164</v>
      </c>
      <c r="O597" s="1" t="s">
        <v>3172</v>
      </c>
      <c r="P597" s="1">
        <v>1E-3</v>
      </c>
      <c r="Q597" s="1" t="s">
        <v>372</v>
      </c>
      <c r="R597" s="1" t="s">
        <v>402</v>
      </c>
      <c r="S597" s="1">
        <v>34</v>
      </c>
    </row>
    <row r="598" spans="1:19" ht="15.5" x14ac:dyDescent="0.35">
      <c r="A598" s="1" t="s">
        <v>3173</v>
      </c>
      <c r="B598" s="1" t="s">
        <v>3173</v>
      </c>
      <c r="C598" s="1" t="s">
        <v>3174</v>
      </c>
      <c r="D598" s="1" t="s">
        <v>412</v>
      </c>
      <c r="E598" s="1" t="s">
        <v>3175</v>
      </c>
      <c r="F598" s="1" t="s">
        <v>397</v>
      </c>
      <c r="G598" s="1" t="s">
        <v>398</v>
      </c>
      <c r="H598" s="1" t="s">
        <v>373</v>
      </c>
      <c r="I598" s="1" t="s">
        <v>381</v>
      </c>
      <c r="J598" s="1" t="s">
        <v>2626</v>
      </c>
      <c r="K598" s="1" t="s">
        <v>2363</v>
      </c>
      <c r="L598" s="1">
        <v>2176</v>
      </c>
      <c r="M598" s="1" t="s">
        <v>481</v>
      </c>
      <c r="N598" s="1" t="s">
        <v>3164</v>
      </c>
      <c r="O598" s="1" t="s">
        <v>3176</v>
      </c>
      <c r="P598" s="1">
        <v>0</v>
      </c>
      <c r="Q598" s="1" t="s">
        <v>372</v>
      </c>
      <c r="R598" s="1" t="s">
        <v>402</v>
      </c>
      <c r="S598" s="1">
        <v>25.3</v>
      </c>
    </row>
    <row r="599" spans="1:19" ht="15.5" x14ac:dyDescent="0.35">
      <c r="A599" s="1" t="s">
        <v>3178</v>
      </c>
      <c r="B599" s="1" t="s">
        <v>3177</v>
      </c>
      <c r="C599" s="1" t="s">
        <v>369</v>
      </c>
      <c r="D599" s="1" t="s">
        <v>3178</v>
      </c>
      <c r="E599" s="1" t="s">
        <v>3179</v>
      </c>
      <c r="F599" s="1" t="s">
        <v>397</v>
      </c>
      <c r="G599" s="1" t="s">
        <v>398</v>
      </c>
      <c r="H599" s="1" t="s">
        <v>373</v>
      </c>
      <c r="I599" s="1" t="s">
        <v>381</v>
      </c>
      <c r="J599" s="1" t="s">
        <v>2811</v>
      </c>
      <c r="K599" s="1" t="s">
        <v>1416</v>
      </c>
      <c r="L599" s="1">
        <v>2095</v>
      </c>
      <c r="M599" s="1" t="s">
        <v>384</v>
      </c>
      <c r="N599" s="1" t="s">
        <v>3164</v>
      </c>
      <c r="O599" s="1" t="s">
        <v>3180</v>
      </c>
      <c r="P599" s="1">
        <v>9.7000000000000003E-3</v>
      </c>
      <c r="Q599" s="1" t="s">
        <v>402</v>
      </c>
      <c r="R599" s="1" t="s">
        <v>425</v>
      </c>
      <c r="S599" s="1">
        <v>27.5</v>
      </c>
    </row>
    <row r="600" spans="1:19" ht="15.5" x14ac:dyDescent="0.35">
      <c r="A600" s="1" t="s">
        <v>3181</v>
      </c>
      <c r="B600" s="1" t="s">
        <v>3181</v>
      </c>
      <c r="C600" s="1" t="s">
        <v>369</v>
      </c>
      <c r="D600" s="1" t="s">
        <v>3182</v>
      </c>
      <c r="E600" s="1" t="s">
        <v>3183</v>
      </c>
      <c r="F600" s="1" t="s">
        <v>371</v>
      </c>
      <c r="G600" s="1" t="s">
        <v>372</v>
      </c>
      <c r="H600" s="1" t="s">
        <v>373</v>
      </c>
      <c r="I600" s="1" t="s">
        <v>381</v>
      </c>
      <c r="J600" s="1" t="s">
        <v>806</v>
      </c>
      <c r="K600" s="1" t="s">
        <v>760</v>
      </c>
      <c r="L600" s="1">
        <v>2021</v>
      </c>
      <c r="M600" s="1" t="s">
        <v>384</v>
      </c>
      <c r="N600" s="1" t="s">
        <v>3164</v>
      </c>
      <c r="O600" s="1" t="s">
        <v>3184</v>
      </c>
      <c r="P600" s="1">
        <v>8.9999999999999998E-4</v>
      </c>
      <c r="Q600" s="1" t="s">
        <v>372</v>
      </c>
      <c r="R600" s="1" t="s">
        <v>403</v>
      </c>
      <c r="S600" s="1">
        <v>22.3</v>
      </c>
    </row>
    <row r="601" spans="1:19" ht="15.5" x14ac:dyDescent="0.35">
      <c r="A601" s="1" t="s">
        <v>3186</v>
      </c>
      <c r="B601" s="1" t="s">
        <v>3185</v>
      </c>
      <c r="C601" s="1" t="s">
        <v>369</v>
      </c>
      <c r="D601" s="1" t="s">
        <v>412</v>
      </c>
      <c r="E601" s="1" t="s">
        <v>3187</v>
      </c>
      <c r="F601" s="1" t="s">
        <v>371</v>
      </c>
      <c r="G601" s="1" t="s">
        <v>372</v>
      </c>
      <c r="H601" s="1" t="s">
        <v>3188</v>
      </c>
      <c r="I601" s="1" t="s">
        <v>374</v>
      </c>
      <c r="J601" s="1" t="s">
        <v>369</v>
      </c>
      <c r="K601" s="1" t="s">
        <v>369</v>
      </c>
      <c r="L601" s="1" t="s">
        <v>369</v>
      </c>
      <c r="M601" s="1" t="s">
        <v>1391</v>
      </c>
      <c r="N601" s="1" t="s">
        <v>3164</v>
      </c>
      <c r="O601" s="1" t="s">
        <v>3189</v>
      </c>
      <c r="P601" s="1">
        <v>1E-4</v>
      </c>
      <c r="Q601" s="1" t="s">
        <v>369</v>
      </c>
      <c r="R601" s="1" t="s">
        <v>369</v>
      </c>
      <c r="S601" s="1">
        <v>25.2</v>
      </c>
    </row>
    <row r="602" spans="1:19" ht="15.5" x14ac:dyDescent="0.35">
      <c r="A602" s="1" t="s">
        <v>220</v>
      </c>
      <c r="B602" s="1" t="s">
        <v>3190</v>
      </c>
      <c r="C602" s="1" t="s">
        <v>369</v>
      </c>
      <c r="D602" s="1" t="s">
        <v>220</v>
      </c>
      <c r="E602" s="1" t="s">
        <v>3191</v>
      </c>
      <c r="F602" s="1" t="s">
        <v>371</v>
      </c>
      <c r="G602" s="1" t="s">
        <v>397</v>
      </c>
      <c r="H602" s="1" t="s">
        <v>669</v>
      </c>
      <c r="I602" s="1" t="s">
        <v>381</v>
      </c>
      <c r="J602" s="1" t="s">
        <v>3192</v>
      </c>
      <c r="K602" s="1" t="s">
        <v>1305</v>
      </c>
      <c r="L602" s="1">
        <v>1707</v>
      </c>
      <c r="M602" s="1" t="s">
        <v>384</v>
      </c>
      <c r="N602" s="1" t="s">
        <v>3164</v>
      </c>
      <c r="O602" s="1" t="s">
        <v>3193</v>
      </c>
      <c r="P602" s="1">
        <v>2.8999999999999998E-3</v>
      </c>
      <c r="Q602" s="1" t="s">
        <v>402</v>
      </c>
      <c r="R602" s="1" t="s">
        <v>425</v>
      </c>
      <c r="S602" s="1">
        <v>23.5</v>
      </c>
    </row>
    <row r="603" spans="1:19" ht="15.5" x14ac:dyDescent="0.35">
      <c r="A603" s="1" t="s">
        <v>3194</v>
      </c>
      <c r="B603" s="1" t="s">
        <v>3194</v>
      </c>
      <c r="C603" s="1" t="s">
        <v>3195</v>
      </c>
      <c r="D603" s="1" t="s">
        <v>412</v>
      </c>
      <c r="E603" s="1" t="s">
        <v>3196</v>
      </c>
      <c r="F603" s="1" t="s">
        <v>371</v>
      </c>
      <c r="G603" s="1" t="s">
        <v>372</v>
      </c>
      <c r="H603" s="1" t="s">
        <v>373</v>
      </c>
      <c r="I603" s="1" t="s">
        <v>381</v>
      </c>
      <c r="J603" s="1" t="s">
        <v>3197</v>
      </c>
      <c r="K603" s="1" t="s">
        <v>1779</v>
      </c>
      <c r="L603" s="1">
        <v>1448</v>
      </c>
      <c r="M603" s="1" t="s">
        <v>481</v>
      </c>
      <c r="N603" s="1" t="s">
        <v>3164</v>
      </c>
      <c r="O603" s="1" t="s">
        <v>3198</v>
      </c>
      <c r="P603" s="1">
        <v>0</v>
      </c>
      <c r="Q603" s="1" t="s">
        <v>402</v>
      </c>
      <c r="R603" s="1" t="s">
        <v>425</v>
      </c>
      <c r="S603" s="1">
        <v>22.9</v>
      </c>
    </row>
    <row r="604" spans="1:19" ht="15.5" x14ac:dyDescent="0.35">
      <c r="A604" s="1" t="s">
        <v>3200</v>
      </c>
      <c r="B604" s="1" t="s">
        <v>3199</v>
      </c>
      <c r="C604" s="1" t="s">
        <v>3201</v>
      </c>
      <c r="D604" s="1" t="s">
        <v>3200</v>
      </c>
      <c r="E604" s="1" t="s">
        <v>3202</v>
      </c>
      <c r="F604" s="1" t="s">
        <v>372</v>
      </c>
      <c r="G604" s="1" t="s">
        <v>371</v>
      </c>
      <c r="H604" s="1" t="s">
        <v>1170</v>
      </c>
      <c r="I604" s="1" t="s">
        <v>381</v>
      </c>
      <c r="J604" s="1" t="s">
        <v>3203</v>
      </c>
      <c r="K604" s="1" t="s">
        <v>1598</v>
      </c>
      <c r="L604" s="1">
        <v>1273</v>
      </c>
      <c r="M604" s="1" t="s">
        <v>481</v>
      </c>
      <c r="N604" s="1" t="s">
        <v>3164</v>
      </c>
      <c r="O604" s="1" t="s">
        <v>3204</v>
      </c>
      <c r="P604" s="1">
        <v>4.2000000000000003E-2</v>
      </c>
      <c r="Q604" s="1" t="s">
        <v>372</v>
      </c>
      <c r="R604" s="1" t="s">
        <v>403</v>
      </c>
      <c r="S604" s="1">
        <v>14.3</v>
      </c>
    </row>
    <row r="605" spans="1:19" ht="15.5" x14ac:dyDescent="0.35">
      <c r="A605" s="1" t="s">
        <v>3205</v>
      </c>
      <c r="B605" s="1" t="s">
        <v>3205</v>
      </c>
      <c r="C605" s="1" t="s">
        <v>3206</v>
      </c>
      <c r="D605" s="1" t="s">
        <v>412</v>
      </c>
      <c r="E605" s="1" t="s">
        <v>3207</v>
      </c>
      <c r="F605" s="1" t="s">
        <v>372</v>
      </c>
      <c r="G605" s="1" t="s">
        <v>371</v>
      </c>
      <c r="H605" s="1" t="s">
        <v>373</v>
      </c>
      <c r="I605" s="1" t="s">
        <v>381</v>
      </c>
      <c r="J605" s="1" t="s">
        <v>1597</v>
      </c>
      <c r="K605" s="1" t="s">
        <v>1598</v>
      </c>
      <c r="L605" s="1">
        <v>1227</v>
      </c>
      <c r="M605" s="1" t="s">
        <v>481</v>
      </c>
      <c r="N605" s="1" t="s">
        <v>3164</v>
      </c>
      <c r="O605" s="1" t="s">
        <v>3208</v>
      </c>
      <c r="P605" s="1">
        <v>0</v>
      </c>
      <c r="Q605" s="1" t="s">
        <v>372</v>
      </c>
      <c r="R605" s="1" t="s">
        <v>403</v>
      </c>
      <c r="S605" s="1">
        <v>23.5</v>
      </c>
    </row>
    <row r="606" spans="1:19" ht="15.5" x14ac:dyDescent="0.35">
      <c r="A606" s="1" t="s">
        <v>3210</v>
      </c>
      <c r="B606" s="1" t="s">
        <v>3209</v>
      </c>
      <c r="C606" s="1" t="s">
        <v>369</v>
      </c>
      <c r="D606" s="1" t="s">
        <v>412</v>
      </c>
      <c r="E606" s="1" t="s">
        <v>3211</v>
      </c>
      <c r="F606" s="1" t="s">
        <v>372</v>
      </c>
      <c r="G606" s="1" t="s">
        <v>398</v>
      </c>
      <c r="H606" s="1" t="s">
        <v>373</v>
      </c>
      <c r="I606" s="1" t="s">
        <v>381</v>
      </c>
      <c r="J606" s="1" t="s">
        <v>486</v>
      </c>
      <c r="K606" s="1" t="s">
        <v>487</v>
      </c>
      <c r="L606" s="1">
        <v>859</v>
      </c>
      <c r="M606" s="1" t="s">
        <v>384</v>
      </c>
      <c r="N606" s="1" t="s">
        <v>3164</v>
      </c>
      <c r="O606" s="1" t="s">
        <v>3212</v>
      </c>
      <c r="P606" s="1" t="s">
        <v>369</v>
      </c>
      <c r="Q606" s="1" t="s">
        <v>402</v>
      </c>
      <c r="R606" s="1" t="s">
        <v>403</v>
      </c>
      <c r="S606" s="1">
        <v>7.6879999999999997</v>
      </c>
    </row>
    <row r="607" spans="1:19" ht="15.5" x14ac:dyDescent="0.35">
      <c r="A607" s="1" t="s">
        <v>221</v>
      </c>
      <c r="B607" s="1" t="s">
        <v>3213</v>
      </c>
      <c r="C607" s="1" t="s">
        <v>369</v>
      </c>
      <c r="D607" s="1" t="s">
        <v>221</v>
      </c>
      <c r="E607" s="1" t="s">
        <v>3214</v>
      </c>
      <c r="F607" s="1" t="s">
        <v>371</v>
      </c>
      <c r="G607" s="1" t="s">
        <v>372</v>
      </c>
      <c r="H607" s="1" t="s">
        <v>669</v>
      </c>
      <c r="I607" s="1" t="s">
        <v>381</v>
      </c>
      <c r="J607" s="1" t="s">
        <v>996</v>
      </c>
      <c r="K607" s="1" t="s">
        <v>633</v>
      </c>
      <c r="L607" s="1">
        <v>695</v>
      </c>
      <c r="M607" s="1" t="s">
        <v>384</v>
      </c>
      <c r="N607" s="1" t="s">
        <v>3164</v>
      </c>
      <c r="O607" s="1" t="s">
        <v>3215</v>
      </c>
      <c r="P607" s="1">
        <v>4.4999999999999998E-2</v>
      </c>
      <c r="Q607" s="1" t="s">
        <v>402</v>
      </c>
      <c r="R607" s="1" t="s">
        <v>402</v>
      </c>
      <c r="S607" s="1">
        <v>34</v>
      </c>
    </row>
    <row r="608" spans="1:19" ht="15.5" x14ac:dyDescent="0.35">
      <c r="A608" s="1" t="s">
        <v>3216</v>
      </c>
      <c r="B608" s="1" t="s">
        <v>3216</v>
      </c>
      <c r="C608" s="1" t="s">
        <v>3217</v>
      </c>
      <c r="D608" s="1" t="s">
        <v>412</v>
      </c>
      <c r="E608" s="1" t="s">
        <v>3218</v>
      </c>
      <c r="F608" s="1" t="s">
        <v>372</v>
      </c>
      <c r="G608" s="1" t="s">
        <v>397</v>
      </c>
      <c r="H608" s="1" t="s">
        <v>373</v>
      </c>
      <c r="I608" s="1" t="s">
        <v>381</v>
      </c>
      <c r="J608" s="1" t="s">
        <v>3219</v>
      </c>
      <c r="K608" s="1" t="s">
        <v>722</v>
      </c>
      <c r="L608" s="1">
        <v>644</v>
      </c>
      <c r="M608" s="1" t="s">
        <v>481</v>
      </c>
      <c r="N608" s="1" t="s">
        <v>3164</v>
      </c>
      <c r="O608" s="1" t="s">
        <v>3220</v>
      </c>
      <c r="P608" s="1">
        <v>1E-4</v>
      </c>
      <c r="Q608" s="1" t="s">
        <v>372</v>
      </c>
      <c r="R608" s="1" t="s">
        <v>425</v>
      </c>
      <c r="S608" s="1">
        <v>23.6</v>
      </c>
    </row>
    <row r="609" spans="1:19" ht="15.5" x14ac:dyDescent="0.35">
      <c r="A609" s="1" t="s">
        <v>3221</v>
      </c>
      <c r="B609" s="1" t="s">
        <v>3221</v>
      </c>
      <c r="C609" s="1" t="s">
        <v>3222</v>
      </c>
      <c r="D609" s="1" t="s">
        <v>412</v>
      </c>
      <c r="E609" s="1" t="s">
        <v>3223</v>
      </c>
      <c r="F609" s="1" t="s">
        <v>398</v>
      </c>
      <c r="G609" s="1" t="s">
        <v>397</v>
      </c>
      <c r="H609" s="1" t="s">
        <v>373</v>
      </c>
      <c r="I609" s="1" t="s">
        <v>381</v>
      </c>
      <c r="J609" s="1" t="s">
        <v>891</v>
      </c>
      <c r="K609" s="1" t="s">
        <v>892</v>
      </c>
      <c r="L609" s="1">
        <v>541</v>
      </c>
      <c r="M609" s="1" t="s">
        <v>481</v>
      </c>
      <c r="N609" s="1" t="s">
        <v>3164</v>
      </c>
      <c r="O609" s="1" t="s">
        <v>3224</v>
      </c>
      <c r="P609" s="1">
        <v>0</v>
      </c>
      <c r="Q609" s="1" t="s">
        <v>369</v>
      </c>
      <c r="R609" s="1" t="s">
        <v>369</v>
      </c>
      <c r="S609" s="1">
        <v>39</v>
      </c>
    </row>
    <row r="610" spans="1:19" ht="15.5" x14ac:dyDescent="0.35">
      <c r="A610" s="1" t="s">
        <v>3226</v>
      </c>
      <c r="B610" s="1" t="s">
        <v>3225</v>
      </c>
      <c r="C610" s="1" t="s">
        <v>369</v>
      </c>
      <c r="D610" s="1" t="s">
        <v>412</v>
      </c>
      <c r="E610" s="1" t="s">
        <v>3227</v>
      </c>
      <c r="F610" s="1" t="s">
        <v>371</v>
      </c>
      <c r="G610" s="1" t="s">
        <v>372</v>
      </c>
      <c r="H610" s="1" t="s">
        <v>373</v>
      </c>
      <c r="I610" s="1" t="s">
        <v>381</v>
      </c>
      <c r="J610" s="1" t="s">
        <v>1633</v>
      </c>
      <c r="K610" s="1" t="s">
        <v>518</v>
      </c>
      <c r="L610" s="1">
        <v>510</v>
      </c>
      <c r="M610" s="1" t="s">
        <v>384</v>
      </c>
      <c r="N610" s="1" t="s">
        <v>3164</v>
      </c>
      <c r="O610" s="1" t="s">
        <v>3228</v>
      </c>
      <c r="P610" s="1" t="s">
        <v>369</v>
      </c>
      <c r="Q610" s="1" t="s">
        <v>372</v>
      </c>
      <c r="R610" s="1" t="s">
        <v>402</v>
      </c>
      <c r="S610" s="1">
        <v>27.5</v>
      </c>
    </row>
    <row r="611" spans="1:19" ht="15.5" x14ac:dyDescent="0.35">
      <c r="A611" s="1" t="s">
        <v>3230</v>
      </c>
      <c r="B611" s="1" t="s">
        <v>3229</v>
      </c>
      <c r="C611" s="1" t="s">
        <v>369</v>
      </c>
      <c r="D611" s="1" t="s">
        <v>3230</v>
      </c>
      <c r="E611" s="1" t="s">
        <v>3231</v>
      </c>
      <c r="F611" s="1" t="s">
        <v>371</v>
      </c>
      <c r="G611" s="1" t="s">
        <v>372</v>
      </c>
      <c r="H611" s="1" t="s">
        <v>373</v>
      </c>
      <c r="I611" s="1" t="s">
        <v>381</v>
      </c>
      <c r="J611" s="1" t="s">
        <v>1019</v>
      </c>
      <c r="K611" s="1" t="s">
        <v>1020</v>
      </c>
      <c r="L611" s="1">
        <v>270</v>
      </c>
      <c r="M611" s="1" t="s">
        <v>384</v>
      </c>
      <c r="N611" s="1" t="s">
        <v>3164</v>
      </c>
      <c r="O611" s="1" t="s">
        <v>3232</v>
      </c>
      <c r="P611" s="1">
        <v>0.01</v>
      </c>
      <c r="Q611" s="1" t="s">
        <v>402</v>
      </c>
      <c r="R611" s="1" t="s">
        <v>425</v>
      </c>
      <c r="S611" s="1">
        <v>23.6</v>
      </c>
    </row>
    <row r="612" spans="1:19" ht="15.5" x14ac:dyDescent="0.35">
      <c r="A612" s="1" t="s">
        <v>3233</v>
      </c>
      <c r="B612" s="1" t="s">
        <v>3233</v>
      </c>
      <c r="C612" s="1" t="s">
        <v>369</v>
      </c>
      <c r="D612" s="1" t="s">
        <v>412</v>
      </c>
      <c r="E612" s="1" t="s">
        <v>3234</v>
      </c>
      <c r="F612" s="1" t="s">
        <v>371</v>
      </c>
      <c r="G612" s="1" t="s">
        <v>372</v>
      </c>
      <c r="H612" s="1" t="s">
        <v>3235</v>
      </c>
      <c r="I612" s="1" t="s">
        <v>381</v>
      </c>
      <c r="J612" s="1" t="s">
        <v>3236</v>
      </c>
      <c r="K612" s="1" t="s">
        <v>682</v>
      </c>
      <c r="L612" s="1">
        <v>269</v>
      </c>
      <c r="M612" s="1" t="s">
        <v>384</v>
      </c>
      <c r="N612" s="1" t="s">
        <v>3164</v>
      </c>
      <c r="O612" s="1" t="s">
        <v>3237</v>
      </c>
      <c r="P612" s="1">
        <v>2.0000000000000001E-4</v>
      </c>
      <c r="Q612" s="1" t="s">
        <v>372</v>
      </c>
      <c r="R612" s="1" t="s">
        <v>425</v>
      </c>
      <c r="S612" s="1">
        <v>23.3</v>
      </c>
    </row>
    <row r="613" spans="1:19" ht="15.5" x14ac:dyDescent="0.35">
      <c r="A613" s="1" t="s">
        <v>222</v>
      </c>
      <c r="B613" s="1" t="s">
        <v>3238</v>
      </c>
      <c r="C613" s="1" t="s">
        <v>369</v>
      </c>
      <c r="D613" s="1" t="s">
        <v>222</v>
      </c>
      <c r="E613" s="1" t="s">
        <v>3239</v>
      </c>
      <c r="F613" s="1" t="s">
        <v>398</v>
      </c>
      <c r="G613" s="1" t="s">
        <v>397</v>
      </c>
      <c r="H613" s="1" t="s">
        <v>669</v>
      </c>
      <c r="I613" s="1" t="s">
        <v>381</v>
      </c>
      <c r="J613" s="1" t="s">
        <v>2586</v>
      </c>
      <c r="K613" s="1" t="s">
        <v>658</v>
      </c>
      <c r="L613" s="1">
        <v>164</v>
      </c>
      <c r="M613" s="1" t="s">
        <v>384</v>
      </c>
      <c r="N613" s="1" t="s">
        <v>3164</v>
      </c>
      <c r="O613" s="1" t="s">
        <v>3240</v>
      </c>
      <c r="P613" s="1">
        <v>1.1000000000000001E-3</v>
      </c>
      <c r="Q613" s="1" t="s">
        <v>372</v>
      </c>
      <c r="R613" s="1" t="s">
        <v>403</v>
      </c>
      <c r="S613" s="1">
        <v>25</v>
      </c>
    </row>
    <row r="614" spans="1:19" ht="15.5" x14ac:dyDescent="0.35">
      <c r="A614" s="1" t="s">
        <v>3242</v>
      </c>
      <c r="B614" s="1" t="s">
        <v>3241</v>
      </c>
      <c r="C614" s="1" t="s">
        <v>369</v>
      </c>
      <c r="D614" s="1" t="s">
        <v>412</v>
      </c>
      <c r="E614" s="1" t="s">
        <v>3243</v>
      </c>
      <c r="F614" s="1" t="s">
        <v>372</v>
      </c>
      <c r="G614" s="1" t="s">
        <v>371</v>
      </c>
      <c r="H614" s="1" t="s">
        <v>373</v>
      </c>
      <c r="I614" s="1" t="s">
        <v>381</v>
      </c>
      <c r="J614" s="1" t="s">
        <v>3244</v>
      </c>
      <c r="K614" s="1" t="s">
        <v>597</v>
      </c>
      <c r="L614" s="1">
        <v>132</v>
      </c>
      <c r="M614" s="1" t="s">
        <v>384</v>
      </c>
      <c r="N614" s="1" t="s">
        <v>3164</v>
      </c>
      <c r="O614" s="1" t="s">
        <v>3245</v>
      </c>
      <c r="P614" s="1" t="s">
        <v>369</v>
      </c>
      <c r="Q614" s="1" t="s">
        <v>372</v>
      </c>
      <c r="R614" s="1" t="s">
        <v>403</v>
      </c>
      <c r="S614" s="1">
        <v>19.48</v>
      </c>
    </row>
    <row r="615" spans="1:19" ht="15.5" x14ac:dyDescent="0.35">
      <c r="A615" s="1" t="s">
        <v>3247</v>
      </c>
      <c r="B615" s="1" t="s">
        <v>3246</v>
      </c>
      <c r="C615" s="1" t="s">
        <v>3248</v>
      </c>
      <c r="D615" s="1" t="s">
        <v>3247</v>
      </c>
      <c r="E615" s="1" t="s">
        <v>3249</v>
      </c>
      <c r="F615" s="1" t="s">
        <v>372</v>
      </c>
      <c r="G615" s="1" t="s">
        <v>371</v>
      </c>
      <c r="H615" s="1" t="s">
        <v>3250</v>
      </c>
      <c r="I615" s="1" t="s">
        <v>381</v>
      </c>
      <c r="J615" s="1" t="s">
        <v>968</v>
      </c>
      <c r="K615" s="1" t="s">
        <v>969</v>
      </c>
      <c r="L615" s="1">
        <v>181</v>
      </c>
      <c r="M615" s="1" t="s">
        <v>481</v>
      </c>
      <c r="N615" s="1" t="s">
        <v>3251</v>
      </c>
      <c r="O615" s="1" t="s">
        <v>3252</v>
      </c>
      <c r="P615" s="1">
        <v>2.0000000000000001E-4</v>
      </c>
      <c r="Q615" s="1" t="s">
        <v>372</v>
      </c>
      <c r="R615" s="1" t="s">
        <v>403</v>
      </c>
      <c r="S615" s="1">
        <v>19.899999999999999</v>
      </c>
    </row>
    <row r="616" spans="1:19" ht="15.5" x14ac:dyDescent="0.35">
      <c r="A616" s="1" t="s">
        <v>3254</v>
      </c>
      <c r="B616" s="1" t="s">
        <v>3253</v>
      </c>
      <c r="C616" s="1" t="s">
        <v>369</v>
      </c>
      <c r="D616" s="1" t="s">
        <v>3254</v>
      </c>
      <c r="E616" s="1" t="s">
        <v>3255</v>
      </c>
      <c r="F616" s="1" t="s">
        <v>371</v>
      </c>
      <c r="G616" s="1" t="s">
        <v>398</v>
      </c>
      <c r="H616" s="1" t="s">
        <v>3250</v>
      </c>
      <c r="I616" s="1" t="s">
        <v>381</v>
      </c>
      <c r="J616" s="1" t="s">
        <v>1641</v>
      </c>
      <c r="K616" s="1" t="s">
        <v>487</v>
      </c>
      <c r="L616" s="1">
        <v>170</v>
      </c>
      <c r="M616" s="1" t="s">
        <v>384</v>
      </c>
      <c r="N616" s="1" t="s">
        <v>3251</v>
      </c>
      <c r="O616" s="1" t="s">
        <v>3256</v>
      </c>
      <c r="P616" s="1">
        <v>4.3E-3</v>
      </c>
      <c r="Q616" s="1" t="s">
        <v>372</v>
      </c>
      <c r="R616" s="1" t="s">
        <v>403</v>
      </c>
      <c r="S616" s="1">
        <v>19.170000000000002</v>
      </c>
    </row>
    <row r="617" spans="1:19" ht="15.5" x14ac:dyDescent="0.35">
      <c r="A617" s="1" t="s">
        <v>223</v>
      </c>
      <c r="B617" s="1" t="s">
        <v>223</v>
      </c>
      <c r="C617" s="1" t="s">
        <v>369</v>
      </c>
      <c r="D617" s="1" t="s">
        <v>412</v>
      </c>
      <c r="E617" s="1" t="s">
        <v>3257</v>
      </c>
      <c r="F617" s="1" t="s">
        <v>397</v>
      </c>
      <c r="G617" s="1" t="s">
        <v>371</v>
      </c>
      <c r="H617" s="1" t="s">
        <v>3258</v>
      </c>
      <c r="I617" s="1" t="s">
        <v>374</v>
      </c>
      <c r="J617" s="1" t="s">
        <v>369</v>
      </c>
      <c r="K617" s="1" t="s">
        <v>369</v>
      </c>
      <c r="L617" s="1" t="s">
        <v>369</v>
      </c>
      <c r="M617" s="1" t="s">
        <v>1391</v>
      </c>
      <c r="N617" s="1" t="s">
        <v>3259</v>
      </c>
      <c r="O617" s="1" t="s">
        <v>3260</v>
      </c>
      <c r="P617" s="1" t="s">
        <v>369</v>
      </c>
      <c r="Q617" s="1" t="s">
        <v>369</v>
      </c>
      <c r="R617" s="1" t="s">
        <v>369</v>
      </c>
      <c r="S617" s="1">
        <v>24</v>
      </c>
    </row>
    <row r="618" spans="1:19" ht="15.5" x14ac:dyDescent="0.35">
      <c r="A618" s="1" t="s">
        <v>224</v>
      </c>
      <c r="B618" s="1" t="s">
        <v>224</v>
      </c>
      <c r="C618" s="1" t="s">
        <v>369</v>
      </c>
      <c r="D618" s="1" t="s">
        <v>412</v>
      </c>
      <c r="E618" s="1" t="s">
        <v>3261</v>
      </c>
      <c r="F618" s="1" t="s">
        <v>371</v>
      </c>
      <c r="G618" s="1" t="s">
        <v>398</v>
      </c>
      <c r="H618" s="1" t="s">
        <v>3258</v>
      </c>
      <c r="I618" s="1" t="s">
        <v>374</v>
      </c>
      <c r="J618" s="1" t="s">
        <v>369</v>
      </c>
      <c r="K618" s="1" t="s">
        <v>369</v>
      </c>
      <c r="L618" s="1" t="s">
        <v>369</v>
      </c>
      <c r="M618" s="1" t="s">
        <v>384</v>
      </c>
      <c r="N618" s="1" t="s">
        <v>3259</v>
      </c>
      <c r="O618" s="1" t="s">
        <v>3262</v>
      </c>
      <c r="P618" s="1">
        <v>1E-4</v>
      </c>
      <c r="Q618" s="1" t="s">
        <v>372</v>
      </c>
      <c r="R618" s="1" t="s">
        <v>425</v>
      </c>
      <c r="S618" s="1">
        <v>22.8</v>
      </c>
    </row>
    <row r="619" spans="1:19" ht="15.5" x14ac:dyDescent="0.35">
      <c r="A619" s="1" t="s">
        <v>3264</v>
      </c>
      <c r="B619" s="1" t="s">
        <v>3263</v>
      </c>
      <c r="C619" s="1" t="s">
        <v>369</v>
      </c>
      <c r="D619" s="1" t="s">
        <v>3264</v>
      </c>
      <c r="E619" s="1" t="s">
        <v>3265</v>
      </c>
      <c r="F619" s="1" t="s">
        <v>398</v>
      </c>
      <c r="G619" s="1" t="s">
        <v>397</v>
      </c>
      <c r="H619" s="1" t="s">
        <v>373</v>
      </c>
      <c r="I619" s="1" t="s">
        <v>381</v>
      </c>
      <c r="J619" s="1" t="s">
        <v>715</v>
      </c>
      <c r="K619" s="1" t="s">
        <v>716</v>
      </c>
      <c r="L619" s="1">
        <v>169</v>
      </c>
      <c r="M619" s="1" t="s">
        <v>384</v>
      </c>
      <c r="N619" s="1" t="s">
        <v>3266</v>
      </c>
      <c r="O619" s="1" t="s">
        <v>3267</v>
      </c>
      <c r="P619" s="1">
        <v>1E-4</v>
      </c>
      <c r="Q619" s="1" t="s">
        <v>402</v>
      </c>
      <c r="R619" s="1" t="s">
        <v>425</v>
      </c>
      <c r="S619" s="1">
        <v>35</v>
      </c>
    </row>
    <row r="620" spans="1:19" ht="15.5" x14ac:dyDescent="0.35">
      <c r="A620" s="1" t="s">
        <v>3269</v>
      </c>
      <c r="B620" s="1" t="s">
        <v>3268</v>
      </c>
      <c r="C620" s="1" t="s">
        <v>3268</v>
      </c>
      <c r="D620" s="1" t="s">
        <v>3269</v>
      </c>
      <c r="E620" s="1" t="s">
        <v>3270</v>
      </c>
      <c r="F620" s="1" t="s">
        <v>371</v>
      </c>
      <c r="G620" s="1" t="s">
        <v>372</v>
      </c>
      <c r="H620" s="1" t="s">
        <v>3271</v>
      </c>
      <c r="I620" s="1" t="s">
        <v>381</v>
      </c>
      <c r="J620" s="1" t="s">
        <v>733</v>
      </c>
      <c r="K620" s="1" t="s">
        <v>734</v>
      </c>
      <c r="L620" s="1">
        <v>106</v>
      </c>
      <c r="M620" s="1" t="s">
        <v>481</v>
      </c>
      <c r="N620" s="1" t="s">
        <v>3272</v>
      </c>
      <c r="O620" s="1" t="s">
        <v>3273</v>
      </c>
      <c r="P620" s="1">
        <v>1E-4</v>
      </c>
      <c r="Q620" s="1" t="s">
        <v>372</v>
      </c>
      <c r="R620" s="1" t="s">
        <v>403</v>
      </c>
      <c r="S620" s="1">
        <v>26.5</v>
      </c>
    </row>
    <row r="621" spans="1:19" ht="15.5" x14ac:dyDescent="0.35">
      <c r="A621" s="1" t="s">
        <v>3275</v>
      </c>
      <c r="B621" s="1" t="s">
        <v>3274</v>
      </c>
      <c r="C621" s="1" t="s">
        <v>369</v>
      </c>
      <c r="D621" s="1" t="s">
        <v>412</v>
      </c>
      <c r="E621" s="1" t="s">
        <v>3276</v>
      </c>
      <c r="F621" s="1" t="s">
        <v>398</v>
      </c>
      <c r="G621" s="1" t="s">
        <v>397</v>
      </c>
      <c r="H621" s="1" t="s">
        <v>373</v>
      </c>
      <c r="I621" s="1" t="s">
        <v>381</v>
      </c>
      <c r="J621" s="1" t="s">
        <v>517</v>
      </c>
      <c r="K621" s="1" t="s">
        <v>518</v>
      </c>
      <c r="L621" s="1">
        <v>115</v>
      </c>
      <c r="M621" s="1" t="s">
        <v>384</v>
      </c>
      <c r="N621" s="1" t="s">
        <v>3272</v>
      </c>
      <c r="O621" s="1" t="s">
        <v>3277</v>
      </c>
      <c r="P621" s="1">
        <v>1E-4</v>
      </c>
      <c r="Q621" s="1" t="s">
        <v>372</v>
      </c>
      <c r="R621" s="1" t="s">
        <v>403</v>
      </c>
      <c r="S621" s="1">
        <v>16.57</v>
      </c>
    </row>
    <row r="622" spans="1:19" ht="15.5" x14ac:dyDescent="0.35">
      <c r="A622" s="1" t="s">
        <v>3278</v>
      </c>
      <c r="B622" s="1" t="s">
        <v>3278</v>
      </c>
      <c r="C622" s="1" t="s">
        <v>369</v>
      </c>
      <c r="D622" s="1" t="s">
        <v>3279</v>
      </c>
      <c r="E622" s="1" t="s">
        <v>3280</v>
      </c>
      <c r="F622" s="1" t="s">
        <v>398</v>
      </c>
      <c r="G622" s="1" t="s">
        <v>397</v>
      </c>
      <c r="H622" s="1" t="s">
        <v>373</v>
      </c>
      <c r="I622" s="1" t="s">
        <v>381</v>
      </c>
      <c r="J622" s="1" t="s">
        <v>437</v>
      </c>
      <c r="K622" s="1" t="s">
        <v>438</v>
      </c>
      <c r="L622" s="1">
        <v>187</v>
      </c>
      <c r="M622" s="1" t="s">
        <v>384</v>
      </c>
      <c r="N622" s="1" t="s">
        <v>3272</v>
      </c>
      <c r="O622" s="1" t="s">
        <v>3281</v>
      </c>
      <c r="P622" s="1">
        <v>1E-4</v>
      </c>
      <c r="Q622" s="1" t="s">
        <v>372</v>
      </c>
      <c r="R622" s="1" t="s">
        <v>403</v>
      </c>
      <c r="S622" s="1">
        <v>4.0000000000000001E-3</v>
      </c>
    </row>
    <row r="623" spans="1:19" ht="15.5" x14ac:dyDescent="0.35">
      <c r="A623" s="1" t="s">
        <v>3283</v>
      </c>
      <c r="B623" s="1" t="s">
        <v>3282</v>
      </c>
      <c r="C623" s="1" t="s">
        <v>369</v>
      </c>
      <c r="D623" s="1" t="s">
        <v>3284</v>
      </c>
      <c r="E623" s="1" t="s">
        <v>3285</v>
      </c>
      <c r="F623" s="1" t="s">
        <v>398</v>
      </c>
      <c r="G623" s="1" t="s">
        <v>397</v>
      </c>
      <c r="H623" s="1" t="s">
        <v>373</v>
      </c>
      <c r="I623" s="1" t="s">
        <v>381</v>
      </c>
      <c r="J623" s="1" t="s">
        <v>437</v>
      </c>
      <c r="K623" s="1" t="s">
        <v>438</v>
      </c>
      <c r="L623" s="1">
        <v>191</v>
      </c>
      <c r="M623" s="1" t="s">
        <v>384</v>
      </c>
      <c r="N623" s="1" t="s">
        <v>3272</v>
      </c>
      <c r="O623" s="1" t="s">
        <v>3286</v>
      </c>
      <c r="P623" s="1">
        <v>1E-4</v>
      </c>
      <c r="Q623" s="1" t="s">
        <v>372</v>
      </c>
      <c r="R623" s="1" t="s">
        <v>403</v>
      </c>
      <c r="S623" s="1">
        <v>5.0000000000000001E-3</v>
      </c>
    </row>
    <row r="624" spans="1:19" ht="15.5" x14ac:dyDescent="0.35">
      <c r="A624" s="1" t="s">
        <v>3287</v>
      </c>
      <c r="B624" s="1" t="s">
        <v>3287</v>
      </c>
      <c r="C624" s="1" t="s">
        <v>369</v>
      </c>
      <c r="D624" s="1" t="s">
        <v>3288</v>
      </c>
      <c r="E624" s="1" t="s">
        <v>3289</v>
      </c>
      <c r="F624" s="1" t="s">
        <v>398</v>
      </c>
      <c r="G624" s="1" t="s">
        <v>397</v>
      </c>
      <c r="H624" s="1" t="s">
        <v>373</v>
      </c>
      <c r="I624" s="1" t="s">
        <v>381</v>
      </c>
      <c r="J624" s="1" t="s">
        <v>437</v>
      </c>
      <c r="K624" s="1" t="s">
        <v>438</v>
      </c>
      <c r="L624" s="1">
        <v>206</v>
      </c>
      <c r="M624" s="1" t="s">
        <v>384</v>
      </c>
      <c r="N624" s="1" t="s">
        <v>3272</v>
      </c>
      <c r="O624" s="1" t="s">
        <v>3290</v>
      </c>
      <c r="P624" s="1">
        <v>2.0000000000000001E-4</v>
      </c>
      <c r="Q624" s="1" t="s">
        <v>372</v>
      </c>
      <c r="R624" s="1" t="s">
        <v>403</v>
      </c>
      <c r="S624" s="1">
        <v>1.9E-2</v>
      </c>
    </row>
    <row r="625" spans="1:19" ht="15.5" x14ac:dyDescent="0.35">
      <c r="A625" s="1" t="s">
        <v>3292</v>
      </c>
      <c r="B625" s="1" t="s">
        <v>3291</v>
      </c>
      <c r="C625" s="1" t="s">
        <v>369</v>
      </c>
      <c r="D625" s="1" t="s">
        <v>3292</v>
      </c>
      <c r="E625" s="1" t="s">
        <v>3293</v>
      </c>
      <c r="F625" s="1" t="s">
        <v>371</v>
      </c>
      <c r="G625" s="1" t="s">
        <v>372</v>
      </c>
      <c r="H625" s="1" t="s">
        <v>373</v>
      </c>
      <c r="I625" s="1" t="s">
        <v>381</v>
      </c>
      <c r="J625" s="1" t="s">
        <v>715</v>
      </c>
      <c r="K625" s="1" t="s">
        <v>716</v>
      </c>
      <c r="L625" s="1">
        <v>216</v>
      </c>
      <c r="M625" s="1" t="s">
        <v>384</v>
      </c>
      <c r="N625" s="1" t="s">
        <v>3272</v>
      </c>
      <c r="O625" s="1" t="s">
        <v>3294</v>
      </c>
      <c r="P625" s="1">
        <v>0</v>
      </c>
      <c r="Q625" s="1" t="s">
        <v>372</v>
      </c>
      <c r="R625" s="1" t="s">
        <v>425</v>
      </c>
      <c r="S625" s="1">
        <v>20.2</v>
      </c>
    </row>
    <row r="626" spans="1:19" ht="15.5" x14ac:dyDescent="0.35">
      <c r="A626" s="1" t="s">
        <v>3296</v>
      </c>
      <c r="B626" s="1" t="s">
        <v>3295</v>
      </c>
      <c r="C626" s="1" t="s">
        <v>369</v>
      </c>
      <c r="D626" s="1" t="s">
        <v>412</v>
      </c>
      <c r="E626" s="1" t="s">
        <v>3297</v>
      </c>
      <c r="F626" s="1" t="s">
        <v>398</v>
      </c>
      <c r="G626" s="1" t="s">
        <v>372</v>
      </c>
      <c r="H626" s="1" t="s">
        <v>373</v>
      </c>
      <c r="I626" s="1" t="s">
        <v>381</v>
      </c>
      <c r="J626" s="1" t="s">
        <v>474</v>
      </c>
      <c r="K626" s="1" t="s">
        <v>475</v>
      </c>
      <c r="L626" s="1">
        <v>230</v>
      </c>
      <c r="M626" s="1" t="s">
        <v>384</v>
      </c>
      <c r="N626" s="1" t="s">
        <v>3272</v>
      </c>
      <c r="O626" s="1" t="s">
        <v>3298</v>
      </c>
      <c r="P626" s="1">
        <v>1E-4</v>
      </c>
      <c r="Q626" s="1" t="s">
        <v>372</v>
      </c>
      <c r="R626" s="1" t="s">
        <v>402</v>
      </c>
      <c r="S626" s="1">
        <v>22</v>
      </c>
    </row>
    <row r="627" spans="1:19" ht="15.5" x14ac:dyDescent="0.35">
      <c r="A627" s="1" t="s">
        <v>225</v>
      </c>
      <c r="B627" s="1" t="s">
        <v>3299</v>
      </c>
      <c r="C627" s="1" t="s">
        <v>369</v>
      </c>
      <c r="D627" s="1" t="s">
        <v>412</v>
      </c>
      <c r="E627" s="1" t="s">
        <v>3300</v>
      </c>
      <c r="F627" s="1" t="s">
        <v>371</v>
      </c>
      <c r="G627" s="1" t="s">
        <v>372</v>
      </c>
      <c r="H627" s="1" t="s">
        <v>669</v>
      </c>
      <c r="I627" s="1" t="s">
        <v>381</v>
      </c>
      <c r="J627" s="1" t="s">
        <v>3301</v>
      </c>
      <c r="K627" s="1" t="s">
        <v>3302</v>
      </c>
      <c r="L627" s="1">
        <v>232</v>
      </c>
      <c r="M627" s="1" t="s">
        <v>384</v>
      </c>
      <c r="N627" s="1" t="s">
        <v>3272</v>
      </c>
      <c r="O627" s="1" t="s">
        <v>3303</v>
      </c>
      <c r="P627" s="1" t="s">
        <v>369</v>
      </c>
      <c r="Q627" s="1" t="s">
        <v>369</v>
      </c>
      <c r="R627" s="1" t="s">
        <v>369</v>
      </c>
      <c r="S627" s="1" t="s">
        <v>369</v>
      </c>
    </row>
    <row r="628" spans="1:19" ht="15.5" x14ac:dyDescent="0.35">
      <c r="A628" s="1" t="s">
        <v>3304</v>
      </c>
      <c r="B628" s="1" t="s">
        <v>3304</v>
      </c>
      <c r="C628" s="1" t="s">
        <v>369</v>
      </c>
      <c r="D628" s="1" t="s">
        <v>412</v>
      </c>
      <c r="E628" s="1" t="s">
        <v>3305</v>
      </c>
      <c r="F628" s="1" t="s">
        <v>371</v>
      </c>
      <c r="G628" s="1" t="s">
        <v>372</v>
      </c>
      <c r="H628" s="1" t="s">
        <v>373</v>
      </c>
      <c r="I628" s="1" t="s">
        <v>381</v>
      </c>
      <c r="J628" s="1" t="s">
        <v>715</v>
      </c>
      <c r="K628" s="1" t="s">
        <v>716</v>
      </c>
      <c r="L628" s="1">
        <v>234</v>
      </c>
      <c r="M628" s="1" t="s">
        <v>384</v>
      </c>
      <c r="N628" s="1" t="s">
        <v>3272</v>
      </c>
      <c r="O628" s="1" t="s">
        <v>3306</v>
      </c>
      <c r="P628" s="1">
        <v>1E-4</v>
      </c>
      <c r="Q628" s="1" t="s">
        <v>402</v>
      </c>
      <c r="R628" s="1" t="s">
        <v>403</v>
      </c>
      <c r="S628" s="1">
        <v>23.7</v>
      </c>
    </row>
    <row r="629" spans="1:19" ht="15.5" x14ac:dyDescent="0.35">
      <c r="A629" s="1" t="s">
        <v>3307</v>
      </c>
      <c r="B629" s="1" t="s">
        <v>3307</v>
      </c>
      <c r="C629" s="1" t="s">
        <v>369</v>
      </c>
      <c r="D629" s="1" t="s">
        <v>412</v>
      </c>
      <c r="E629" s="1" t="s">
        <v>3308</v>
      </c>
      <c r="F629" s="1" t="s">
        <v>397</v>
      </c>
      <c r="G629" s="1" t="s">
        <v>398</v>
      </c>
      <c r="H629" s="1" t="s">
        <v>408</v>
      </c>
      <c r="I629" s="1" t="s">
        <v>381</v>
      </c>
      <c r="J629" s="1" t="s">
        <v>492</v>
      </c>
      <c r="K629" s="1" t="s">
        <v>493</v>
      </c>
      <c r="L629" s="1">
        <v>254</v>
      </c>
      <c r="M629" s="1" t="s">
        <v>384</v>
      </c>
      <c r="N629" s="1" t="s">
        <v>3272</v>
      </c>
      <c r="O629" s="1" t="s">
        <v>3309</v>
      </c>
      <c r="P629" s="1">
        <v>1E-4</v>
      </c>
      <c r="Q629" s="1" t="s">
        <v>372</v>
      </c>
      <c r="R629" s="1" t="s">
        <v>402</v>
      </c>
      <c r="S629" s="1">
        <v>12.68</v>
      </c>
    </row>
    <row r="630" spans="1:19" ht="15.5" x14ac:dyDescent="0.35">
      <c r="A630" s="1" t="s">
        <v>3311</v>
      </c>
      <c r="B630" s="1" t="s">
        <v>3310</v>
      </c>
      <c r="C630" s="1" t="s">
        <v>369</v>
      </c>
      <c r="D630" s="1" t="s">
        <v>412</v>
      </c>
      <c r="E630" s="1" t="s">
        <v>3312</v>
      </c>
      <c r="F630" s="1" t="s">
        <v>397</v>
      </c>
      <c r="G630" s="1" t="s">
        <v>398</v>
      </c>
      <c r="H630" s="1" t="s">
        <v>373</v>
      </c>
      <c r="I630" s="1" t="s">
        <v>374</v>
      </c>
      <c r="J630" s="1" t="s">
        <v>369</v>
      </c>
      <c r="K630" s="1" t="s">
        <v>369</v>
      </c>
      <c r="L630" s="1" t="s">
        <v>369</v>
      </c>
      <c r="M630" s="1" t="s">
        <v>375</v>
      </c>
      <c r="N630" s="1" t="s">
        <v>3272</v>
      </c>
      <c r="O630" s="1" t="s">
        <v>369</v>
      </c>
      <c r="P630" s="1" t="s">
        <v>369</v>
      </c>
      <c r="Q630" s="1" t="s">
        <v>369</v>
      </c>
      <c r="R630" s="1" t="s">
        <v>369</v>
      </c>
      <c r="S630" s="1" t="s">
        <v>369</v>
      </c>
    </row>
    <row r="631" spans="1:19" ht="15.5" x14ac:dyDescent="0.35">
      <c r="A631" s="1" t="s">
        <v>3314</v>
      </c>
      <c r="B631" s="1" t="s">
        <v>3313</v>
      </c>
      <c r="C631" s="1" t="s">
        <v>369</v>
      </c>
      <c r="D631" s="1" t="s">
        <v>3315</v>
      </c>
      <c r="E631" s="1" t="s">
        <v>3316</v>
      </c>
      <c r="F631" s="1" t="s">
        <v>372</v>
      </c>
      <c r="G631" s="1" t="s">
        <v>371</v>
      </c>
      <c r="H631" s="1" t="s">
        <v>373</v>
      </c>
      <c r="I631" s="1" t="s">
        <v>374</v>
      </c>
      <c r="J631" s="1" t="s">
        <v>369</v>
      </c>
      <c r="K631" s="1" t="s">
        <v>369</v>
      </c>
      <c r="L631" s="1" t="s">
        <v>369</v>
      </c>
      <c r="M631" s="1" t="s">
        <v>384</v>
      </c>
      <c r="N631" s="1" t="s">
        <v>3272</v>
      </c>
      <c r="O631" s="1" t="s">
        <v>3317</v>
      </c>
      <c r="P631" s="1">
        <v>1E-4</v>
      </c>
      <c r="Q631" s="1" t="s">
        <v>369</v>
      </c>
      <c r="R631" s="1" t="s">
        <v>369</v>
      </c>
      <c r="S631" s="1" t="s">
        <v>369</v>
      </c>
    </row>
    <row r="632" spans="1:19" ht="15.5" x14ac:dyDescent="0.35">
      <c r="A632" s="1" t="s">
        <v>3318</v>
      </c>
      <c r="B632" s="1" t="s">
        <v>3318</v>
      </c>
      <c r="C632" s="1" t="s">
        <v>369</v>
      </c>
      <c r="D632" s="1" t="s">
        <v>412</v>
      </c>
      <c r="E632" s="1" t="s">
        <v>3319</v>
      </c>
      <c r="F632" s="1" t="s">
        <v>371</v>
      </c>
      <c r="G632" s="1" t="s">
        <v>372</v>
      </c>
      <c r="H632" s="1" t="s">
        <v>373</v>
      </c>
      <c r="I632" s="1" t="s">
        <v>381</v>
      </c>
      <c r="J632" s="1" t="s">
        <v>1971</v>
      </c>
      <c r="K632" s="1" t="s">
        <v>1516</v>
      </c>
      <c r="L632" s="1">
        <v>462</v>
      </c>
      <c r="M632" s="1" t="s">
        <v>384</v>
      </c>
      <c r="N632" s="1" t="s">
        <v>3272</v>
      </c>
      <c r="O632" s="1" t="s">
        <v>3320</v>
      </c>
      <c r="P632" s="1">
        <v>0</v>
      </c>
      <c r="Q632" s="1" t="s">
        <v>402</v>
      </c>
      <c r="R632" s="1" t="s">
        <v>403</v>
      </c>
      <c r="S632" s="1">
        <v>24</v>
      </c>
    </row>
    <row r="633" spans="1:19" ht="15.5" x14ac:dyDescent="0.35">
      <c r="A633" s="1" t="s">
        <v>3322</v>
      </c>
      <c r="B633" s="1" t="s">
        <v>3321</v>
      </c>
      <c r="C633" s="1" t="s">
        <v>369</v>
      </c>
      <c r="D633" s="1" t="s">
        <v>412</v>
      </c>
      <c r="E633" s="1" t="s">
        <v>3323</v>
      </c>
      <c r="F633" s="1" t="s">
        <v>398</v>
      </c>
      <c r="G633" s="1" t="s">
        <v>372</v>
      </c>
      <c r="H633" s="1" t="s">
        <v>373</v>
      </c>
      <c r="I633" s="1" t="s">
        <v>381</v>
      </c>
      <c r="J633" s="1" t="s">
        <v>2508</v>
      </c>
      <c r="K633" s="1" t="s">
        <v>1252</v>
      </c>
      <c r="L633" s="1">
        <v>464</v>
      </c>
      <c r="M633" s="1" t="s">
        <v>384</v>
      </c>
      <c r="N633" s="1" t="s">
        <v>3272</v>
      </c>
      <c r="O633" s="1" t="s">
        <v>3324</v>
      </c>
      <c r="P633" s="1" t="s">
        <v>369</v>
      </c>
      <c r="Q633" s="1" t="s">
        <v>402</v>
      </c>
      <c r="R633" s="1" t="s">
        <v>403</v>
      </c>
      <c r="S633" s="1">
        <v>20.6</v>
      </c>
    </row>
    <row r="634" spans="1:19" ht="15.5" x14ac:dyDescent="0.35">
      <c r="A634" s="1" t="s">
        <v>3325</v>
      </c>
      <c r="B634" s="1" t="s">
        <v>3325</v>
      </c>
      <c r="C634" s="1" t="s">
        <v>369</v>
      </c>
      <c r="D634" s="1" t="s">
        <v>3326</v>
      </c>
      <c r="E634" s="1" t="s">
        <v>3327</v>
      </c>
      <c r="F634" s="1" t="s">
        <v>371</v>
      </c>
      <c r="G634" s="1" t="s">
        <v>372</v>
      </c>
      <c r="H634" s="1" t="s">
        <v>373</v>
      </c>
      <c r="I634" s="1" t="s">
        <v>381</v>
      </c>
      <c r="J634" s="1" t="s">
        <v>873</v>
      </c>
      <c r="K634" s="1" t="s">
        <v>874</v>
      </c>
      <c r="L634" s="1">
        <v>485</v>
      </c>
      <c r="M634" s="1" t="s">
        <v>384</v>
      </c>
      <c r="N634" s="1" t="s">
        <v>3272</v>
      </c>
      <c r="O634" s="1" t="s">
        <v>3328</v>
      </c>
      <c r="P634" s="1">
        <v>5.9999999999999995E-4</v>
      </c>
      <c r="Q634" s="1" t="s">
        <v>372</v>
      </c>
      <c r="R634" s="1" t="s">
        <v>403</v>
      </c>
      <c r="S634" s="1">
        <v>29.2</v>
      </c>
    </row>
    <row r="635" spans="1:19" ht="15.5" x14ac:dyDescent="0.35">
      <c r="A635" s="1" t="s">
        <v>3329</v>
      </c>
      <c r="B635" s="1" t="s">
        <v>3329</v>
      </c>
      <c r="C635" s="1" t="s">
        <v>369</v>
      </c>
      <c r="D635" s="1" t="s">
        <v>412</v>
      </c>
      <c r="E635" s="1" t="s">
        <v>3330</v>
      </c>
      <c r="F635" s="1" t="s">
        <v>371</v>
      </c>
      <c r="G635" s="1" t="s">
        <v>372</v>
      </c>
      <c r="H635" s="1" t="s">
        <v>373</v>
      </c>
      <c r="I635" s="1" t="s">
        <v>381</v>
      </c>
      <c r="J635" s="1" t="s">
        <v>2297</v>
      </c>
      <c r="K635" s="1" t="s">
        <v>716</v>
      </c>
      <c r="L635" s="1">
        <v>491</v>
      </c>
      <c r="M635" s="1" t="s">
        <v>384</v>
      </c>
      <c r="N635" s="1" t="s">
        <v>3272</v>
      </c>
      <c r="O635" s="1" t="s">
        <v>3331</v>
      </c>
      <c r="P635" s="1">
        <v>1E-4</v>
      </c>
      <c r="Q635" s="1" t="s">
        <v>372</v>
      </c>
      <c r="R635" s="1" t="s">
        <v>425</v>
      </c>
      <c r="S635" s="1">
        <v>26.6</v>
      </c>
    </row>
    <row r="636" spans="1:19" ht="15.5" x14ac:dyDescent="0.35">
      <c r="A636" s="1" t="s">
        <v>3333</v>
      </c>
      <c r="B636" s="1" t="s">
        <v>3332</v>
      </c>
      <c r="C636" s="1" t="s">
        <v>369</v>
      </c>
      <c r="D636" s="1" t="s">
        <v>3333</v>
      </c>
      <c r="E636" s="1" t="s">
        <v>3334</v>
      </c>
      <c r="F636" s="1" t="s">
        <v>398</v>
      </c>
      <c r="G636" s="1" t="s">
        <v>397</v>
      </c>
      <c r="H636" s="1" t="s">
        <v>373</v>
      </c>
      <c r="I636" s="1" t="s">
        <v>381</v>
      </c>
      <c r="J636" s="1" t="s">
        <v>601</v>
      </c>
      <c r="K636" s="1" t="s">
        <v>525</v>
      </c>
      <c r="L636" s="1">
        <v>507</v>
      </c>
      <c r="M636" s="1" t="s">
        <v>384</v>
      </c>
      <c r="N636" s="1" t="s">
        <v>3272</v>
      </c>
      <c r="O636" s="1" t="s">
        <v>3335</v>
      </c>
      <c r="P636" s="1" t="s">
        <v>369</v>
      </c>
      <c r="Q636" s="1" t="s">
        <v>402</v>
      </c>
      <c r="R636" s="1" t="s">
        <v>403</v>
      </c>
      <c r="S636" s="1">
        <v>25.3</v>
      </c>
    </row>
    <row r="637" spans="1:19" ht="15.5" x14ac:dyDescent="0.35">
      <c r="A637" s="1" t="s">
        <v>3337</v>
      </c>
      <c r="B637" s="1" t="s">
        <v>3336</v>
      </c>
      <c r="C637" s="1" t="s">
        <v>369</v>
      </c>
      <c r="D637" s="1" t="s">
        <v>412</v>
      </c>
      <c r="E637" s="1" t="s">
        <v>3338</v>
      </c>
      <c r="F637" s="1" t="s">
        <v>397</v>
      </c>
      <c r="G637" s="1" t="s">
        <v>398</v>
      </c>
      <c r="H637" s="1" t="s">
        <v>373</v>
      </c>
      <c r="I637" s="1" t="s">
        <v>381</v>
      </c>
      <c r="J637" s="1" t="s">
        <v>422</v>
      </c>
      <c r="K637" s="1" t="s">
        <v>423</v>
      </c>
      <c r="L637" s="1">
        <v>510</v>
      </c>
      <c r="M637" s="1" t="s">
        <v>384</v>
      </c>
      <c r="N637" s="1" t="s">
        <v>3272</v>
      </c>
      <c r="O637" s="1" t="s">
        <v>3339</v>
      </c>
      <c r="P637" s="1" t="s">
        <v>369</v>
      </c>
      <c r="Q637" s="1" t="s">
        <v>402</v>
      </c>
      <c r="R637" s="1" t="s">
        <v>425</v>
      </c>
      <c r="S637" s="1">
        <v>25.9</v>
      </c>
    </row>
    <row r="638" spans="1:19" ht="15.5" x14ac:dyDescent="0.35">
      <c r="A638" s="1" t="s">
        <v>3341</v>
      </c>
      <c r="B638" s="1" t="s">
        <v>3340</v>
      </c>
      <c r="C638" s="1" t="s">
        <v>369</v>
      </c>
      <c r="D638" s="1" t="s">
        <v>412</v>
      </c>
      <c r="E638" s="1" t="s">
        <v>3342</v>
      </c>
      <c r="F638" s="1" t="s">
        <v>397</v>
      </c>
      <c r="G638" s="1" t="s">
        <v>398</v>
      </c>
      <c r="H638" s="1" t="s">
        <v>373</v>
      </c>
      <c r="I638" s="1" t="s">
        <v>381</v>
      </c>
      <c r="J638" s="1" t="s">
        <v>1597</v>
      </c>
      <c r="K638" s="1" t="s">
        <v>1598</v>
      </c>
      <c r="L638" s="1">
        <v>510</v>
      </c>
      <c r="M638" s="1" t="s">
        <v>384</v>
      </c>
      <c r="N638" s="1" t="s">
        <v>3272</v>
      </c>
      <c r="O638" s="1" t="s">
        <v>3343</v>
      </c>
      <c r="P638" s="1" t="s">
        <v>369</v>
      </c>
      <c r="Q638" s="1" t="s">
        <v>402</v>
      </c>
      <c r="R638" s="1" t="s">
        <v>425</v>
      </c>
      <c r="S638" s="1">
        <v>22.8</v>
      </c>
    </row>
    <row r="639" spans="1:19" ht="15.5" x14ac:dyDescent="0.35">
      <c r="A639" s="1" t="s">
        <v>3345</v>
      </c>
      <c r="B639" s="1" t="s">
        <v>3344</v>
      </c>
      <c r="C639" s="1" t="s">
        <v>369</v>
      </c>
      <c r="D639" s="1" t="s">
        <v>412</v>
      </c>
      <c r="E639" s="1" t="s">
        <v>3346</v>
      </c>
      <c r="F639" s="1" t="s">
        <v>397</v>
      </c>
      <c r="G639" s="1" t="s">
        <v>398</v>
      </c>
      <c r="H639" s="1" t="s">
        <v>373</v>
      </c>
      <c r="I639" s="1" t="s">
        <v>381</v>
      </c>
      <c r="J639" s="1" t="s">
        <v>3347</v>
      </c>
      <c r="K639" s="1" t="s">
        <v>969</v>
      </c>
      <c r="L639" s="1">
        <v>514</v>
      </c>
      <c r="M639" s="1" t="s">
        <v>384</v>
      </c>
      <c r="N639" s="1" t="s">
        <v>3272</v>
      </c>
      <c r="O639" s="1" t="s">
        <v>3348</v>
      </c>
      <c r="P639" s="1" t="s">
        <v>369</v>
      </c>
      <c r="Q639" s="1" t="s">
        <v>402</v>
      </c>
      <c r="R639" s="1" t="s">
        <v>403</v>
      </c>
      <c r="S639" s="1">
        <v>23.1</v>
      </c>
    </row>
    <row r="640" spans="1:19" ht="15.5" x14ac:dyDescent="0.35">
      <c r="A640" s="1" t="s">
        <v>3350</v>
      </c>
      <c r="B640" s="1" t="s">
        <v>3349</v>
      </c>
      <c r="C640" s="1" t="s">
        <v>369</v>
      </c>
      <c r="D640" s="1" t="s">
        <v>412</v>
      </c>
      <c r="E640" s="1" t="s">
        <v>3351</v>
      </c>
      <c r="F640" s="1" t="s">
        <v>397</v>
      </c>
      <c r="G640" s="1" t="s">
        <v>372</v>
      </c>
      <c r="H640" s="1" t="s">
        <v>373</v>
      </c>
      <c r="I640" s="1" t="s">
        <v>374</v>
      </c>
      <c r="J640" s="1" t="s">
        <v>369</v>
      </c>
      <c r="K640" s="1" t="s">
        <v>369</v>
      </c>
      <c r="L640" s="1" t="s">
        <v>369</v>
      </c>
      <c r="M640" s="1" t="s">
        <v>1391</v>
      </c>
      <c r="N640" s="1" t="s">
        <v>3272</v>
      </c>
      <c r="O640" s="1" t="s">
        <v>3352</v>
      </c>
      <c r="P640" s="1" t="s">
        <v>369</v>
      </c>
      <c r="Q640" s="1" t="s">
        <v>369</v>
      </c>
      <c r="R640" s="1" t="s">
        <v>369</v>
      </c>
      <c r="S640" s="1">
        <v>16.899999999999999</v>
      </c>
    </row>
    <row r="641" spans="1:19" ht="15.5" x14ac:dyDescent="0.35">
      <c r="A641" s="1" t="s">
        <v>3354</v>
      </c>
      <c r="B641" s="1" t="s">
        <v>3353</v>
      </c>
      <c r="C641" s="1" t="s">
        <v>369</v>
      </c>
      <c r="D641" s="1" t="s">
        <v>412</v>
      </c>
      <c r="E641" s="1" t="s">
        <v>3355</v>
      </c>
      <c r="F641" s="1" t="s">
        <v>398</v>
      </c>
      <c r="G641" s="1" t="s">
        <v>372</v>
      </c>
      <c r="H641" s="1" t="s">
        <v>373</v>
      </c>
      <c r="I641" s="1" t="s">
        <v>381</v>
      </c>
      <c r="J641" s="1" t="s">
        <v>581</v>
      </c>
      <c r="K641" s="1" t="s">
        <v>582</v>
      </c>
      <c r="L641" s="1">
        <v>514</v>
      </c>
      <c r="M641" s="1" t="s">
        <v>384</v>
      </c>
      <c r="N641" s="1" t="s">
        <v>3272</v>
      </c>
      <c r="O641" s="1" t="s">
        <v>3356</v>
      </c>
      <c r="P641" s="1" t="s">
        <v>369</v>
      </c>
      <c r="Q641" s="1" t="s">
        <v>402</v>
      </c>
      <c r="R641" s="1" t="s">
        <v>403</v>
      </c>
      <c r="S641" s="1">
        <v>23.8</v>
      </c>
    </row>
    <row r="642" spans="1:19" ht="15.5" x14ac:dyDescent="0.35">
      <c r="A642" s="1" t="s">
        <v>3358</v>
      </c>
      <c r="B642" s="1" t="s">
        <v>3357</v>
      </c>
      <c r="C642" s="1" t="s">
        <v>369</v>
      </c>
      <c r="D642" s="1" t="s">
        <v>3358</v>
      </c>
      <c r="E642" s="1" t="s">
        <v>3359</v>
      </c>
      <c r="F642" s="1" t="s">
        <v>371</v>
      </c>
      <c r="G642" s="1" t="s">
        <v>398</v>
      </c>
      <c r="H642" s="1" t="s">
        <v>373</v>
      </c>
      <c r="I642" s="1" t="s">
        <v>381</v>
      </c>
      <c r="J642" s="1" t="s">
        <v>3360</v>
      </c>
      <c r="K642" s="1" t="s">
        <v>980</v>
      </c>
      <c r="L642" s="1">
        <v>517</v>
      </c>
      <c r="M642" s="1" t="s">
        <v>384</v>
      </c>
      <c r="N642" s="1" t="s">
        <v>3272</v>
      </c>
      <c r="O642" s="1" t="s">
        <v>3361</v>
      </c>
      <c r="P642" s="1" t="s">
        <v>369</v>
      </c>
      <c r="Q642" s="1" t="s">
        <v>402</v>
      </c>
      <c r="R642" s="1" t="s">
        <v>402</v>
      </c>
      <c r="S642" s="1">
        <v>26.5</v>
      </c>
    </row>
    <row r="643" spans="1:19" ht="15.5" x14ac:dyDescent="0.35">
      <c r="A643" s="1" t="s">
        <v>3363</v>
      </c>
      <c r="B643" s="1" t="s">
        <v>3362</v>
      </c>
      <c r="C643" s="1" t="s">
        <v>369</v>
      </c>
      <c r="D643" s="1" t="s">
        <v>412</v>
      </c>
      <c r="E643" s="1" t="s">
        <v>3364</v>
      </c>
      <c r="F643" s="1" t="s">
        <v>397</v>
      </c>
      <c r="G643" s="1" t="s">
        <v>398</v>
      </c>
      <c r="H643" s="1" t="s">
        <v>373</v>
      </c>
      <c r="I643" s="1" t="s">
        <v>381</v>
      </c>
      <c r="J643" s="1" t="s">
        <v>968</v>
      </c>
      <c r="K643" s="1" t="s">
        <v>969</v>
      </c>
      <c r="L643" s="1">
        <v>518</v>
      </c>
      <c r="M643" s="1" t="s">
        <v>384</v>
      </c>
      <c r="N643" s="1" t="s">
        <v>3272</v>
      </c>
      <c r="O643" s="1" t="s">
        <v>3365</v>
      </c>
      <c r="P643" s="1" t="s">
        <v>369</v>
      </c>
      <c r="Q643" s="1" t="s">
        <v>402</v>
      </c>
      <c r="R643" s="1" t="s">
        <v>402</v>
      </c>
      <c r="S643" s="1">
        <v>28.1</v>
      </c>
    </row>
    <row r="644" spans="1:19" ht="15.5" x14ac:dyDescent="0.35">
      <c r="A644" s="1" t="s">
        <v>3367</v>
      </c>
      <c r="B644" s="1" t="s">
        <v>3366</v>
      </c>
      <c r="C644" s="1" t="s">
        <v>369</v>
      </c>
      <c r="D644" s="1" t="s">
        <v>3367</v>
      </c>
      <c r="E644" s="1" t="s">
        <v>3368</v>
      </c>
      <c r="F644" s="1" t="s">
        <v>398</v>
      </c>
      <c r="G644" s="1" t="s">
        <v>397</v>
      </c>
      <c r="H644" s="1" t="s">
        <v>373</v>
      </c>
      <c r="I644" s="1" t="s">
        <v>381</v>
      </c>
      <c r="J644" s="1" t="s">
        <v>3369</v>
      </c>
      <c r="K644" s="1" t="s">
        <v>2240</v>
      </c>
      <c r="L644" s="1">
        <v>518</v>
      </c>
      <c r="M644" s="1" t="s">
        <v>384</v>
      </c>
      <c r="N644" s="1" t="s">
        <v>3272</v>
      </c>
      <c r="O644" s="1" t="s">
        <v>3370</v>
      </c>
      <c r="P644" s="1" t="s">
        <v>369</v>
      </c>
      <c r="Q644" s="1" t="s">
        <v>402</v>
      </c>
      <c r="R644" s="1" t="s">
        <v>402</v>
      </c>
      <c r="S644" s="1">
        <v>25.2</v>
      </c>
    </row>
    <row r="645" spans="1:19" ht="15.5" x14ac:dyDescent="0.35">
      <c r="A645" s="1" t="s">
        <v>3372</v>
      </c>
      <c r="B645" s="1" t="s">
        <v>3371</v>
      </c>
      <c r="C645" s="1" t="s">
        <v>369</v>
      </c>
      <c r="D645" s="1" t="s">
        <v>3372</v>
      </c>
      <c r="E645" s="1" t="s">
        <v>3373</v>
      </c>
      <c r="F645" s="1" t="s">
        <v>398</v>
      </c>
      <c r="G645" s="1" t="s">
        <v>397</v>
      </c>
      <c r="H645" s="1" t="s">
        <v>373</v>
      </c>
      <c r="I645" s="1" t="s">
        <v>381</v>
      </c>
      <c r="J645" s="1" t="s">
        <v>784</v>
      </c>
      <c r="K645" s="1" t="s">
        <v>785</v>
      </c>
      <c r="L645" s="1">
        <v>521</v>
      </c>
      <c r="M645" s="1" t="s">
        <v>384</v>
      </c>
      <c r="N645" s="1" t="s">
        <v>3272</v>
      </c>
      <c r="O645" s="1" t="s">
        <v>3374</v>
      </c>
      <c r="P645" s="1" t="s">
        <v>369</v>
      </c>
      <c r="Q645" s="1" t="s">
        <v>402</v>
      </c>
      <c r="R645" s="1" t="s">
        <v>403</v>
      </c>
      <c r="S645" s="1">
        <v>31</v>
      </c>
    </row>
    <row r="646" spans="1:19" ht="15.5" x14ac:dyDescent="0.35">
      <c r="A646" s="1" t="s">
        <v>3376</v>
      </c>
      <c r="B646" s="1" t="s">
        <v>3375</v>
      </c>
      <c r="C646" s="1" t="s">
        <v>369</v>
      </c>
      <c r="D646" s="1" t="s">
        <v>3376</v>
      </c>
      <c r="E646" s="1" t="s">
        <v>3377</v>
      </c>
      <c r="F646" s="1" t="s">
        <v>397</v>
      </c>
      <c r="G646" s="1" t="s">
        <v>372</v>
      </c>
      <c r="H646" s="1" t="s">
        <v>373</v>
      </c>
      <c r="I646" s="1" t="s">
        <v>381</v>
      </c>
      <c r="J646" s="1" t="s">
        <v>2976</v>
      </c>
      <c r="K646" s="1" t="s">
        <v>874</v>
      </c>
      <c r="L646" s="1">
        <v>524</v>
      </c>
      <c r="M646" s="1" t="s">
        <v>384</v>
      </c>
      <c r="N646" s="1" t="s">
        <v>3272</v>
      </c>
      <c r="O646" s="1" t="s">
        <v>3378</v>
      </c>
      <c r="P646" s="1" t="s">
        <v>369</v>
      </c>
      <c r="Q646" s="1" t="s">
        <v>402</v>
      </c>
      <c r="R646" s="1" t="s">
        <v>402</v>
      </c>
      <c r="S646" s="1">
        <v>29.8</v>
      </c>
    </row>
    <row r="647" spans="1:19" ht="15.5" x14ac:dyDescent="0.35">
      <c r="A647" s="1" t="s">
        <v>3379</v>
      </c>
      <c r="B647" s="1" t="s">
        <v>3379</v>
      </c>
      <c r="C647" s="1" t="s">
        <v>369</v>
      </c>
      <c r="D647" s="1" t="s">
        <v>412</v>
      </c>
      <c r="E647" s="1" t="s">
        <v>3380</v>
      </c>
      <c r="F647" s="1" t="s">
        <v>398</v>
      </c>
      <c r="G647" s="1" t="s">
        <v>371</v>
      </c>
      <c r="H647" s="1" t="s">
        <v>373</v>
      </c>
      <c r="I647" s="1" t="s">
        <v>381</v>
      </c>
      <c r="J647" s="1" t="s">
        <v>574</v>
      </c>
      <c r="K647" s="1" t="s">
        <v>575</v>
      </c>
      <c r="L647" s="1">
        <v>524</v>
      </c>
      <c r="M647" s="1" t="s">
        <v>384</v>
      </c>
      <c r="N647" s="1" t="s">
        <v>3272</v>
      </c>
      <c r="O647" s="1" t="s">
        <v>3381</v>
      </c>
      <c r="P647" s="1" t="s">
        <v>369</v>
      </c>
      <c r="Q647" s="1" t="s">
        <v>402</v>
      </c>
      <c r="R647" s="1" t="s">
        <v>403</v>
      </c>
      <c r="S647" s="1">
        <v>26.5</v>
      </c>
    </row>
    <row r="648" spans="1:19" ht="15.5" x14ac:dyDescent="0.35">
      <c r="A648" s="1" t="s">
        <v>3383</v>
      </c>
      <c r="B648" s="1" t="s">
        <v>3382</v>
      </c>
      <c r="C648" s="1" t="s">
        <v>369</v>
      </c>
      <c r="D648" s="1" t="s">
        <v>412</v>
      </c>
      <c r="E648" s="1" t="s">
        <v>3384</v>
      </c>
      <c r="F648" s="1" t="s">
        <v>397</v>
      </c>
      <c r="G648" s="1" t="s">
        <v>398</v>
      </c>
      <c r="H648" s="1" t="s">
        <v>373</v>
      </c>
      <c r="I648" s="1" t="s">
        <v>381</v>
      </c>
      <c r="J648" s="1" t="s">
        <v>1754</v>
      </c>
      <c r="K648" s="1" t="s">
        <v>1755</v>
      </c>
      <c r="L648" s="1">
        <v>526</v>
      </c>
      <c r="M648" s="1" t="s">
        <v>384</v>
      </c>
      <c r="N648" s="1" t="s">
        <v>3272</v>
      </c>
      <c r="O648" s="1" t="s">
        <v>3385</v>
      </c>
      <c r="P648" s="1" t="s">
        <v>369</v>
      </c>
      <c r="Q648" s="1" t="s">
        <v>402</v>
      </c>
      <c r="R648" s="1" t="s">
        <v>425</v>
      </c>
      <c r="S648" s="1">
        <v>24</v>
      </c>
    </row>
    <row r="649" spans="1:19" ht="15.5" x14ac:dyDescent="0.35">
      <c r="A649" s="1" t="s">
        <v>226</v>
      </c>
      <c r="B649" s="1" t="s">
        <v>3386</v>
      </c>
      <c r="C649" s="1" t="s">
        <v>369</v>
      </c>
      <c r="D649" s="1" t="s">
        <v>226</v>
      </c>
      <c r="E649" s="1" t="s">
        <v>3387</v>
      </c>
      <c r="F649" s="1" t="s">
        <v>398</v>
      </c>
      <c r="G649" s="1" t="s">
        <v>372</v>
      </c>
      <c r="H649" s="1" t="s">
        <v>3388</v>
      </c>
      <c r="I649" s="1" t="s">
        <v>381</v>
      </c>
      <c r="J649" s="1" t="s">
        <v>2610</v>
      </c>
      <c r="K649" s="1" t="s">
        <v>2611</v>
      </c>
      <c r="L649" s="1">
        <v>774</v>
      </c>
      <c r="M649" s="1" t="s">
        <v>384</v>
      </c>
      <c r="N649" s="1" t="s">
        <v>3389</v>
      </c>
      <c r="O649" s="1" t="s">
        <v>3390</v>
      </c>
      <c r="P649" s="1">
        <v>1E-4</v>
      </c>
      <c r="Q649" s="1" t="s">
        <v>402</v>
      </c>
      <c r="R649" s="1" t="s">
        <v>425</v>
      </c>
      <c r="S649" s="1">
        <v>24.2</v>
      </c>
    </row>
    <row r="650" spans="1:19" ht="15.5" x14ac:dyDescent="0.35">
      <c r="A650" s="1" t="s">
        <v>227</v>
      </c>
      <c r="B650" s="1" t="s">
        <v>3391</v>
      </c>
      <c r="C650" s="1" t="s">
        <v>369</v>
      </c>
      <c r="D650" s="1" t="s">
        <v>227</v>
      </c>
      <c r="E650" s="1" t="s">
        <v>3392</v>
      </c>
      <c r="F650" s="1" t="s">
        <v>371</v>
      </c>
      <c r="G650" s="1" t="s">
        <v>372</v>
      </c>
      <c r="H650" s="1" t="s">
        <v>3388</v>
      </c>
      <c r="I650" s="1" t="s">
        <v>381</v>
      </c>
      <c r="J650" s="1" t="s">
        <v>3236</v>
      </c>
      <c r="K650" s="1" t="s">
        <v>682</v>
      </c>
      <c r="L650" s="1">
        <v>620</v>
      </c>
      <c r="M650" s="1" t="s">
        <v>384</v>
      </c>
      <c r="N650" s="1" t="s">
        <v>3389</v>
      </c>
      <c r="O650" s="1" t="s">
        <v>3393</v>
      </c>
      <c r="P650" s="1" t="s">
        <v>369</v>
      </c>
      <c r="Q650" s="1" t="s">
        <v>402</v>
      </c>
      <c r="R650" s="1" t="s">
        <v>402</v>
      </c>
      <c r="S650" s="1">
        <v>34</v>
      </c>
    </row>
    <row r="651" spans="1:19" ht="15.5" x14ac:dyDescent="0.35">
      <c r="A651" s="1" t="s">
        <v>228</v>
      </c>
      <c r="B651" s="1" t="s">
        <v>3394</v>
      </c>
      <c r="C651" s="1" t="s">
        <v>369</v>
      </c>
      <c r="D651" s="1" t="s">
        <v>3395</v>
      </c>
      <c r="E651" s="1" t="s">
        <v>3396</v>
      </c>
      <c r="F651" s="1" t="s">
        <v>398</v>
      </c>
      <c r="G651" s="1" t="s">
        <v>397</v>
      </c>
      <c r="H651" s="1" t="s">
        <v>669</v>
      </c>
      <c r="I651" s="1" t="s">
        <v>381</v>
      </c>
      <c r="J651" s="1" t="s">
        <v>715</v>
      </c>
      <c r="K651" s="1" t="s">
        <v>716</v>
      </c>
      <c r="L651" s="1">
        <v>526</v>
      </c>
      <c r="M651" s="1" t="s">
        <v>384</v>
      </c>
      <c r="N651" s="1" t="s">
        <v>3389</v>
      </c>
      <c r="O651" s="1" t="s">
        <v>3397</v>
      </c>
      <c r="P651" s="1">
        <v>1E-4</v>
      </c>
      <c r="Q651" s="1" t="s">
        <v>402</v>
      </c>
      <c r="R651" s="1" t="s">
        <v>403</v>
      </c>
      <c r="S651" s="1">
        <v>27</v>
      </c>
    </row>
    <row r="652" spans="1:19" ht="15.5" x14ac:dyDescent="0.35">
      <c r="A652" s="1" t="s">
        <v>229</v>
      </c>
      <c r="B652" s="1" t="s">
        <v>3398</v>
      </c>
      <c r="C652" s="1" t="s">
        <v>369</v>
      </c>
      <c r="D652" s="1" t="s">
        <v>229</v>
      </c>
      <c r="E652" s="1" t="s">
        <v>3399</v>
      </c>
      <c r="F652" s="1" t="s">
        <v>398</v>
      </c>
      <c r="G652" s="1" t="s">
        <v>397</v>
      </c>
      <c r="H652" s="1" t="s">
        <v>3388</v>
      </c>
      <c r="I652" s="1" t="s">
        <v>381</v>
      </c>
      <c r="J652" s="1" t="s">
        <v>873</v>
      </c>
      <c r="K652" s="1" t="s">
        <v>874</v>
      </c>
      <c r="L652" s="1">
        <v>524</v>
      </c>
      <c r="M652" s="1" t="s">
        <v>384</v>
      </c>
      <c r="N652" s="1" t="s">
        <v>3389</v>
      </c>
      <c r="O652" s="1" t="s">
        <v>3400</v>
      </c>
      <c r="P652" s="1" t="s">
        <v>369</v>
      </c>
      <c r="Q652" s="1" t="s">
        <v>402</v>
      </c>
      <c r="R652" s="1" t="s">
        <v>402</v>
      </c>
      <c r="S652" s="1">
        <v>34</v>
      </c>
    </row>
    <row r="653" spans="1:19" ht="15.5" x14ac:dyDescent="0.35">
      <c r="A653" s="1" t="s">
        <v>230</v>
      </c>
      <c r="B653" s="1" t="s">
        <v>3401</v>
      </c>
      <c r="C653" s="1" t="s">
        <v>369</v>
      </c>
      <c r="D653" s="1" t="s">
        <v>230</v>
      </c>
      <c r="E653" s="1" t="s">
        <v>3402</v>
      </c>
      <c r="F653" s="1" t="s">
        <v>397</v>
      </c>
      <c r="G653" s="1" t="s">
        <v>371</v>
      </c>
      <c r="H653" s="1" t="s">
        <v>3388</v>
      </c>
      <c r="I653" s="1" t="s">
        <v>381</v>
      </c>
      <c r="J653" s="1" t="s">
        <v>2491</v>
      </c>
      <c r="K653" s="1" t="s">
        <v>1481</v>
      </c>
      <c r="L653" s="1">
        <v>241</v>
      </c>
      <c r="M653" s="1" t="s">
        <v>384</v>
      </c>
      <c r="N653" s="1" t="s">
        <v>3389</v>
      </c>
      <c r="O653" s="1" t="s">
        <v>3403</v>
      </c>
      <c r="P653" s="1" t="s">
        <v>369</v>
      </c>
      <c r="Q653" s="1" t="s">
        <v>372</v>
      </c>
      <c r="R653" s="1" t="s">
        <v>403</v>
      </c>
      <c r="S653" s="1">
        <v>9.1319999999999997</v>
      </c>
    </row>
    <row r="654" spans="1:19" ht="15.5" x14ac:dyDescent="0.35">
      <c r="A654" s="1" t="s">
        <v>231</v>
      </c>
      <c r="B654" s="1" t="s">
        <v>3404</v>
      </c>
      <c r="C654" s="1" t="s">
        <v>369</v>
      </c>
      <c r="D654" s="1" t="s">
        <v>231</v>
      </c>
      <c r="E654" s="1" t="s">
        <v>3405</v>
      </c>
      <c r="F654" s="1" t="s">
        <v>371</v>
      </c>
      <c r="G654" s="1" t="s">
        <v>372</v>
      </c>
      <c r="H654" s="1" t="s">
        <v>3388</v>
      </c>
      <c r="I654" s="1" t="s">
        <v>381</v>
      </c>
      <c r="J654" s="1" t="s">
        <v>1251</v>
      </c>
      <c r="K654" s="1" t="s">
        <v>1252</v>
      </c>
      <c r="L654" s="1">
        <v>57</v>
      </c>
      <c r="M654" s="1" t="s">
        <v>384</v>
      </c>
      <c r="N654" s="1" t="s">
        <v>3389</v>
      </c>
      <c r="O654" s="1" t="s">
        <v>3406</v>
      </c>
      <c r="P654" s="1">
        <v>1E-4</v>
      </c>
      <c r="Q654" s="1" t="s">
        <v>372</v>
      </c>
      <c r="R654" s="1" t="s">
        <v>403</v>
      </c>
      <c r="S654" s="1">
        <v>19.12</v>
      </c>
    </row>
    <row r="655" spans="1:19" ht="15.5" x14ac:dyDescent="0.35">
      <c r="A655" s="1" t="s">
        <v>3408</v>
      </c>
      <c r="B655" s="1" t="s">
        <v>3407</v>
      </c>
      <c r="C655" s="1" t="s">
        <v>369</v>
      </c>
      <c r="D655" s="1" t="s">
        <v>412</v>
      </c>
      <c r="E655" s="1" t="s">
        <v>3409</v>
      </c>
      <c r="F655" s="1" t="s">
        <v>398</v>
      </c>
      <c r="G655" s="1" t="s">
        <v>372</v>
      </c>
      <c r="H655" s="1" t="s">
        <v>373</v>
      </c>
      <c r="I655" s="1" t="s">
        <v>381</v>
      </c>
      <c r="J655" s="1" t="s">
        <v>1624</v>
      </c>
      <c r="K655" s="1" t="s">
        <v>1625</v>
      </c>
      <c r="L655" s="1">
        <v>957</v>
      </c>
      <c r="M655" s="1" t="s">
        <v>384</v>
      </c>
      <c r="N655" s="1" t="s">
        <v>3410</v>
      </c>
      <c r="O655" s="1" t="s">
        <v>3411</v>
      </c>
      <c r="P655" s="1" t="s">
        <v>369</v>
      </c>
      <c r="Q655" s="1" t="s">
        <v>402</v>
      </c>
      <c r="R655" s="1" t="s">
        <v>402</v>
      </c>
      <c r="S655" s="1">
        <v>25.5</v>
      </c>
    </row>
    <row r="656" spans="1:19" ht="15.5" x14ac:dyDescent="0.35">
      <c r="A656" s="1" t="s">
        <v>3413</v>
      </c>
      <c r="B656" s="1" t="s">
        <v>3412</v>
      </c>
      <c r="C656" s="1" t="s">
        <v>369</v>
      </c>
      <c r="D656" s="1" t="s">
        <v>412</v>
      </c>
      <c r="E656" s="1" t="s">
        <v>3414</v>
      </c>
      <c r="F656" s="1" t="s">
        <v>371</v>
      </c>
      <c r="G656" s="1" t="s">
        <v>372</v>
      </c>
      <c r="H656" s="1" t="s">
        <v>373</v>
      </c>
      <c r="I656" s="1" t="s">
        <v>381</v>
      </c>
      <c r="J656" s="1" t="s">
        <v>503</v>
      </c>
      <c r="K656" s="1" t="s">
        <v>504</v>
      </c>
      <c r="L656" s="1">
        <v>351</v>
      </c>
      <c r="M656" s="1" t="s">
        <v>384</v>
      </c>
      <c r="N656" s="1" t="s">
        <v>3415</v>
      </c>
      <c r="O656" s="1" t="s">
        <v>3416</v>
      </c>
      <c r="P656" s="1" t="s">
        <v>369</v>
      </c>
      <c r="Q656" s="1" t="s">
        <v>402</v>
      </c>
      <c r="R656" s="1" t="s">
        <v>402</v>
      </c>
      <c r="S656" s="1">
        <v>34</v>
      </c>
    </row>
    <row r="657" spans="1:19" ht="15.5" x14ac:dyDescent="0.35">
      <c r="A657" s="1" t="s">
        <v>3418</v>
      </c>
      <c r="B657" s="1" t="s">
        <v>3417</v>
      </c>
      <c r="C657" s="1" t="s">
        <v>369</v>
      </c>
      <c r="D657" s="1" t="s">
        <v>3418</v>
      </c>
      <c r="E657" s="1" t="s">
        <v>3419</v>
      </c>
      <c r="F657" s="1" t="s">
        <v>372</v>
      </c>
      <c r="G657" s="1" t="s">
        <v>371</v>
      </c>
      <c r="H657" s="1" t="s">
        <v>1486</v>
      </c>
      <c r="I657" s="1" t="s">
        <v>381</v>
      </c>
      <c r="J657" s="1" t="s">
        <v>1458</v>
      </c>
      <c r="K657" s="1" t="s">
        <v>640</v>
      </c>
      <c r="L657" s="1">
        <v>443</v>
      </c>
      <c r="M657" s="1" t="s">
        <v>384</v>
      </c>
      <c r="N657" s="1" t="s">
        <v>3420</v>
      </c>
      <c r="O657" s="1" t="s">
        <v>3421</v>
      </c>
      <c r="P657" s="1">
        <v>0.37</v>
      </c>
      <c r="Q657" s="1" t="s">
        <v>372</v>
      </c>
      <c r="R657" s="1" t="s">
        <v>403</v>
      </c>
      <c r="S657" s="1">
        <v>2.8000000000000001E-2</v>
      </c>
    </row>
    <row r="658" spans="1:19" ht="15.5" x14ac:dyDescent="0.35">
      <c r="A658" s="1" t="s">
        <v>3422</v>
      </c>
      <c r="B658" s="1" t="s">
        <v>3422</v>
      </c>
      <c r="C658" s="1" t="s">
        <v>369</v>
      </c>
      <c r="D658" s="1" t="s">
        <v>412</v>
      </c>
      <c r="E658" s="1" t="s">
        <v>3423</v>
      </c>
      <c r="F658" s="1" t="s">
        <v>398</v>
      </c>
      <c r="G658" s="1" t="s">
        <v>397</v>
      </c>
      <c r="H658" s="1" t="s">
        <v>373</v>
      </c>
      <c r="I658" s="1" t="s">
        <v>381</v>
      </c>
      <c r="J658" s="1" t="s">
        <v>632</v>
      </c>
      <c r="K658" s="1" t="s">
        <v>633</v>
      </c>
      <c r="L658" s="1">
        <v>31</v>
      </c>
      <c r="M658" s="1" t="s">
        <v>384</v>
      </c>
      <c r="N658" s="1" t="s">
        <v>3424</v>
      </c>
      <c r="O658" s="1" t="s">
        <v>3425</v>
      </c>
      <c r="P658" s="1">
        <v>1E-4</v>
      </c>
      <c r="Q658" s="1" t="s">
        <v>369</v>
      </c>
      <c r="R658" s="1" t="s">
        <v>403</v>
      </c>
      <c r="S658" s="1">
        <v>12.14</v>
      </c>
    </row>
    <row r="659" spans="1:19" ht="15.5" x14ac:dyDescent="0.35">
      <c r="A659" s="1" t="s">
        <v>3426</v>
      </c>
      <c r="B659" s="1" t="s">
        <v>3426</v>
      </c>
      <c r="C659" s="1" t="s">
        <v>369</v>
      </c>
      <c r="D659" s="1" t="s">
        <v>412</v>
      </c>
      <c r="E659" s="1" t="s">
        <v>3427</v>
      </c>
      <c r="F659" s="1" t="s">
        <v>398</v>
      </c>
      <c r="G659" s="1" t="s">
        <v>397</v>
      </c>
      <c r="H659" s="1" t="s">
        <v>373</v>
      </c>
      <c r="I659" s="1" t="s">
        <v>381</v>
      </c>
      <c r="J659" s="1" t="s">
        <v>2239</v>
      </c>
      <c r="K659" s="1" t="s">
        <v>2240</v>
      </c>
      <c r="L659" s="1">
        <v>153</v>
      </c>
      <c r="M659" s="1" t="s">
        <v>384</v>
      </c>
      <c r="N659" s="1" t="s">
        <v>3424</v>
      </c>
      <c r="O659" s="1" t="s">
        <v>3428</v>
      </c>
      <c r="P659" s="1">
        <v>0</v>
      </c>
      <c r="Q659" s="1" t="s">
        <v>369</v>
      </c>
      <c r="R659" s="1" t="s">
        <v>402</v>
      </c>
      <c r="S659" s="1">
        <v>19.75</v>
      </c>
    </row>
    <row r="660" spans="1:19" ht="15.5" x14ac:dyDescent="0.35">
      <c r="A660" s="1" t="s">
        <v>3430</v>
      </c>
      <c r="B660" s="1" t="s">
        <v>3429</v>
      </c>
      <c r="C660" s="1" t="s">
        <v>369</v>
      </c>
      <c r="D660" s="1" t="s">
        <v>3430</v>
      </c>
      <c r="E660" s="1" t="s">
        <v>3431</v>
      </c>
      <c r="F660" s="1" t="s">
        <v>398</v>
      </c>
      <c r="G660" s="1" t="s">
        <v>397</v>
      </c>
      <c r="H660" s="1" t="s">
        <v>373</v>
      </c>
      <c r="I660" s="1" t="s">
        <v>381</v>
      </c>
      <c r="J660" s="1" t="s">
        <v>1610</v>
      </c>
      <c r="K660" s="1" t="s">
        <v>785</v>
      </c>
      <c r="L660" s="1">
        <v>388</v>
      </c>
      <c r="M660" s="1" t="s">
        <v>384</v>
      </c>
      <c r="N660" s="1" t="s">
        <v>3424</v>
      </c>
      <c r="O660" s="1" t="s">
        <v>3432</v>
      </c>
      <c r="P660" s="1">
        <v>8.0000000000000004E-4</v>
      </c>
      <c r="Q660" s="1" t="s">
        <v>369</v>
      </c>
      <c r="R660" s="1" t="s">
        <v>425</v>
      </c>
      <c r="S660" s="1">
        <v>34</v>
      </c>
    </row>
    <row r="661" spans="1:19" ht="15.5" x14ac:dyDescent="0.35">
      <c r="A661" s="1" t="s">
        <v>3433</v>
      </c>
      <c r="B661" s="1" t="s">
        <v>3433</v>
      </c>
      <c r="C661" s="1" t="s">
        <v>369</v>
      </c>
      <c r="D661" s="1" t="s">
        <v>3434</v>
      </c>
      <c r="E661" s="1" t="s">
        <v>3435</v>
      </c>
      <c r="F661" s="1" t="s">
        <v>398</v>
      </c>
      <c r="G661" s="1" t="s">
        <v>397</v>
      </c>
      <c r="H661" s="1" t="s">
        <v>373</v>
      </c>
      <c r="I661" s="1" t="s">
        <v>381</v>
      </c>
      <c r="J661" s="1" t="s">
        <v>1111</v>
      </c>
      <c r="K661" s="1" t="s">
        <v>747</v>
      </c>
      <c r="L661" s="1">
        <v>391</v>
      </c>
      <c r="M661" s="1" t="s">
        <v>384</v>
      </c>
      <c r="N661" s="1" t="s">
        <v>3424</v>
      </c>
      <c r="O661" s="1" t="s">
        <v>3436</v>
      </c>
      <c r="P661" s="1">
        <v>1E-4</v>
      </c>
      <c r="Q661" s="1" t="s">
        <v>369</v>
      </c>
      <c r="R661" s="1" t="s">
        <v>403</v>
      </c>
      <c r="S661" s="1">
        <v>23.8</v>
      </c>
    </row>
    <row r="662" spans="1:19" ht="15.5" x14ac:dyDescent="0.35">
      <c r="A662" s="1" t="s">
        <v>3438</v>
      </c>
      <c r="B662" s="1" t="s">
        <v>3437</v>
      </c>
      <c r="C662" s="1" t="s">
        <v>369</v>
      </c>
      <c r="D662" s="1" t="s">
        <v>3438</v>
      </c>
      <c r="E662" s="1" t="s">
        <v>3439</v>
      </c>
      <c r="F662" s="1" t="s">
        <v>398</v>
      </c>
      <c r="G662" s="1" t="s">
        <v>397</v>
      </c>
      <c r="H662" s="1" t="s">
        <v>373</v>
      </c>
      <c r="I662" s="1" t="s">
        <v>381</v>
      </c>
      <c r="J662" s="1" t="s">
        <v>806</v>
      </c>
      <c r="K662" s="1" t="s">
        <v>760</v>
      </c>
      <c r="L662" s="1">
        <v>395</v>
      </c>
      <c r="M662" s="1" t="s">
        <v>384</v>
      </c>
      <c r="N662" s="1" t="s">
        <v>3424</v>
      </c>
      <c r="O662" s="1" t="s">
        <v>3440</v>
      </c>
      <c r="P662" s="1">
        <v>1.5E-3</v>
      </c>
      <c r="Q662" s="1" t="s">
        <v>369</v>
      </c>
      <c r="R662" s="1" t="s">
        <v>403</v>
      </c>
      <c r="S662" s="1">
        <v>24.8</v>
      </c>
    </row>
    <row r="663" spans="1:19" ht="15.5" x14ac:dyDescent="0.35">
      <c r="A663" s="1" t="s">
        <v>3441</v>
      </c>
      <c r="B663" s="1" t="s">
        <v>3441</v>
      </c>
      <c r="C663" s="1" t="s">
        <v>369</v>
      </c>
      <c r="D663" s="1" t="s">
        <v>3442</v>
      </c>
      <c r="E663" s="1" t="s">
        <v>3443</v>
      </c>
      <c r="F663" s="1" t="s">
        <v>371</v>
      </c>
      <c r="G663" s="1" t="s">
        <v>372</v>
      </c>
      <c r="H663" s="1" t="s">
        <v>373</v>
      </c>
      <c r="I663" s="1" t="s">
        <v>381</v>
      </c>
      <c r="J663" s="1" t="s">
        <v>2297</v>
      </c>
      <c r="K663" s="1" t="s">
        <v>716</v>
      </c>
      <c r="L663" s="1">
        <v>408</v>
      </c>
      <c r="M663" s="1" t="s">
        <v>384</v>
      </c>
      <c r="N663" s="1" t="s">
        <v>3424</v>
      </c>
      <c r="O663" s="1" t="s">
        <v>3444</v>
      </c>
      <c r="P663" s="1">
        <v>2.0000000000000001E-4</v>
      </c>
      <c r="Q663" s="1" t="s">
        <v>369</v>
      </c>
      <c r="R663" s="1" t="s">
        <v>425</v>
      </c>
      <c r="S663" s="1">
        <v>27.3</v>
      </c>
    </row>
    <row r="664" spans="1:19" ht="15.5" x14ac:dyDescent="0.35">
      <c r="A664" s="1" t="s">
        <v>3445</v>
      </c>
      <c r="B664" s="1" t="s">
        <v>3445</v>
      </c>
      <c r="C664" s="1" t="s">
        <v>369</v>
      </c>
      <c r="D664" s="1" t="s">
        <v>3446</v>
      </c>
      <c r="E664" s="1" t="s">
        <v>3447</v>
      </c>
      <c r="F664" s="1" t="s">
        <v>397</v>
      </c>
      <c r="G664" s="1" t="s">
        <v>398</v>
      </c>
      <c r="H664" s="1" t="s">
        <v>373</v>
      </c>
      <c r="I664" s="1" t="s">
        <v>381</v>
      </c>
      <c r="J664" s="1" t="s">
        <v>1754</v>
      </c>
      <c r="K664" s="1" t="s">
        <v>1755</v>
      </c>
      <c r="L664" s="1">
        <v>427</v>
      </c>
      <c r="M664" s="1" t="s">
        <v>384</v>
      </c>
      <c r="N664" s="1" t="s">
        <v>3424</v>
      </c>
      <c r="O664" s="1" t="s">
        <v>3448</v>
      </c>
      <c r="P664" s="1">
        <v>1.4E-3</v>
      </c>
      <c r="Q664" s="1" t="s">
        <v>369</v>
      </c>
      <c r="R664" s="1" t="s">
        <v>402</v>
      </c>
      <c r="S664" s="1">
        <v>18.079999999999998</v>
      </c>
    </row>
    <row r="665" spans="1:19" ht="15.5" x14ac:dyDescent="0.35">
      <c r="A665" s="1" t="s">
        <v>3449</v>
      </c>
      <c r="B665" s="1" t="s">
        <v>3449</v>
      </c>
      <c r="C665" s="1" t="s">
        <v>369</v>
      </c>
      <c r="D665" s="1" t="s">
        <v>412</v>
      </c>
      <c r="E665" s="1" t="s">
        <v>3450</v>
      </c>
      <c r="F665" s="1" t="s">
        <v>398</v>
      </c>
      <c r="G665" s="1" t="s">
        <v>397</v>
      </c>
      <c r="H665" s="1" t="s">
        <v>373</v>
      </c>
      <c r="I665" s="1" t="s">
        <v>381</v>
      </c>
      <c r="J665" s="1" t="s">
        <v>1111</v>
      </c>
      <c r="K665" s="1" t="s">
        <v>747</v>
      </c>
      <c r="L665" s="1">
        <v>473</v>
      </c>
      <c r="M665" s="1" t="s">
        <v>384</v>
      </c>
      <c r="N665" s="1" t="s">
        <v>3424</v>
      </c>
      <c r="O665" s="1" t="s">
        <v>3451</v>
      </c>
      <c r="P665" s="1">
        <v>1E-4</v>
      </c>
      <c r="Q665" s="1" t="s">
        <v>369</v>
      </c>
      <c r="R665" s="1" t="s">
        <v>425</v>
      </c>
      <c r="S665" s="1">
        <v>22.3</v>
      </c>
    </row>
    <row r="666" spans="1:19" ht="15.5" x14ac:dyDescent="0.35">
      <c r="A666" s="1" t="s">
        <v>232</v>
      </c>
      <c r="B666" s="1" t="s">
        <v>3452</v>
      </c>
      <c r="C666" s="1" t="s">
        <v>369</v>
      </c>
      <c r="D666" s="1" t="s">
        <v>412</v>
      </c>
      <c r="E666" s="1" t="s">
        <v>3453</v>
      </c>
      <c r="F666" s="1" t="s">
        <v>398</v>
      </c>
      <c r="G666" s="1" t="s">
        <v>372</v>
      </c>
      <c r="H666" s="1" t="s">
        <v>1283</v>
      </c>
      <c r="I666" s="1" t="s">
        <v>381</v>
      </c>
      <c r="J666" s="1" t="s">
        <v>2848</v>
      </c>
      <c r="K666" s="1" t="s">
        <v>868</v>
      </c>
      <c r="L666" s="1">
        <v>108</v>
      </c>
      <c r="M666" s="1" t="s">
        <v>384</v>
      </c>
      <c r="N666" s="1" t="s">
        <v>3454</v>
      </c>
      <c r="O666" s="1" t="s">
        <v>3455</v>
      </c>
      <c r="P666" s="1" t="s">
        <v>369</v>
      </c>
      <c r="Q666" s="1" t="s">
        <v>402</v>
      </c>
      <c r="R666" s="1" t="s">
        <v>402</v>
      </c>
      <c r="S666" s="1">
        <v>28.9</v>
      </c>
    </row>
    <row r="667" spans="1:19" ht="15.5" x14ac:dyDescent="0.35">
      <c r="A667" s="1" t="s">
        <v>3457</v>
      </c>
      <c r="B667" s="1" t="s">
        <v>3456</v>
      </c>
      <c r="C667" s="1" t="s">
        <v>369</v>
      </c>
      <c r="D667" s="1" t="s">
        <v>3457</v>
      </c>
      <c r="E667" s="1" t="s">
        <v>3458</v>
      </c>
      <c r="F667" s="1" t="s">
        <v>397</v>
      </c>
      <c r="G667" s="1" t="s">
        <v>372</v>
      </c>
      <c r="H667" s="1" t="s">
        <v>1993</v>
      </c>
      <c r="I667" s="1" t="s">
        <v>374</v>
      </c>
      <c r="J667" s="1" t="s">
        <v>369</v>
      </c>
      <c r="K667" s="1" t="s">
        <v>369</v>
      </c>
      <c r="L667" s="1" t="s">
        <v>369</v>
      </c>
      <c r="M667" s="1" t="s">
        <v>375</v>
      </c>
      <c r="N667" s="1" t="s">
        <v>3459</v>
      </c>
      <c r="O667" s="1" t="s">
        <v>369</v>
      </c>
      <c r="P667" s="1" t="s">
        <v>369</v>
      </c>
      <c r="Q667" s="1" t="s">
        <v>369</v>
      </c>
      <c r="R667" s="1" t="s">
        <v>369</v>
      </c>
      <c r="S667" s="1" t="s">
        <v>369</v>
      </c>
    </row>
    <row r="668" spans="1:19" ht="15.5" x14ac:dyDescent="0.35">
      <c r="A668" s="1" t="s">
        <v>3461</v>
      </c>
      <c r="B668" s="1" t="s">
        <v>3460</v>
      </c>
      <c r="C668" s="1" t="s">
        <v>369</v>
      </c>
      <c r="D668" s="1" t="s">
        <v>3461</v>
      </c>
      <c r="E668" s="1" t="s">
        <v>3462</v>
      </c>
      <c r="F668" s="1" t="s">
        <v>398</v>
      </c>
      <c r="G668" s="1" t="s">
        <v>371</v>
      </c>
      <c r="H668" s="1" t="s">
        <v>1993</v>
      </c>
      <c r="I668" s="1" t="s">
        <v>374</v>
      </c>
      <c r="J668" s="1" t="s">
        <v>369</v>
      </c>
      <c r="K668" s="1" t="s">
        <v>369</v>
      </c>
      <c r="L668" s="1" t="s">
        <v>369</v>
      </c>
      <c r="M668" s="1" t="s">
        <v>375</v>
      </c>
      <c r="N668" s="1" t="s">
        <v>3459</v>
      </c>
      <c r="O668" s="1" t="s">
        <v>369</v>
      </c>
      <c r="P668" s="1" t="s">
        <v>369</v>
      </c>
      <c r="Q668" s="1" t="s">
        <v>369</v>
      </c>
      <c r="R668" s="1" t="s">
        <v>369</v>
      </c>
      <c r="S668" s="1" t="s">
        <v>369</v>
      </c>
    </row>
    <row r="669" spans="1:19" ht="15.5" x14ac:dyDescent="0.35">
      <c r="A669" s="1" t="s">
        <v>3464</v>
      </c>
      <c r="B669" s="1" t="s">
        <v>3463</v>
      </c>
      <c r="C669" s="1" t="s">
        <v>369</v>
      </c>
      <c r="D669" s="1" t="s">
        <v>412</v>
      </c>
      <c r="E669" s="1" t="s">
        <v>3465</v>
      </c>
      <c r="F669" s="1" t="s">
        <v>397</v>
      </c>
      <c r="G669" s="1" t="s">
        <v>372</v>
      </c>
      <c r="H669" s="1" t="s">
        <v>1170</v>
      </c>
      <c r="I669" s="1" t="s">
        <v>381</v>
      </c>
      <c r="J669" s="1" t="s">
        <v>1024</v>
      </c>
      <c r="K669" s="1" t="s">
        <v>1025</v>
      </c>
      <c r="L669" s="1">
        <v>1</v>
      </c>
      <c r="M669" s="1" t="s">
        <v>384</v>
      </c>
      <c r="N669" s="1" t="s">
        <v>3459</v>
      </c>
      <c r="O669" s="1" t="s">
        <v>3466</v>
      </c>
      <c r="P669" s="1">
        <v>1E-4</v>
      </c>
      <c r="Q669" s="1" t="s">
        <v>372</v>
      </c>
      <c r="R669" s="1" t="s">
        <v>402</v>
      </c>
      <c r="S669" s="1">
        <v>27.1</v>
      </c>
    </row>
    <row r="670" spans="1:19" ht="15.5" x14ac:dyDescent="0.35">
      <c r="A670" s="1" t="s">
        <v>3468</v>
      </c>
      <c r="B670" s="1" t="s">
        <v>3467</v>
      </c>
      <c r="C670" s="1" t="s">
        <v>3469</v>
      </c>
      <c r="D670" s="1" t="s">
        <v>3468</v>
      </c>
      <c r="E670" s="1" t="s">
        <v>3470</v>
      </c>
      <c r="F670" s="1" t="s">
        <v>398</v>
      </c>
      <c r="G670" s="1" t="s">
        <v>397</v>
      </c>
      <c r="H670" s="1" t="s">
        <v>1993</v>
      </c>
      <c r="I670" s="1" t="s">
        <v>381</v>
      </c>
      <c r="J670" s="1" t="s">
        <v>1251</v>
      </c>
      <c r="K670" s="1" t="s">
        <v>1252</v>
      </c>
      <c r="L670" s="1">
        <v>1</v>
      </c>
      <c r="M670" s="1" t="s">
        <v>481</v>
      </c>
      <c r="N670" s="1" t="s">
        <v>3459</v>
      </c>
      <c r="O670" s="1" t="s">
        <v>3471</v>
      </c>
      <c r="P670" s="1" t="s">
        <v>369</v>
      </c>
      <c r="Q670" s="1" t="s">
        <v>402</v>
      </c>
      <c r="R670" s="1" t="s">
        <v>402</v>
      </c>
      <c r="S670" s="1">
        <v>29.1</v>
      </c>
    </row>
    <row r="671" spans="1:19" ht="15.5" x14ac:dyDescent="0.35">
      <c r="A671" s="1" t="s">
        <v>3473</v>
      </c>
      <c r="B671" s="1" t="s">
        <v>3472</v>
      </c>
      <c r="C671" s="1" t="s">
        <v>369</v>
      </c>
      <c r="D671" s="1" t="s">
        <v>412</v>
      </c>
      <c r="E671" s="1" t="s">
        <v>3474</v>
      </c>
      <c r="F671" s="1" t="s">
        <v>398</v>
      </c>
      <c r="G671" s="1" t="s">
        <v>371</v>
      </c>
      <c r="H671" s="1" t="s">
        <v>1993</v>
      </c>
      <c r="I671" s="1" t="s">
        <v>381</v>
      </c>
      <c r="J671" s="1" t="s">
        <v>2316</v>
      </c>
      <c r="K671" s="1" t="s">
        <v>1230</v>
      </c>
      <c r="L671" s="1">
        <v>5</v>
      </c>
      <c r="M671" s="1" t="s">
        <v>384</v>
      </c>
      <c r="N671" s="1" t="s">
        <v>3459</v>
      </c>
      <c r="O671" s="1" t="s">
        <v>3475</v>
      </c>
      <c r="P671" s="1" t="s">
        <v>369</v>
      </c>
      <c r="Q671" s="1" t="s">
        <v>372</v>
      </c>
      <c r="R671" s="1" t="s">
        <v>425</v>
      </c>
      <c r="S671" s="1">
        <v>21.1</v>
      </c>
    </row>
    <row r="672" spans="1:19" ht="15.5" x14ac:dyDescent="0.35">
      <c r="A672" s="1" t="s">
        <v>3477</v>
      </c>
      <c r="B672" s="1" t="s">
        <v>3476</v>
      </c>
      <c r="C672" s="1" t="s">
        <v>369</v>
      </c>
      <c r="D672" s="1" t="s">
        <v>412</v>
      </c>
      <c r="E672" s="1" t="s">
        <v>3478</v>
      </c>
      <c r="F672" s="1" t="s">
        <v>372</v>
      </c>
      <c r="G672" s="1" t="s">
        <v>371</v>
      </c>
      <c r="H672" s="1" t="s">
        <v>1993</v>
      </c>
      <c r="I672" s="1" t="s">
        <v>381</v>
      </c>
      <c r="J672" s="1" t="s">
        <v>3479</v>
      </c>
      <c r="K672" s="1" t="s">
        <v>3480</v>
      </c>
      <c r="L672" s="1">
        <v>7</v>
      </c>
      <c r="M672" s="1" t="s">
        <v>384</v>
      </c>
      <c r="N672" s="1" t="s">
        <v>3459</v>
      </c>
      <c r="O672" s="1" t="s">
        <v>3481</v>
      </c>
      <c r="P672" s="1" t="s">
        <v>369</v>
      </c>
      <c r="Q672" s="1" t="s">
        <v>402</v>
      </c>
      <c r="R672" s="1" t="s">
        <v>402</v>
      </c>
      <c r="S672" s="1">
        <v>26.3</v>
      </c>
    </row>
    <row r="673" spans="1:19" ht="15.5" x14ac:dyDescent="0.35">
      <c r="A673" s="1" t="s">
        <v>3483</v>
      </c>
      <c r="B673" s="1" t="s">
        <v>3482</v>
      </c>
      <c r="C673" s="1" t="s">
        <v>369</v>
      </c>
      <c r="D673" s="1" t="s">
        <v>3483</v>
      </c>
      <c r="E673" s="1" t="s">
        <v>3484</v>
      </c>
      <c r="F673" s="1" t="s">
        <v>371</v>
      </c>
      <c r="G673" s="1" t="s">
        <v>397</v>
      </c>
      <c r="H673" s="1" t="s">
        <v>1993</v>
      </c>
      <c r="I673" s="1" t="s">
        <v>381</v>
      </c>
      <c r="J673" s="1" t="s">
        <v>927</v>
      </c>
      <c r="K673" s="1" t="s">
        <v>928</v>
      </c>
      <c r="L673" s="1">
        <v>9</v>
      </c>
      <c r="M673" s="1" t="s">
        <v>384</v>
      </c>
      <c r="N673" s="1" t="s">
        <v>3459</v>
      </c>
      <c r="O673" s="1" t="s">
        <v>3485</v>
      </c>
      <c r="P673" s="1" t="s">
        <v>369</v>
      </c>
      <c r="Q673" s="1" t="s">
        <v>372</v>
      </c>
      <c r="R673" s="1" t="s">
        <v>402</v>
      </c>
      <c r="S673" s="1">
        <v>24.9</v>
      </c>
    </row>
    <row r="674" spans="1:19" ht="15.5" x14ac:dyDescent="0.35">
      <c r="A674" s="1" t="s">
        <v>3487</v>
      </c>
      <c r="B674" s="1" t="s">
        <v>3486</v>
      </c>
      <c r="C674" s="1" t="s">
        <v>369</v>
      </c>
      <c r="D674" s="1" t="s">
        <v>3487</v>
      </c>
      <c r="E674" s="1" t="s">
        <v>3488</v>
      </c>
      <c r="F674" s="1" t="s">
        <v>398</v>
      </c>
      <c r="G674" s="1" t="s">
        <v>3489</v>
      </c>
      <c r="H674" s="1" t="s">
        <v>3490</v>
      </c>
      <c r="I674" s="1" t="s">
        <v>3491</v>
      </c>
      <c r="J674" s="1" t="s">
        <v>369</v>
      </c>
      <c r="K674" s="1" t="s">
        <v>369</v>
      </c>
      <c r="L674" s="1" t="s">
        <v>369</v>
      </c>
      <c r="M674" s="1" t="s">
        <v>369</v>
      </c>
      <c r="N674" s="1" t="s">
        <v>3459</v>
      </c>
      <c r="O674" s="1" t="s">
        <v>369</v>
      </c>
      <c r="P674" s="1" t="s">
        <v>369</v>
      </c>
      <c r="Q674" s="1" t="s">
        <v>369</v>
      </c>
      <c r="R674" s="1" t="s">
        <v>369</v>
      </c>
      <c r="S674" s="1" t="s">
        <v>369</v>
      </c>
    </row>
    <row r="675" spans="1:19" ht="15.5" x14ac:dyDescent="0.35">
      <c r="A675" s="1" t="s">
        <v>3493</v>
      </c>
      <c r="B675" s="1" t="s">
        <v>3492</v>
      </c>
      <c r="C675" s="1" t="s">
        <v>369</v>
      </c>
      <c r="D675" s="1" t="s">
        <v>3493</v>
      </c>
      <c r="E675" s="1" t="s">
        <v>3494</v>
      </c>
      <c r="F675" s="1" t="s">
        <v>398</v>
      </c>
      <c r="G675" s="1" t="s">
        <v>3495</v>
      </c>
      <c r="H675" s="1" t="s">
        <v>1993</v>
      </c>
      <c r="I675" s="1" t="s">
        <v>2956</v>
      </c>
      <c r="J675" s="1" t="s">
        <v>369</v>
      </c>
      <c r="K675" s="1" t="s">
        <v>369</v>
      </c>
      <c r="L675" s="1" t="s">
        <v>369</v>
      </c>
      <c r="M675" s="1" t="s">
        <v>369</v>
      </c>
      <c r="N675" s="1" t="s">
        <v>3459</v>
      </c>
      <c r="O675" s="1" t="s">
        <v>369</v>
      </c>
      <c r="P675" s="1" t="s">
        <v>369</v>
      </c>
      <c r="Q675" s="1" t="s">
        <v>369</v>
      </c>
      <c r="R675" s="1" t="s">
        <v>369</v>
      </c>
      <c r="S675" s="1" t="s">
        <v>369</v>
      </c>
    </row>
    <row r="676" spans="1:19" ht="15.5" x14ac:dyDescent="0.35">
      <c r="A676" s="1" t="s">
        <v>3497</v>
      </c>
      <c r="B676" s="1" t="s">
        <v>3496</v>
      </c>
      <c r="C676" s="1" t="s">
        <v>369</v>
      </c>
      <c r="D676" s="1" t="s">
        <v>3497</v>
      </c>
      <c r="E676" s="1" t="s">
        <v>3498</v>
      </c>
      <c r="F676" s="1" t="s">
        <v>371</v>
      </c>
      <c r="G676" s="1" t="s">
        <v>397</v>
      </c>
      <c r="H676" s="1" t="s">
        <v>1170</v>
      </c>
      <c r="I676" s="1" t="s">
        <v>381</v>
      </c>
      <c r="J676" s="1" t="s">
        <v>3499</v>
      </c>
      <c r="K676" s="1" t="s">
        <v>2153</v>
      </c>
      <c r="L676" s="1">
        <v>33</v>
      </c>
      <c r="M676" s="1" t="s">
        <v>384</v>
      </c>
      <c r="N676" s="1" t="s">
        <v>3459</v>
      </c>
      <c r="O676" s="1" t="s">
        <v>3500</v>
      </c>
      <c r="P676" s="1">
        <v>1E-4</v>
      </c>
      <c r="Q676" s="1" t="s">
        <v>372</v>
      </c>
      <c r="R676" s="1" t="s">
        <v>403</v>
      </c>
      <c r="S676" s="1">
        <v>17.739999999999998</v>
      </c>
    </row>
    <row r="677" spans="1:19" ht="15.5" x14ac:dyDescent="0.35">
      <c r="A677" s="1" t="s">
        <v>3502</v>
      </c>
      <c r="B677" s="1" t="s">
        <v>3501</v>
      </c>
      <c r="C677" s="1" t="s">
        <v>369</v>
      </c>
      <c r="D677" s="1" t="s">
        <v>412</v>
      </c>
      <c r="E677" s="1" t="s">
        <v>3503</v>
      </c>
      <c r="F677" s="1" t="s">
        <v>371</v>
      </c>
      <c r="G677" s="1" t="s">
        <v>372</v>
      </c>
      <c r="H677" s="1" t="s">
        <v>3271</v>
      </c>
      <c r="I677" s="1" t="s">
        <v>381</v>
      </c>
      <c r="J677" s="1" t="s">
        <v>1090</v>
      </c>
      <c r="K677" s="1" t="s">
        <v>1091</v>
      </c>
      <c r="L677" s="1">
        <v>34</v>
      </c>
      <c r="M677" s="1" t="s">
        <v>384</v>
      </c>
      <c r="N677" s="1" t="s">
        <v>3459</v>
      </c>
      <c r="O677" s="1" t="s">
        <v>3504</v>
      </c>
      <c r="P677" s="1">
        <v>2.0000000000000001E-4</v>
      </c>
      <c r="Q677" s="1" t="s">
        <v>372</v>
      </c>
      <c r="R677" s="1" t="s">
        <v>403</v>
      </c>
      <c r="S677" s="1">
        <v>18.05</v>
      </c>
    </row>
    <row r="678" spans="1:19" ht="15.5" x14ac:dyDescent="0.35">
      <c r="A678" s="1" t="s">
        <v>3506</v>
      </c>
      <c r="B678" s="1" t="s">
        <v>3505</v>
      </c>
      <c r="C678" s="1" t="s">
        <v>369</v>
      </c>
      <c r="D678" s="1" t="s">
        <v>3507</v>
      </c>
      <c r="E678" s="1" t="s">
        <v>3508</v>
      </c>
      <c r="F678" s="1" t="s">
        <v>398</v>
      </c>
      <c r="G678" s="1" t="s">
        <v>397</v>
      </c>
      <c r="H678" s="1" t="s">
        <v>1170</v>
      </c>
      <c r="I678" s="1" t="s">
        <v>381</v>
      </c>
      <c r="J678" s="1" t="s">
        <v>765</v>
      </c>
      <c r="K678" s="1" t="s">
        <v>470</v>
      </c>
      <c r="L678" s="1">
        <v>35</v>
      </c>
      <c r="M678" s="1" t="s">
        <v>384</v>
      </c>
      <c r="N678" s="1" t="s">
        <v>3459</v>
      </c>
      <c r="O678" s="1" t="s">
        <v>3509</v>
      </c>
      <c r="P678" s="1">
        <v>0</v>
      </c>
      <c r="Q678" s="1" t="s">
        <v>402</v>
      </c>
      <c r="R678" s="1" t="s">
        <v>425</v>
      </c>
      <c r="S678" s="1">
        <v>24.3</v>
      </c>
    </row>
    <row r="679" spans="1:19" ht="15.5" x14ac:dyDescent="0.35">
      <c r="A679" s="1" t="s">
        <v>3511</v>
      </c>
      <c r="B679" s="1" t="s">
        <v>3510</v>
      </c>
      <c r="C679" s="1" t="s">
        <v>369</v>
      </c>
      <c r="D679" s="1" t="s">
        <v>3511</v>
      </c>
      <c r="E679" s="1" t="s">
        <v>3512</v>
      </c>
      <c r="F679" s="1" t="s">
        <v>398</v>
      </c>
      <c r="G679" s="1" t="s">
        <v>397</v>
      </c>
      <c r="H679" s="1" t="s">
        <v>1993</v>
      </c>
      <c r="I679" s="1" t="s">
        <v>374</v>
      </c>
      <c r="J679" s="1" t="s">
        <v>369</v>
      </c>
      <c r="K679" s="1" t="s">
        <v>369</v>
      </c>
      <c r="L679" s="1" t="s">
        <v>369</v>
      </c>
      <c r="M679" s="1" t="s">
        <v>1391</v>
      </c>
      <c r="N679" s="1" t="s">
        <v>3459</v>
      </c>
      <c r="O679" s="1" t="s">
        <v>3513</v>
      </c>
      <c r="P679" s="1" t="s">
        <v>369</v>
      </c>
      <c r="Q679" s="1" t="s">
        <v>369</v>
      </c>
      <c r="R679" s="1" t="s">
        <v>369</v>
      </c>
      <c r="S679" s="1">
        <v>24</v>
      </c>
    </row>
    <row r="680" spans="1:19" ht="15.5" x14ac:dyDescent="0.35">
      <c r="A680" s="1" t="s">
        <v>3515</v>
      </c>
      <c r="B680" s="1" t="s">
        <v>3514</v>
      </c>
      <c r="C680" s="1" t="s">
        <v>369</v>
      </c>
      <c r="D680" s="1" t="s">
        <v>3515</v>
      </c>
      <c r="E680" s="1" t="s">
        <v>3516</v>
      </c>
      <c r="F680" s="1" t="s">
        <v>3517</v>
      </c>
      <c r="G680" s="1" t="s">
        <v>371</v>
      </c>
      <c r="H680" s="1" t="s">
        <v>1993</v>
      </c>
      <c r="I680" s="1" t="s">
        <v>1152</v>
      </c>
      <c r="J680" s="1" t="s">
        <v>369</v>
      </c>
      <c r="K680" s="1" t="s">
        <v>369</v>
      </c>
      <c r="L680" s="1" t="s">
        <v>369</v>
      </c>
      <c r="M680" s="1" t="s">
        <v>369</v>
      </c>
      <c r="N680" s="1" t="s">
        <v>3459</v>
      </c>
      <c r="O680" s="1" t="s">
        <v>369</v>
      </c>
      <c r="P680" s="1" t="s">
        <v>369</v>
      </c>
      <c r="Q680" s="1" t="s">
        <v>369</v>
      </c>
      <c r="R680" s="1" t="s">
        <v>369</v>
      </c>
      <c r="S680" s="1" t="s">
        <v>369</v>
      </c>
    </row>
    <row r="681" spans="1:19" ht="15.5" x14ac:dyDescent="0.35">
      <c r="A681" s="1" t="s">
        <v>3519</v>
      </c>
      <c r="B681" s="1" t="s">
        <v>3518</v>
      </c>
      <c r="C681" s="1" t="s">
        <v>369</v>
      </c>
      <c r="D681" s="1" t="s">
        <v>3519</v>
      </c>
      <c r="E681" s="1" t="s">
        <v>3520</v>
      </c>
      <c r="F681" s="1" t="s">
        <v>3521</v>
      </c>
      <c r="G681" s="1" t="s">
        <v>371</v>
      </c>
      <c r="H681" s="1" t="s">
        <v>1993</v>
      </c>
      <c r="I681" s="1" t="s">
        <v>1152</v>
      </c>
      <c r="J681" s="1" t="s">
        <v>369</v>
      </c>
      <c r="K681" s="1" t="s">
        <v>369</v>
      </c>
      <c r="L681" s="1" t="s">
        <v>369</v>
      </c>
      <c r="M681" s="1" t="s">
        <v>369</v>
      </c>
      <c r="N681" s="1" t="s">
        <v>3459</v>
      </c>
      <c r="O681" s="1" t="s">
        <v>369</v>
      </c>
      <c r="P681" s="1" t="s">
        <v>369</v>
      </c>
      <c r="Q681" s="1" t="s">
        <v>369</v>
      </c>
      <c r="R681" s="1" t="s">
        <v>369</v>
      </c>
      <c r="S681" s="1" t="s">
        <v>369</v>
      </c>
    </row>
    <row r="682" spans="1:19" ht="15.5" x14ac:dyDescent="0.35">
      <c r="A682" s="1" t="s">
        <v>3523</v>
      </c>
      <c r="B682" s="1" t="s">
        <v>3522</v>
      </c>
      <c r="C682" s="1" t="s">
        <v>369</v>
      </c>
      <c r="D682" s="1" t="s">
        <v>3523</v>
      </c>
      <c r="E682" s="1" t="s">
        <v>3524</v>
      </c>
      <c r="F682" s="1" t="s">
        <v>3525</v>
      </c>
      <c r="G682" s="1" t="s">
        <v>372</v>
      </c>
      <c r="H682" s="1" t="s">
        <v>1993</v>
      </c>
      <c r="I682" s="1" t="s">
        <v>1152</v>
      </c>
      <c r="J682" s="1" t="s">
        <v>369</v>
      </c>
      <c r="K682" s="1" t="s">
        <v>369</v>
      </c>
      <c r="L682" s="1" t="s">
        <v>369</v>
      </c>
      <c r="M682" s="1" t="s">
        <v>369</v>
      </c>
      <c r="N682" s="1" t="s">
        <v>3459</v>
      </c>
      <c r="O682" s="1" t="s">
        <v>369</v>
      </c>
      <c r="P682" s="1" t="s">
        <v>369</v>
      </c>
      <c r="Q682" s="1" t="s">
        <v>369</v>
      </c>
      <c r="R682" s="1" t="s">
        <v>369</v>
      </c>
      <c r="S682" s="1" t="s">
        <v>369</v>
      </c>
    </row>
    <row r="683" spans="1:19" ht="15.5" x14ac:dyDescent="0.35">
      <c r="A683" s="1" t="s">
        <v>3527</v>
      </c>
      <c r="B683" s="1" t="s">
        <v>3526</v>
      </c>
      <c r="C683" s="1" t="s">
        <v>3528</v>
      </c>
      <c r="D683" s="1" t="s">
        <v>3527</v>
      </c>
      <c r="E683" s="1" t="s">
        <v>3529</v>
      </c>
      <c r="F683" s="1" t="s">
        <v>372</v>
      </c>
      <c r="G683" s="1" t="s">
        <v>371</v>
      </c>
      <c r="H683" s="1" t="s">
        <v>1170</v>
      </c>
      <c r="I683" s="1" t="s">
        <v>381</v>
      </c>
      <c r="J683" s="1" t="s">
        <v>1054</v>
      </c>
      <c r="K683" s="1" t="s">
        <v>1055</v>
      </c>
      <c r="L683" s="1">
        <v>105</v>
      </c>
      <c r="M683" s="1" t="s">
        <v>481</v>
      </c>
      <c r="N683" s="1" t="s">
        <v>3459</v>
      </c>
      <c r="O683" s="1" t="s">
        <v>3530</v>
      </c>
      <c r="P683" s="1">
        <v>0</v>
      </c>
      <c r="Q683" s="1" t="s">
        <v>402</v>
      </c>
      <c r="R683" s="1" t="s">
        <v>402</v>
      </c>
      <c r="S683" s="1">
        <v>26.5</v>
      </c>
    </row>
    <row r="684" spans="1:19" ht="15.5" x14ac:dyDescent="0.35">
      <c r="A684" s="1" t="s">
        <v>3532</v>
      </c>
      <c r="B684" s="1" t="s">
        <v>3531</v>
      </c>
      <c r="C684" s="1" t="s">
        <v>369</v>
      </c>
      <c r="D684" s="1" t="s">
        <v>3532</v>
      </c>
      <c r="E684" s="1" t="s">
        <v>3533</v>
      </c>
      <c r="F684" s="1" t="s">
        <v>371</v>
      </c>
      <c r="G684" s="1" t="s">
        <v>372</v>
      </c>
      <c r="H684" s="1" t="s">
        <v>1993</v>
      </c>
      <c r="I684" s="1" t="s">
        <v>381</v>
      </c>
      <c r="J684" s="1" t="s">
        <v>830</v>
      </c>
      <c r="K684" s="1" t="s">
        <v>831</v>
      </c>
      <c r="L684" s="1">
        <v>110</v>
      </c>
      <c r="M684" s="1" t="s">
        <v>384</v>
      </c>
      <c r="N684" s="1" t="s">
        <v>3459</v>
      </c>
      <c r="O684" s="1" t="s">
        <v>3534</v>
      </c>
      <c r="P684" s="1">
        <v>0</v>
      </c>
      <c r="Q684" s="1" t="s">
        <v>369</v>
      </c>
      <c r="R684" s="1" t="s">
        <v>369</v>
      </c>
      <c r="S684" s="1">
        <v>29.4</v>
      </c>
    </row>
    <row r="685" spans="1:19" ht="15.5" x14ac:dyDescent="0.35">
      <c r="A685" s="1" t="s">
        <v>3536</v>
      </c>
      <c r="B685" s="1" t="s">
        <v>3535</v>
      </c>
      <c r="C685" s="1" t="s">
        <v>369</v>
      </c>
      <c r="D685" s="1" t="s">
        <v>3536</v>
      </c>
      <c r="E685" s="1" t="s">
        <v>3537</v>
      </c>
      <c r="F685" s="1" t="s">
        <v>398</v>
      </c>
      <c r="G685" s="1" t="s">
        <v>397</v>
      </c>
      <c r="H685" s="1" t="s">
        <v>373</v>
      </c>
      <c r="I685" s="1" t="s">
        <v>381</v>
      </c>
      <c r="J685" s="1" t="s">
        <v>759</v>
      </c>
      <c r="K685" s="1" t="s">
        <v>760</v>
      </c>
      <c r="L685" s="1">
        <v>110</v>
      </c>
      <c r="M685" s="1" t="s">
        <v>384</v>
      </c>
      <c r="N685" s="1" t="s">
        <v>3459</v>
      </c>
      <c r="O685" s="1" t="s">
        <v>3538</v>
      </c>
      <c r="P685" s="1">
        <v>1E-3</v>
      </c>
      <c r="Q685" s="1" t="s">
        <v>372</v>
      </c>
      <c r="R685" s="1" t="s">
        <v>403</v>
      </c>
      <c r="S685" s="1">
        <v>0.155</v>
      </c>
    </row>
    <row r="686" spans="1:19" ht="15.5" x14ac:dyDescent="0.35">
      <c r="A686" s="1" t="s">
        <v>3540</v>
      </c>
      <c r="B686" s="1" t="s">
        <v>3539</v>
      </c>
      <c r="C686" s="1" t="s">
        <v>369</v>
      </c>
      <c r="D686" s="1" t="s">
        <v>3540</v>
      </c>
      <c r="E686" s="1" t="s">
        <v>3541</v>
      </c>
      <c r="F686" s="1" t="s">
        <v>371</v>
      </c>
      <c r="G686" s="1" t="s">
        <v>397</v>
      </c>
      <c r="H686" s="1" t="s">
        <v>3542</v>
      </c>
      <c r="I686" s="1" t="s">
        <v>381</v>
      </c>
      <c r="J686" s="1" t="s">
        <v>2664</v>
      </c>
      <c r="K686" s="1" t="s">
        <v>2665</v>
      </c>
      <c r="L686" s="1">
        <v>120</v>
      </c>
      <c r="M686" s="1" t="s">
        <v>384</v>
      </c>
      <c r="N686" s="1" t="s">
        <v>3459</v>
      </c>
      <c r="O686" s="1" t="s">
        <v>3543</v>
      </c>
      <c r="P686" s="1">
        <v>4.4000000000000003E-3</v>
      </c>
      <c r="Q686" s="1" t="s">
        <v>372</v>
      </c>
      <c r="R686" s="1" t="s">
        <v>403</v>
      </c>
      <c r="S686" s="1">
        <v>9.9789999999999992</v>
      </c>
    </row>
    <row r="687" spans="1:19" ht="15.5" x14ac:dyDescent="0.35">
      <c r="A687" s="1" t="s">
        <v>3545</v>
      </c>
      <c r="B687" s="1" t="s">
        <v>3544</v>
      </c>
      <c r="C687" s="1" t="s">
        <v>369</v>
      </c>
      <c r="D687" s="1" t="s">
        <v>412</v>
      </c>
      <c r="E687" s="1" t="s">
        <v>3546</v>
      </c>
      <c r="F687" s="1" t="s">
        <v>372</v>
      </c>
      <c r="G687" s="1" t="s">
        <v>371</v>
      </c>
      <c r="H687" s="1" t="s">
        <v>373</v>
      </c>
      <c r="I687" s="1" t="s">
        <v>381</v>
      </c>
      <c r="J687" s="1" t="s">
        <v>1115</v>
      </c>
      <c r="K687" s="1" t="s">
        <v>1116</v>
      </c>
      <c r="L687" s="1">
        <v>124</v>
      </c>
      <c r="M687" s="1" t="s">
        <v>384</v>
      </c>
      <c r="N687" s="1" t="s">
        <v>3459</v>
      </c>
      <c r="O687" s="1" t="s">
        <v>3547</v>
      </c>
      <c r="P687" s="1" t="s">
        <v>369</v>
      </c>
      <c r="Q687" s="1" t="s">
        <v>402</v>
      </c>
      <c r="R687" s="1" t="s">
        <v>403</v>
      </c>
      <c r="S687" s="1">
        <v>18.649999999999999</v>
      </c>
    </row>
    <row r="688" spans="1:19" ht="15.5" x14ac:dyDescent="0.35">
      <c r="A688" s="1" t="s">
        <v>3549</v>
      </c>
      <c r="B688" s="1" t="s">
        <v>3548</v>
      </c>
      <c r="C688" s="1" t="s">
        <v>369</v>
      </c>
      <c r="D688" s="1" t="s">
        <v>3549</v>
      </c>
      <c r="E688" s="1" t="s">
        <v>3550</v>
      </c>
      <c r="F688" s="1" t="s">
        <v>371</v>
      </c>
      <c r="G688" s="1" t="s">
        <v>372</v>
      </c>
      <c r="H688" s="1" t="s">
        <v>1993</v>
      </c>
      <c r="I688" s="1" t="s">
        <v>381</v>
      </c>
      <c r="J688" s="1" t="s">
        <v>891</v>
      </c>
      <c r="K688" s="1" t="s">
        <v>892</v>
      </c>
      <c r="L688" s="1">
        <v>125</v>
      </c>
      <c r="M688" s="1" t="s">
        <v>384</v>
      </c>
      <c r="N688" s="1" t="s">
        <v>3459</v>
      </c>
      <c r="O688" s="1" t="s">
        <v>3551</v>
      </c>
      <c r="P688" s="1" t="s">
        <v>369</v>
      </c>
      <c r="Q688" s="1" t="s">
        <v>369</v>
      </c>
      <c r="R688" s="1" t="s">
        <v>369</v>
      </c>
      <c r="S688" s="1">
        <v>35</v>
      </c>
    </row>
    <row r="689" spans="1:19" ht="15.5" x14ac:dyDescent="0.35">
      <c r="A689" s="1" t="s">
        <v>3553</v>
      </c>
      <c r="B689" s="1" t="s">
        <v>3552</v>
      </c>
      <c r="C689" s="1" t="s">
        <v>369</v>
      </c>
      <c r="D689" s="1" t="s">
        <v>3553</v>
      </c>
      <c r="E689" s="1" t="s">
        <v>3554</v>
      </c>
      <c r="F689" s="1" t="s">
        <v>3555</v>
      </c>
      <c r="G689" s="1" t="s">
        <v>371</v>
      </c>
      <c r="H689" s="1" t="s">
        <v>1993</v>
      </c>
      <c r="I689" s="1" t="s">
        <v>1152</v>
      </c>
      <c r="J689" s="1" t="s">
        <v>369</v>
      </c>
      <c r="K689" s="1" t="s">
        <v>369</v>
      </c>
      <c r="L689" s="1" t="s">
        <v>369</v>
      </c>
      <c r="M689" s="1" t="s">
        <v>369</v>
      </c>
      <c r="N689" s="1" t="s">
        <v>3459</v>
      </c>
      <c r="O689" s="1" t="s">
        <v>369</v>
      </c>
      <c r="P689" s="1" t="s">
        <v>369</v>
      </c>
      <c r="Q689" s="1" t="s">
        <v>369</v>
      </c>
      <c r="R689" s="1" t="s">
        <v>369</v>
      </c>
      <c r="S689" s="1" t="s">
        <v>369</v>
      </c>
    </row>
    <row r="690" spans="1:19" ht="15.5" x14ac:dyDescent="0.35">
      <c r="A690" s="1" t="s">
        <v>3557</v>
      </c>
      <c r="B690" s="1" t="s">
        <v>3556</v>
      </c>
      <c r="C690" s="1" t="s">
        <v>369</v>
      </c>
      <c r="D690" s="1" t="s">
        <v>3557</v>
      </c>
      <c r="E690" s="1" t="s">
        <v>3558</v>
      </c>
      <c r="F690" s="1" t="s">
        <v>3559</v>
      </c>
      <c r="G690" s="1" t="s">
        <v>397</v>
      </c>
      <c r="H690" s="1" t="s">
        <v>1993</v>
      </c>
      <c r="I690" s="1" t="s">
        <v>1152</v>
      </c>
      <c r="J690" s="1" t="s">
        <v>369</v>
      </c>
      <c r="K690" s="1" t="s">
        <v>369</v>
      </c>
      <c r="L690" s="1" t="s">
        <v>369</v>
      </c>
      <c r="M690" s="1" t="s">
        <v>369</v>
      </c>
      <c r="N690" s="1" t="s">
        <v>3459</v>
      </c>
      <c r="O690" s="1" t="s">
        <v>369</v>
      </c>
      <c r="P690" s="1" t="s">
        <v>369</v>
      </c>
      <c r="Q690" s="1" t="s">
        <v>369</v>
      </c>
      <c r="R690" s="1" t="s">
        <v>369</v>
      </c>
      <c r="S690" s="1" t="s">
        <v>369</v>
      </c>
    </row>
    <row r="691" spans="1:19" ht="15.5" x14ac:dyDescent="0.35">
      <c r="A691" s="1" t="s">
        <v>3561</v>
      </c>
      <c r="B691" s="1" t="s">
        <v>3560</v>
      </c>
      <c r="C691" s="1" t="s">
        <v>369</v>
      </c>
      <c r="D691" s="1" t="s">
        <v>3561</v>
      </c>
      <c r="E691" s="1" t="s">
        <v>3562</v>
      </c>
      <c r="F691" s="1" t="s">
        <v>3563</v>
      </c>
      <c r="G691" s="1" t="s">
        <v>372</v>
      </c>
      <c r="H691" s="1" t="s">
        <v>1993</v>
      </c>
      <c r="I691" s="1" t="s">
        <v>1152</v>
      </c>
      <c r="J691" s="1" t="s">
        <v>369</v>
      </c>
      <c r="K691" s="1" t="s">
        <v>369</v>
      </c>
      <c r="L691" s="1" t="s">
        <v>369</v>
      </c>
      <c r="M691" s="1" t="s">
        <v>369</v>
      </c>
      <c r="N691" s="1" t="s">
        <v>3459</v>
      </c>
      <c r="O691" s="1" t="s">
        <v>369</v>
      </c>
      <c r="P691" s="1" t="s">
        <v>369</v>
      </c>
      <c r="Q691" s="1" t="s">
        <v>369</v>
      </c>
      <c r="R691" s="1" t="s">
        <v>369</v>
      </c>
      <c r="S691" s="1" t="s">
        <v>369</v>
      </c>
    </row>
    <row r="692" spans="1:19" ht="15.5" x14ac:dyDescent="0.35">
      <c r="A692" s="1" t="s">
        <v>3565</v>
      </c>
      <c r="B692" s="1" t="s">
        <v>3564</v>
      </c>
      <c r="C692" s="1" t="s">
        <v>369</v>
      </c>
      <c r="D692" s="1" t="s">
        <v>412</v>
      </c>
      <c r="E692" s="1" t="s">
        <v>3566</v>
      </c>
      <c r="F692" s="1" t="s">
        <v>372</v>
      </c>
      <c r="G692" s="1" t="s">
        <v>371</v>
      </c>
      <c r="H692" s="1" t="s">
        <v>1170</v>
      </c>
      <c r="I692" s="1" t="s">
        <v>381</v>
      </c>
      <c r="J692" s="1" t="s">
        <v>1054</v>
      </c>
      <c r="K692" s="1" t="s">
        <v>1055</v>
      </c>
      <c r="L692" s="1">
        <v>139</v>
      </c>
      <c r="M692" s="1" t="s">
        <v>384</v>
      </c>
      <c r="N692" s="1" t="s">
        <v>3459</v>
      </c>
      <c r="O692" s="1" t="s">
        <v>3567</v>
      </c>
      <c r="P692" s="1">
        <v>4.0000000000000002E-4</v>
      </c>
      <c r="Q692" s="1" t="s">
        <v>402</v>
      </c>
      <c r="R692" s="1" t="s">
        <v>402</v>
      </c>
      <c r="S692" s="1">
        <v>24.1</v>
      </c>
    </row>
    <row r="693" spans="1:19" ht="15.5" x14ac:dyDescent="0.35">
      <c r="A693" s="1" t="s">
        <v>3569</v>
      </c>
      <c r="B693" s="1" t="s">
        <v>3568</v>
      </c>
      <c r="C693" s="1" t="s">
        <v>369</v>
      </c>
      <c r="D693" s="1" t="s">
        <v>3569</v>
      </c>
      <c r="E693" s="1" t="s">
        <v>3570</v>
      </c>
      <c r="F693" s="1" t="s">
        <v>3571</v>
      </c>
      <c r="G693" s="1" t="s">
        <v>371</v>
      </c>
      <c r="H693" s="1" t="s">
        <v>1993</v>
      </c>
      <c r="I693" s="1" t="s">
        <v>1152</v>
      </c>
      <c r="J693" s="1" t="s">
        <v>369</v>
      </c>
      <c r="K693" s="1" t="s">
        <v>369</v>
      </c>
      <c r="L693" s="1" t="s">
        <v>369</v>
      </c>
      <c r="M693" s="1" t="s">
        <v>369</v>
      </c>
      <c r="N693" s="1" t="s">
        <v>3459</v>
      </c>
      <c r="O693" s="1" t="s">
        <v>369</v>
      </c>
      <c r="P693" s="1" t="s">
        <v>369</v>
      </c>
      <c r="Q693" s="1" t="s">
        <v>369</v>
      </c>
      <c r="R693" s="1" t="s">
        <v>369</v>
      </c>
      <c r="S693" s="1" t="s">
        <v>369</v>
      </c>
    </row>
    <row r="694" spans="1:19" ht="15.5" x14ac:dyDescent="0.35">
      <c r="A694" s="1" t="s">
        <v>3573</v>
      </c>
      <c r="B694" s="1" t="s">
        <v>3572</v>
      </c>
      <c r="C694" s="1" t="s">
        <v>369</v>
      </c>
      <c r="D694" s="1" t="s">
        <v>412</v>
      </c>
      <c r="E694" s="1" t="s">
        <v>3574</v>
      </c>
      <c r="F694" s="1" t="s">
        <v>398</v>
      </c>
      <c r="G694" s="1" t="s">
        <v>397</v>
      </c>
      <c r="H694" s="1" t="s">
        <v>1993</v>
      </c>
      <c r="I694" s="1" t="s">
        <v>381</v>
      </c>
      <c r="J694" s="1" t="s">
        <v>784</v>
      </c>
      <c r="K694" s="1" t="s">
        <v>785</v>
      </c>
      <c r="L694" s="1">
        <v>177</v>
      </c>
      <c r="M694" s="1" t="s">
        <v>384</v>
      </c>
      <c r="N694" s="1" t="s">
        <v>3459</v>
      </c>
      <c r="O694" s="1" t="s">
        <v>3575</v>
      </c>
      <c r="P694" s="1">
        <v>2.9999999999999997E-4</v>
      </c>
      <c r="Q694" s="1" t="s">
        <v>372</v>
      </c>
      <c r="R694" s="1" t="s">
        <v>403</v>
      </c>
      <c r="S694" s="1">
        <v>14.27</v>
      </c>
    </row>
    <row r="695" spans="1:19" ht="15.5" x14ac:dyDescent="0.35">
      <c r="A695" s="1" t="s">
        <v>3577</v>
      </c>
      <c r="B695" s="1" t="s">
        <v>3576</v>
      </c>
      <c r="C695" s="1" t="s">
        <v>369</v>
      </c>
      <c r="D695" s="1" t="s">
        <v>3577</v>
      </c>
      <c r="E695" s="1" t="s">
        <v>3578</v>
      </c>
      <c r="F695" s="1" t="s">
        <v>371</v>
      </c>
      <c r="G695" s="1" t="s">
        <v>372</v>
      </c>
      <c r="H695" s="1" t="s">
        <v>373</v>
      </c>
      <c r="I695" s="1" t="s">
        <v>381</v>
      </c>
      <c r="J695" s="1" t="s">
        <v>820</v>
      </c>
      <c r="K695" s="1" t="s">
        <v>821</v>
      </c>
      <c r="L695" s="1">
        <v>182</v>
      </c>
      <c r="M695" s="1" t="s">
        <v>384</v>
      </c>
      <c r="N695" s="1" t="s">
        <v>3459</v>
      </c>
      <c r="O695" s="1" t="s">
        <v>3579</v>
      </c>
      <c r="P695" s="1">
        <v>1.0999999999999999E-2</v>
      </c>
      <c r="Q695" s="1" t="s">
        <v>372</v>
      </c>
      <c r="R695" s="1" t="s">
        <v>403</v>
      </c>
      <c r="S695" s="1">
        <v>8.2669999999999995</v>
      </c>
    </row>
    <row r="696" spans="1:19" ht="15.5" x14ac:dyDescent="0.35">
      <c r="A696" s="1" t="s">
        <v>3581</v>
      </c>
      <c r="B696" s="1" t="s">
        <v>3580</v>
      </c>
      <c r="C696" s="1" t="s">
        <v>369</v>
      </c>
      <c r="D696" s="1" t="s">
        <v>412</v>
      </c>
      <c r="E696" s="1" t="s">
        <v>3582</v>
      </c>
      <c r="F696" s="1" t="s">
        <v>371</v>
      </c>
      <c r="G696" s="1" t="s">
        <v>372</v>
      </c>
      <c r="H696" s="1" t="s">
        <v>1993</v>
      </c>
      <c r="I696" s="1" t="s">
        <v>381</v>
      </c>
      <c r="J696" s="1" t="s">
        <v>2106</v>
      </c>
      <c r="K696" s="1" t="s">
        <v>504</v>
      </c>
      <c r="L696" s="1">
        <v>199</v>
      </c>
      <c r="M696" s="1" t="s">
        <v>384</v>
      </c>
      <c r="N696" s="1" t="s">
        <v>3459</v>
      </c>
      <c r="O696" s="1" t="s">
        <v>3583</v>
      </c>
      <c r="P696" s="1" t="s">
        <v>369</v>
      </c>
      <c r="Q696" s="1" t="s">
        <v>372</v>
      </c>
      <c r="R696" s="1" t="s">
        <v>403</v>
      </c>
      <c r="S696" s="1">
        <v>9.7829999999999995</v>
      </c>
    </row>
    <row r="697" spans="1:19" ht="15.5" x14ac:dyDescent="0.35">
      <c r="A697" s="1" t="s">
        <v>3585</v>
      </c>
      <c r="B697" s="1" t="s">
        <v>3584</v>
      </c>
      <c r="C697" s="1" t="s">
        <v>369</v>
      </c>
      <c r="D697" s="1" t="s">
        <v>412</v>
      </c>
      <c r="E697" s="1" t="s">
        <v>3586</v>
      </c>
      <c r="F697" s="1" t="s">
        <v>398</v>
      </c>
      <c r="G697" s="1" t="s">
        <v>397</v>
      </c>
      <c r="H697" s="1" t="s">
        <v>1170</v>
      </c>
      <c r="I697" s="1" t="s">
        <v>381</v>
      </c>
      <c r="J697" s="1" t="s">
        <v>1778</v>
      </c>
      <c r="K697" s="1" t="s">
        <v>1779</v>
      </c>
      <c r="L697" s="1">
        <v>222</v>
      </c>
      <c r="M697" s="1" t="s">
        <v>384</v>
      </c>
      <c r="N697" s="1" t="s">
        <v>3459</v>
      </c>
      <c r="O697" s="1" t="s">
        <v>3587</v>
      </c>
      <c r="P697" s="1" t="s">
        <v>369</v>
      </c>
      <c r="Q697" s="1" t="s">
        <v>402</v>
      </c>
      <c r="R697" s="1" t="s">
        <v>402</v>
      </c>
      <c r="S697" s="1">
        <v>28.9</v>
      </c>
    </row>
    <row r="698" spans="1:19" ht="15.5" x14ac:dyDescent="0.35">
      <c r="A698" s="1" t="s">
        <v>3589</v>
      </c>
      <c r="B698" s="1" t="s">
        <v>3588</v>
      </c>
      <c r="C698" s="1" t="s">
        <v>369</v>
      </c>
      <c r="D698" s="1" t="s">
        <v>3589</v>
      </c>
      <c r="E698" s="1" t="s">
        <v>3590</v>
      </c>
      <c r="F698" s="1" t="s">
        <v>397</v>
      </c>
      <c r="G698" s="1" t="s">
        <v>398</v>
      </c>
      <c r="H698" s="1" t="s">
        <v>1993</v>
      </c>
      <c r="I698" s="1" t="s">
        <v>374</v>
      </c>
      <c r="J698" s="1" t="s">
        <v>369</v>
      </c>
      <c r="K698" s="1" t="s">
        <v>369</v>
      </c>
      <c r="L698" s="1" t="s">
        <v>369</v>
      </c>
      <c r="M698" s="1" t="s">
        <v>1391</v>
      </c>
      <c r="N698" s="1" t="s">
        <v>3459</v>
      </c>
      <c r="O698" s="1" t="s">
        <v>3591</v>
      </c>
      <c r="P698" s="1" t="s">
        <v>369</v>
      </c>
      <c r="Q698" s="1" t="s">
        <v>369</v>
      </c>
      <c r="R698" s="1" t="s">
        <v>369</v>
      </c>
      <c r="S698" s="1">
        <v>23.1</v>
      </c>
    </row>
    <row r="699" spans="1:19" ht="15.5" x14ac:dyDescent="0.35">
      <c r="A699" s="1" t="s">
        <v>3593</v>
      </c>
      <c r="B699" s="1" t="s">
        <v>3592</v>
      </c>
      <c r="C699" s="1" t="s">
        <v>369</v>
      </c>
      <c r="D699" s="1" t="s">
        <v>3593</v>
      </c>
      <c r="E699" s="1" t="s">
        <v>3594</v>
      </c>
      <c r="F699" s="1" t="s">
        <v>371</v>
      </c>
      <c r="G699" s="1" t="s">
        <v>372</v>
      </c>
      <c r="H699" s="1" t="s">
        <v>1993</v>
      </c>
      <c r="I699" s="1" t="s">
        <v>381</v>
      </c>
      <c r="J699" s="1" t="s">
        <v>733</v>
      </c>
      <c r="K699" s="1" t="s">
        <v>734</v>
      </c>
      <c r="L699" s="1">
        <v>248</v>
      </c>
      <c r="M699" s="1" t="s">
        <v>384</v>
      </c>
      <c r="N699" s="1" t="s">
        <v>3459</v>
      </c>
      <c r="O699" s="1" t="s">
        <v>3595</v>
      </c>
      <c r="P699" s="1" t="s">
        <v>369</v>
      </c>
      <c r="Q699" s="1" t="s">
        <v>402</v>
      </c>
      <c r="R699" s="1" t="s">
        <v>402</v>
      </c>
      <c r="S699" s="1">
        <v>34</v>
      </c>
    </row>
    <row r="700" spans="1:19" ht="15.5" x14ac:dyDescent="0.35">
      <c r="A700" s="1" t="s">
        <v>3597</v>
      </c>
      <c r="B700" s="1" t="s">
        <v>3596</v>
      </c>
      <c r="C700" s="1" t="s">
        <v>369</v>
      </c>
      <c r="D700" s="1" t="s">
        <v>412</v>
      </c>
      <c r="E700" s="1" t="s">
        <v>3598</v>
      </c>
      <c r="F700" s="1" t="s">
        <v>397</v>
      </c>
      <c r="G700" s="1" t="s">
        <v>372</v>
      </c>
      <c r="H700" s="1" t="s">
        <v>1993</v>
      </c>
      <c r="I700" s="1" t="s">
        <v>381</v>
      </c>
      <c r="J700" s="1" t="s">
        <v>3599</v>
      </c>
      <c r="K700" s="1" t="s">
        <v>3600</v>
      </c>
      <c r="L700" s="1">
        <v>259</v>
      </c>
      <c r="M700" s="1" t="s">
        <v>384</v>
      </c>
      <c r="N700" s="1" t="s">
        <v>3459</v>
      </c>
      <c r="O700" s="1" t="s">
        <v>3601</v>
      </c>
      <c r="P700" s="1" t="s">
        <v>369</v>
      </c>
      <c r="Q700" s="1" t="s">
        <v>369</v>
      </c>
      <c r="R700" s="1" t="s">
        <v>369</v>
      </c>
      <c r="S700" s="1">
        <v>37</v>
      </c>
    </row>
    <row r="701" spans="1:19" ht="15.5" x14ac:dyDescent="0.35">
      <c r="A701" s="1" t="s">
        <v>3603</v>
      </c>
      <c r="B701" s="1" t="s">
        <v>3602</v>
      </c>
      <c r="C701" s="1" t="s">
        <v>369</v>
      </c>
      <c r="D701" s="1" t="s">
        <v>3603</v>
      </c>
      <c r="E701" s="1" t="s">
        <v>3604</v>
      </c>
      <c r="F701" s="1" t="s">
        <v>3605</v>
      </c>
      <c r="G701" s="1" t="s">
        <v>371</v>
      </c>
      <c r="H701" s="1" t="s">
        <v>1993</v>
      </c>
      <c r="I701" s="1" t="s">
        <v>1152</v>
      </c>
      <c r="J701" s="1" t="s">
        <v>369</v>
      </c>
      <c r="K701" s="1" t="s">
        <v>369</v>
      </c>
      <c r="L701" s="1" t="s">
        <v>369</v>
      </c>
      <c r="M701" s="1" t="s">
        <v>369</v>
      </c>
      <c r="N701" s="1" t="s">
        <v>3459</v>
      </c>
      <c r="O701" s="1" t="s">
        <v>369</v>
      </c>
      <c r="P701" s="1" t="s">
        <v>369</v>
      </c>
      <c r="Q701" s="1" t="s">
        <v>369</v>
      </c>
      <c r="R701" s="1" t="s">
        <v>369</v>
      </c>
      <c r="S701" s="1" t="s">
        <v>369</v>
      </c>
    </row>
    <row r="702" spans="1:19" ht="15.5" x14ac:dyDescent="0.35">
      <c r="A702" s="1" t="s">
        <v>3607</v>
      </c>
      <c r="B702" s="1" t="s">
        <v>3606</v>
      </c>
      <c r="C702" s="1" t="s">
        <v>369</v>
      </c>
      <c r="D702" s="1" t="s">
        <v>3607</v>
      </c>
      <c r="E702" s="1" t="s">
        <v>3608</v>
      </c>
      <c r="F702" s="1" t="s">
        <v>398</v>
      </c>
      <c r="G702" s="1" t="s">
        <v>3609</v>
      </c>
      <c r="H702" s="1" t="s">
        <v>1993</v>
      </c>
      <c r="I702" s="1" t="s">
        <v>2956</v>
      </c>
      <c r="J702" s="1" t="s">
        <v>369</v>
      </c>
      <c r="K702" s="1" t="s">
        <v>369</v>
      </c>
      <c r="L702" s="1" t="s">
        <v>369</v>
      </c>
      <c r="M702" s="1" t="s">
        <v>369</v>
      </c>
      <c r="N702" s="1" t="s">
        <v>3459</v>
      </c>
      <c r="O702" s="1" t="s">
        <v>369</v>
      </c>
      <c r="P702" s="1" t="s">
        <v>369</v>
      </c>
      <c r="Q702" s="1" t="s">
        <v>369</v>
      </c>
      <c r="R702" s="1" t="s">
        <v>369</v>
      </c>
      <c r="S702" s="1" t="s">
        <v>369</v>
      </c>
    </row>
    <row r="703" spans="1:19" ht="15.5" x14ac:dyDescent="0.35">
      <c r="A703" s="1" t="s">
        <v>3611</v>
      </c>
      <c r="B703" s="1" t="s">
        <v>3610</v>
      </c>
      <c r="C703" s="1" t="s">
        <v>369</v>
      </c>
      <c r="D703" s="1" t="s">
        <v>3611</v>
      </c>
      <c r="E703" s="1" t="s">
        <v>3612</v>
      </c>
      <c r="F703" s="1" t="s">
        <v>398</v>
      </c>
      <c r="G703" s="1" t="s">
        <v>371</v>
      </c>
      <c r="H703" s="1" t="s">
        <v>1993</v>
      </c>
      <c r="I703" s="1" t="s">
        <v>374</v>
      </c>
      <c r="J703" s="1" t="s">
        <v>369</v>
      </c>
      <c r="K703" s="1" t="s">
        <v>369</v>
      </c>
      <c r="L703" s="1" t="s">
        <v>369</v>
      </c>
      <c r="M703" s="1" t="s">
        <v>1391</v>
      </c>
      <c r="N703" s="1" t="s">
        <v>3459</v>
      </c>
      <c r="O703" s="1" t="s">
        <v>3613</v>
      </c>
      <c r="P703" s="1" t="s">
        <v>369</v>
      </c>
      <c r="Q703" s="1" t="s">
        <v>369</v>
      </c>
      <c r="R703" s="1" t="s">
        <v>369</v>
      </c>
      <c r="S703" s="1">
        <v>22.2</v>
      </c>
    </row>
    <row r="704" spans="1:19" ht="15.5" x14ac:dyDescent="0.35">
      <c r="A704" s="1" t="s">
        <v>3615</v>
      </c>
      <c r="B704" s="1" t="s">
        <v>3614</v>
      </c>
      <c r="C704" s="1" t="s">
        <v>369</v>
      </c>
      <c r="D704" s="1" t="s">
        <v>412</v>
      </c>
      <c r="E704" s="1" t="s">
        <v>3616</v>
      </c>
      <c r="F704" s="1" t="s">
        <v>397</v>
      </c>
      <c r="G704" s="1" t="s">
        <v>398</v>
      </c>
      <c r="H704" s="1" t="s">
        <v>408</v>
      </c>
      <c r="I704" s="1" t="s">
        <v>381</v>
      </c>
      <c r="J704" s="1" t="s">
        <v>1754</v>
      </c>
      <c r="K704" s="1" t="s">
        <v>1755</v>
      </c>
      <c r="L704" s="1">
        <v>294</v>
      </c>
      <c r="M704" s="1" t="s">
        <v>384</v>
      </c>
      <c r="N704" s="1" t="s">
        <v>3459</v>
      </c>
      <c r="O704" s="1" t="s">
        <v>3617</v>
      </c>
      <c r="P704" s="1">
        <v>2.9999999999999997E-4</v>
      </c>
      <c r="Q704" s="1" t="s">
        <v>372</v>
      </c>
      <c r="R704" s="1" t="s">
        <v>425</v>
      </c>
      <c r="S704" s="1">
        <v>23.2</v>
      </c>
    </row>
    <row r="705" spans="1:19" ht="15.5" x14ac:dyDescent="0.35">
      <c r="A705" s="1" t="s">
        <v>3619</v>
      </c>
      <c r="B705" s="1" t="s">
        <v>3618</v>
      </c>
      <c r="C705" s="1" t="s">
        <v>369</v>
      </c>
      <c r="D705" s="1" t="s">
        <v>412</v>
      </c>
      <c r="E705" s="1" t="s">
        <v>3620</v>
      </c>
      <c r="F705" s="1" t="s">
        <v>371</v>
      </c>
      <c r="G705" s="1" t="s">
        <v>372</v>
      </c>
      <c r="H705" s="1" t="s">
        <v>1993</v>
      </c>
      <c r="I705" s="1" t="s">
        <v>381</v>
      </c>
      <c r="J705" s="1" t="s">
        <v>891</v>
      </c>
      <c r="K705" s="1" t="s">
        <v>892</v>
      </c>
      <c r="L705" s="1">
        <v>300</v>
      </c>
      <c r="M705" s="1" t="s">
        <v>384</v>
      </c>
      <c r="N705" s="1" t="s">
        <v>3459</v>
      </c>
      <c r="O705" s="1" t="s">
        <v>3621</v>
      </c>
      <c r="P705" s="1" t="s">
        <v>369</v>
      </c>
      <c r="Q705" s="1" t="s">
        <v>369</v>
      </c>
      <c r="R705" s="1" t="s">
        <v>369</v>
      </c>
      <c r="S705" s="1">
        <v>35</v>
      </c>
    </row>
    <row r="706" spans="1:19" ht="15.5" x14ac:dyDescent="0.35">
      <c r="A706" s="1" t="s">
        <v>3623</v>
      </c>
      <c r="B706" s="1" t="s">
        <v>3622</v>
      </c>
      <c r="C706" s="1" t="s">
        <v>369</v>
      </c>
      <c r="D706" s="1" t="s">
        <v>3623</v>
      </c>
      <c r="E706" s="1" t="s">
        <v>3624</v>
      </c>
      <c r="F706" s="1" t="s">
        <v>3489</v>
      </c>
      <c r="G706" s="1" t="s">
        <v>398</v>
      </c>
      <c r="H706" s="1" t="s">
        <v>1993</v>
      </c>
      <c r="I706" s="1" t="s">
        <v>1152</v>
      </c>
      <c r="J706" s="1" t="s">
        <v>369</v>
      </c>
      <c r="K706" s="1" t="s">
        <v>369</v>
      </c>
      <c r="L706" s="1" t="s">
        <v>369</v>
      </c>
      <c r="M706" s="1" t="s">
        <v>369</v>
      </c>
      <c r="N706" s="1" t="s">
        <v>3459</v>
      </c>
      <c r="O706" s="1" t="s">
        <v>369</v>
      </c>
      <c r="P706" s="1" t="s">
        <v>369</v>
      </c>
      <c r="Q706" s="1" t="s">
        <v>369</v>
      </c>
      <c r="R706" s="1" t="s">
        <v>369</v>
      </c>
      <c r="S706" s="1" t="s">
        <v>369</v>
      </c>
    </row>
    <row r="707" spans="1:19" ht="15.5" x14ac:dyDescent="0.35">
      <c r="A707" s="1" t="s">
        <v>3626</v>
      </c>
      <c r="B707" s="1" t="s">
        <v>3625</v>
      </c>
      <c r="C707" s="1" t="s">
        <v>369</v>
      </c>
      <c r="D707" s="1" t="s">
        <v>3626</v>
      </c>
      <c r="E707" s="1" t="s">
        <v>3627</v>
      </c>
      <c r="F707" s="1" t="s">
        <v>372</v>
      </c>
      <c r="G707" s="1" t="s">
        <v>3628</v>
      </c>
      <c r="H707" s="1" t="s">
        <v>1993</v>
      </c>
      <c r="I707" s="1" t="s">
        <v>2956</v>
      </c>
      <c r="J707" s="1" t="s">
        <v>369</v>
      </c>
      <c r="K707" s="1" t="s">
        <v>369</v>
      </c>
      <c r="L707" s="1" t="s">
        <v>369</v>
      </c>
      <c r="M707" s="1" t="s">
        <v>369</v>
      </c>
      <c r="N707" s="1" t="s">
        <v>3459</v>
      </c>
      <c r="O707" s="1" t="s">
        <v>369</v>
      </c>
      <c r="P707" s="1" t="s">
        <v>369</v>
      </c>
      <c r="Q707" s="1" t="s">
        <v>369</v>
      </c>
      <c r="R707" s="1" t="s">
        <v>369</v>
      </c>
      <c r="S707" s="1" t="s">
        <v>369</v>
      </c>
    </row>
    <row r="708" spans="1:19" ht="15.5" x14ac:dyDescent="0.35">
      <c r="A708" s="1" t="s">
        <v>3630</v>
      </c>
      <c r="B708" s="1" t="s">
        <v>3629</v>
      </c>
      <c r="C708" s="1" t="s">
        <v>369</v>
      </c>
      <c r="D708" s="1" t="s">
        <v>3630</v>
      </c>
      <c r="E708" s="1" t="s">
        <v>3631</v>
      </c>
      <c r="F708" s="1" t="s">
        <v>398</v>
      </c>
      <c r="G708" s="1" t="s">
        <v>397</v>
      </c>
      <c r="H708" s="1" t="s">
        <v>1993</v>
      </c>
      <c r="I708" s="1" t="s">
        <v>381</v>
      </c>
      <c r="J708" s="1" t="s">
        <v>688</v>
      </c>
      <c r="K708" s="1" t="s">
        <v>689</v>
      </c>
      <c r="L708" s="1">
        <v>304</v>
      </c>
      <c r="M708" s="1" t="s">
        <v>384</v>
      </c>
      <c r="N708" s="1" t="s">
        <v>3459</v>
      </c>
      <c r="O708" s="1" t="s">
        <v>3632</v>
      </c>
      <c r="P708" s="1" t="s">
        <v>369</v>
      </c>
      <c r="Q708" s="1" t="s">
        <v>369</v>
      </c>
      <c r="R708" s="1" t="s">
        <v>369</v>
      </c>
      <c r="S708" s="1">
        <v>38</v>
      </c>
    </row>
    <row r="709" spans="1:19" ht="15.5" x14ac:dyDescent="0.35">
      <c r="A709" s="1" t="s">
        <v>3634</v>
      </c>
      <c r="B709" s="1" t="s">
        <v>3633</v>
      </c>
      <c r="C709" s="1" t="s">
        <v>369</v>
      </c>
      <c r="D709" s="1" t="s">
        <v>3634</v>
      </c>
      <c r="E709" s="1" t="s">
        <v>3635</v>
      </c>
      <c r="F709" s="1" t="s">
        <v>398</v>
      </c>
      <c r="G709" s="1" t="s">
        <v>397</v>
      </c>
      <c r="H709" s="1" t="s">
        <v>1993</v>
      </c>
      <c r="I709" s="1" t="s">
        <v>374</v>
      </c>
      <c r="J709" s="1" t="s">
        <v>369</v>
      </c>
      <c r="K709" s="1" t="s">
        <v>369</v>
      </c>
      <c r="L709" s="1" t="s">
        <v>369</v>
      </c>
      <c r="M709" s="1" t="s">
        <v>1391</v>
      </c>
      <c r="N709" s="1" t="s">
        <v>3459</v>
      </c>
      <c r="O709" s="1" t="s">
        <v>3636</v>
      </c>
      <c r="P709" s="1" t="s">
        <v>369</v>
      </c>
      <c r="Q709" s="1" t="s">
        <v>369</v>
      </c>
      <c r="R709" s="1" t="s">
        <v>369</v>
      </c>
      <c r="S709" s="1">
        <v>26.8</v>
      </c>
    </row>
    <row r="710" spans="1:19" ht="15.5" x14ac:dyDescent="0.35">
      <c r="A710" s="1" t="s">
        <v>3638</v>
      </c>
      <c r="B710" s="1" t="s">
        <v>3637</v>
      </c>
      <c r="C710" s="1" t="s">
        <v>369</v>
      </c>
      <c r="D710" s="1" t="s">
        <v>3638</v>
      </c>
      <c r="E710" s="1" t="s">
        <v>3639</v>
      </c>
      <c r="F710" s="1" t="s">
        <v>371</v>
      </c>
      <c r="G710" s="1" t="s">
        <v>397</v>
      </c>
      <c r="H710" s="1" t="s">
        <v>1993</v>
      </c>
      <c r="I710" s="1" t="s">
        <v>381</v>
      </c>
      <c r="J710" s="1" t="s">
        <v>3640</v>
      </c>
      <c r="K710" s="1" t="s">
        <v>3641</v>
      </c>
      <c r="L710" s="1">
        <v>314</v>
      </c>
      <c r="M710" s="1" t="s">
        <v>384</v>
      </c>
      <c r="N710" s="1" t="s">
        <v>3459</v>
      </c>
      <c r="O710" s="1" t="s">
        <v>3642</v>
      </c>
      <c r="P710" s="1" t="s">
        <v>369</v>
      </c>
      <c r="Q710" s="1" t="s">
        <v>369</v>
      </c>
      <c r="R710" s="1" t="s">
        <v>369</v>
      </c>
      <c r="S710" s="1">
        <v>37</v>
      </c>
    </row>
    <row r="711" spans="1:19" ht="15.5" x14ac:dyDescent="0.35">
      <c r="A711" s="1" t="s">
        <v>3644</v>
      </c>
      <c r="B711" s="1" t="s">
        <v>3643</v>
      </c>
      <c r="C711" s="1" t="s">
        <v>369</v>
      </c>
      <c r="D711" s="1" t="s">
        <v>3644</v>
      </c>
      <c r="E711" s="1" t="s">
        <v>3645</v>
      </c>
      <c r="F711" s="1" t="s">
        <v>398</v>
      </c>
      <c r="G711" s="1" t="s">
        <v>397</v>
      </c>
      <c r="H711" s="1" t="s">
        <v>373</v>
      </c>
      <c r="I711" s="1" t="s">
        <v>381</v>
      </c>
      <c r="J711" s="1" t="s">
        <v>3646</v>
      </c>
      <c r="K711" s="1" t="s">
        <v>633</v>
      </c>
      <c r="L711" s="1">
        <v>324</v>
      </c>
      <c r="M711" s="1" t="s">
        <v>384</v>
      </c>
      <c r="N711" s="1" t="s">
        <v>3459</v>
      </c>
      <c r="O711" s="1" t="s">
        <v>3647</v>
      </c>
      <c r="P711" s="1">
        <v>3.8E-3</v>
      </c>
      <c r="Q711" s="1" t="s">
        <v>372</v>
      </c>
      <c r="R711" s="1" t="s">
        <v>403</v>
      </c>
      <c r="S711" s="1">
        <v>0.18</v>
      </c>
    </row>
    <row r="712" spans="1:19" ht="15.5" x14ac:dyDescent="0.35">
      <c r="A712" s="1" t="s">
        <v>3649</v>
      </c>
      <c r="B712" s="1" t="s">
        <v>3648</v>
      </c>
      <c r="C712" s="1" t="s">
        <v>369</v>
      </c>
      <c r="D712" s="1" t="s">
        <v>3649</v>
      </c>
      <c r="E712" s="1" t="s">
        <v>3650</v>
      </c>
      <c r="F712" s="1" t="s">
        <v>3651</v>
      </c>
      <c r="G712" s="1" t="s">
        <v>397</v>
      </c>
      <c r="H712" s="1" t="s">
        <v>1993</v>
      </c>
      <c r="I712" s="1" t="s">
        <v>1152</v>
      </c>
      <c r="J712" s="1" t="s">
        <v>369</v>
      </c>
      <c r="K712" s="1" t="s">
        <v>369</v>
      </c>
      <c r="L712" s="1" t="s">
        <v>369</v>
      </c>
      <c r="M712" s="1" t="s">
        <v>369</v>
      </c>
      <c r="N712" s="1" t="s">
        <v>3459</v>
      </c>
      <c r="O712" s="1" t="s">
        <v>369</v>
      </c>
      <c r="P712" s="1" t="s">
        <v>369</v>
      </c>
      <c r="Q712" s="1" t="s">
        <v>369</v>
      </c>
      <c r="R712" s="1" t="s">
        <v>369</v>
      </c>
      <c r="S712" s="1" t="s">
        <v>369</v>
      </c>
    </row>
    <row r="713" spans="1:19" ht="15.5" x14ac:dyDescent="0.35">
      <c r="A713" s="1" t="s">
        <v>3653</v>
      </c>
      <c r="B713" s="1" t="s">
        <v>3652</v>
      </c>
      <c r="C713" s="1" t="s">
        <v>369</v>
      </c>
      <c r="D713" s="1" t="s">
        <v>3653</v>
      </c>
      <c r="E713" s="1" t="s">
        <v>3654</v>
      </c>
      <c r="F713" s="1" t="s">
        <v>371</v>
      </c>
      <c r="G713" s="1" t="s">
        <v>372</v>
      </c>
      <c r="H713" s="1" t="s">
        <v>1993</v>
      </c>
      <c r="I713" s="1" t="s">
        <v>381</v>
      </c>
      <c r="J713" s="1" t="s">
        <v>891</v>
      </c>
      <c r="K713" s="1" t="s">
        <v>892</v>
      </c>
      <c r="L713" s="1">
        <v>337</v>
      </c>
      <c r="M713" s="1" t="s">
        <v>384</v>
      </c>
      <c r="N713" s="1" t="s">
        <v>3459</v>
      </c>
      <c r="O713" s="1" t="s">
        <v>3655</v>
      </c>
      <c r="P713" s="1" t="s">
        <v>369</v>
      </c>
      <c r="Q713" s="1" t="s">
        <v>369</v>
      </c>
      <c r="R713" s="1" t="s">
        <v>369</v>
      </c>
      <c r="S713" s="1">
        <v>35</v>
      </c>
    </row>
    <row r="714" spans="1:19" ht="15.5" x14ac:dyDescent="0.35">
      <c r="A714" s="1" t="s">
        <v>3657</v>
      </c>
      <c r="B714" s="1" t="s">
        <v>3656</v>
      </c>
      <c r="C714" s="1" t="s">
        <v>369</v>
      </c>
      <c r="D714" s="1" t="s">
        <v>412</v>
      </c>
      <c r="E714" s="1" t="s">
        <v>3658</v>
      </c>
      <c r="F714" s="1" t="s">
        <v>371</v>
      </c>
      <c r="G714" s="1" t="s">
        <v>372</v>
      </c>
      <c r="H714" s="1" t="s">
        <v>408</v>
      </c>
      <c r="I714" s="1" t="s">
        <v>381</v>
      </c>
      <c r="J714" s="1" t="s">
        <v>891</v>
      </c>
      <c r="K714" s="1" t="s">
        <v>892</v>
      </c>
      <c r="L714" s="1">
        <v>341</v>
      </c>
      <c r="M714" s="1" t="s">
        <v>384</v>
      </c>
      <c r="N714" s="1" t="s">
        <v>3459</v>
      </c>
      <c r="O714" s="1" t="s">
        <v>3659</v>
      </c>
      <c r="P714" s="1" t="s">
        <v>369</v>
      </c>
      <c r="Q714" s="1" t="s">
        <v>369</v>
      </c>
      <c r="R714" s="1" t="s">
        <v>369</v>
      </c>
      <c r="S714" s="1">
        <v>35</v>
      </c>
    </row>
    <row r="715" spans="1:19" ht="15.5" x14ac:dyDescent="0.35">
      <c r="A715" s="1" t="s">
        <v>3661</v>
      </c>
      <c r="B715" s="1" t="s">
        <v>3660</v>
      </c>
      <c r="C715" s="1" t="s">
        <v>369</v>
      </c>
      <c r="D715" s="1" t="s">
        <v>412</v>
      </c>
      <c r="E715" s="1" t="s">
        <v>3662</v>
      </c>
      <c r="F715" s="1" t="s">
        <v>371</v>
      </c>
      <c r="G715" s="1" t="s">
        <v>372</v>
      </c>
      <c r="H715" s="1" t="s">
        <v>408</v>
      </c>
      <c r="I715" s="1" t="s">
        <v>381</v>
      </c>
      <c r="J715" s="1" t="s">
        <v>1376</v>
      </c>
      <c r="K715" s="1" t="s">
        <v>892</v>
      </c>
      <c r="L715" s="1">
        <v>358</v>
      </c>
      <c r="M715" s="1" t="s">
        <v>384</v>
      </c>
      <c r="N715" s="1" t="s">
        <v>3459</v>
      </c>
      <c r="O715" s="1" t="s">
        <v>3663</v>
      </c>
      <c r="P715" s="1" t="s">
        <v>369</v>
      </c>
      <c r="Q715" s="1" t="s">
        <v>369</v>
      </c>
      <c r="R715" s="1" t="s">
        <v>369</v>
      </c>
      <c r="S715" s="1">
        <v>35</v>
      </c>
    </row>
    <row r="716" spans="1:19" ht="15.5" x14ac:dyDescent="0.35">
      <c r="A716" s="1" t="s">
        <v>3665</v>
      </c>
      <c r="B716" s="1" t="s">
        <v>3664</v>
      </c>
      <c r="C716" s="1" t="s">
        <v>369</v>
      </c>
      <c r="D716" s="1" t="s">
        <v>3665</v>
      </c>
      <c r="E716" s="1" t="s">
        <v>3666</v>
      </c>
      <c r="F716" s="1" t="s">
        <v>3555</v>
      </c>
      <c r="G716" s="1" t="s">
        <v>371</v>
      </c>
      <c r="H716" s="1" t="s">
        <v>1993</v>
      </c>
      <c r="I716" s="1" t="s">
        <v>1152</v>
      </c>
      <c r="J716" s="1" t="s">
        <v>369</v>
      </c>
      <c r="K716" s="1" t="s">
        <v>369</v>
      </c>
      <c r="L716" s="1" t="s">
        <v>369</v>
      </c>
      <c r="M716" s="1" t="s">
        <v>369</v>
      </c>
      <c r="N716" s="1" t="s">
        <v>3459</v>
      </c>
      <c r="O716" s="1" t="s">
        <v>369</v>
      </c>
      <c r="P716" s="1" t="s">
        <v>369</v>
      </c>
      <c r="Q716" s="1" t="s">
        <v>369</v>
      </c>
      <c r="R716" s="1" t="s">
        <v>369</v>
      </c>
      <c r="S716" s="1" t="s">
        <v>369</v>
      </c>
    </row>
    <row r="717" spans="1:19" ht="15.5" x14ac:dyDescent="0.35">
      <c r="A717" s="1" t="s">
        <v>3668</v>
      </c>
      <c r="B717" s="1" t="s">
        <v>3667</v>
      </c>
      <c r="C717" s="1" t="s">
        <v>369</v>
      </c>
      <c r="D717" s="1" t="s">
        <v>3668</v>
      </c>
      <c r="E717" s="1" t="s">
        <v>3669</v>
      </c>
      <c r="F717" s="1" t="s">
        <v>371</v>
      </c>
      <c r="G717" s="1" t="s">
        <v>3517</v>
      </c>
      <c r="H717" s="1" t="s">
        <v>1993</v>
      </c>
      <c r="I717" s="1" t="s">
        <v>2956</v>
      </c>
      <c r="J717" s="1" t="s">
        <v>369</v>
      </c>
      <c r="K717" s="1" t="s">
        <v>369</v>
      </c>
      <c r="L717" s="1" t="s">
        <v>369</v>
      </c>
      <c r="M717" s="1" t="s">
        <v>369</v>
      </c>
      <c r="N717" s="1" t="s">
        <v>3459</v>
      </c>
      <c r="O717" s="1" t="s">
        <v>369</v>
      </c>
      <c r="P717" s="1" t="s">
        <v>369</v>
      </c>
      <c r="Q717" s="1" t="s">
        <v>369</v>
      </c>
      <c r="R717" s="1" t="s">
        <v>369</v>
      </c>
      <c r="S717" s="1" t="s">
        <v>369</v>
      </c>
    </row>
    <row r="718" spans="1:19" ht="15.5" x14ac:dyDescent="0.35">
      <c r="A718" s="1" t="s">
        <v>3671</v>
      </c>
      <c r="B718" s="1" t="s">
        <v>3670</v>
      </c>
      <c r="C718" s="1" t="s">
        <v>3672</v>
      </c>
      <c r="D718" s="1" t="s">
        <v>3671</v>
      </c>
      <c r="E718" s="1" t="s">
        <v>3673</v>
      </c>
      <c r="F718" s="1" t="s">
        <v>398</v>
      </c>
      <c r="G718" s="1" t="s">
        <v>397</v>
      </c>
      <c r="H718" s="1" t="s">
        <v>1993</v>
      </c>
      <c r="I718" s="1" t="s">
        <v>381</v>
      </c>
      <c r="J718" s="1" t="s">
        <v>688</v>
      </c>
      <c r="K718" s="1" t="s">
        <v>689</v>
      </c>
      <c r="L718" s="1">
        <v>386</v>
      </c>
      <c r="M718" s="1" t="s">
        <v>481</v>
      </c>
      <c r="N718" s="1" t="s">
        <v>3459</v>
      </c>
      <c r="O718" s="1" t="s">
        <v>3674</v>
      </c>
      <c r="P718" s="1" t="s">
        <v>369</v>
      </c>
      <c r="Q718" s="1" t="s">
        <v>369</v>
      </c>
      <c r="R718" s="1" t="s">
        <v>369</v>
      </c>
      <c r="S718" s="1">
        <v>37</v>
      </c>
    </row>
    <row r="719" spans="1:19" ht="15.5" x14ac:dyDescent="0.35">
      <c r="A719" s="1" t="s">
        <v>3676</v>
      </c>
      <c r="B719" s="1" t="s">
        <v>3675</v>
      </c>
      <c r="C719" s="1" t="s">
        <v>369</v>
      </c>
      <c r="D719" s="1" t="s">
        <v>3676</v>
      </c>
      <c r="E719" s="1" t="s">
        <v>3677</v>
      </c>
      <c r="F719" s="1" t="s">
        <v>371</v>
      </c>
      <c r="G719" s="1" t="s">
        <v>372</v>
      </c>
      <c r="H719" s="1" t="s">
        <v>1993</v>
      </c>
      <c r="I719" s="1" t="s">
        <v>381</v>
      </c>
      <c r="J719" s="1" t="s">
        <v>891</v>
      </c>
      <c r="K719" s="1" t="s">
        <v>892</v>
      </c>
      <c r="L719" s="1">
        <v>401</v>
      </c>
      <c r="M719" s="1" t="s">
        <v>384</v>
      </c>
      <c r="N719" s="1" t="s">
        <v>3459</v>
      </c>
      <c r="O719" s="1" t="s">
        <v>3678</v>
      </c>
      <c r="P719" s="1" t="s">
        <v>369</v>
      </c>
      <c r="Q719" s="1" t="s">
        <v>369</v>
      </c>
      <c r="R719" s="1" t="s">
        <v>369</v>
      </c>
      <c r="S719" s="1">
        <v>36</v>
      </c>
    </row>
    <row r="720" spans="1:19" ht="15.5" x14ac:dyDescent="0.35">
      <c r="A720" s="1" t="s">
        <v>3680</v>
      </c>
      <c r="B720" s="1" t="s">
        <v>3679</v>
      </c>
      <c r="C720" s="1" t="s">
        <v>369</v>
      </c>
      <c r="D720" s="1" t="s">
        <v>412</v>
      </c>
      <c r="E720" s="1" t="s">
        <v>3681</v>
      </c>
      <c r="F720" s="1" t="s">
        <v>371</v>
      </c>
      <c r="G720" s="1" t="s">
        <v>397</v>
      </c>
      <c r="H720" s="1" t="s">
        <v>408</v>
      </c>
      <c r="I720" s="1" t="s">
        <v>381</v>
      </c>
      <c r="J720" s="1" t="s">
        <v>3640</v>
      </c>
      <c r="K720" s="1" t="s">
        <v>3641</v>
      </c>
      <c r="L720" s="1">
        <v>404</v>
      </c>
      <c r="M720" s="1" t="s">
        <v>384</v>
      </c>
      <c r="N720" s="1" t="s">
        <v>3459</v>
      </c>
      <c r="O720" s="1" t="s">
        <v>3682</v>
      </c>
      <c r="P720" s="1" t="s">
        <v>369</v>
      </c>
      <c r="Q720" s="1" t="s">
        <v>369</v>
      </c>
      <c r="R720" s="1" t="s">
        <v>369</v>
      </c>
      <c r="S720" s="1">
        <v>36</v>
      </c>
    </row>
    <row r="721" spans="1:19" ht="15.5" x14ac:dyDescent="0.35">
      <c r="A721" s="1" t="s">
        <v>3684</v>
      </c>
      <c r="B721" s="1" t="s">
        <v>3683</v>
      </c>
      <c r="C721" s="1" t="s">
        <v>369</v>
      </c>
      <c r="D721" s="1" t="s">
        <v>3684</v>
      </c>
      <c r="E721" s="1" t="s">
        <v>3685</v>
      </c>
      <c r="F721" s="1" t="s">
        <v>3686</v>
      </c>
      <c r="G721" s="1" t="s">
        <v>371</v>
      </c>
      <c r="H721" s="1" t="s">
        <v>1993</v>
      </c>
      <c r="I721" s="1" t="s">
        <v>1152</v>
      </c>
      <c r="J721" s="1" t="s">
        <v>369</v>
      </c>
      <c r="K721" s="1" t="s">
        <v>369</v>
      </c>
      <c r="L721" s="1" t="s">
        <v>369</v>
      </c>
      <c r="M721" s="1" t="s">
        <v>369</v>
      </c>
      <c r="N721" s="1" t="s">
        <v>3459</v>
      </c>
      <c r="O721" s="1" t="s">
        <v>369</v>
      </c>
      <c r="P721" s="1" t="s">
        <v>369</v>
      </c>
      <c r="Q721" s="1" t="s">
        <v>369</v>
      </c>
      <c r="R721" s="1" t="s">
        <v>369</v>
      </c>
      <c r="S721" s="1" t="s">
        <v>369</v>
      </c>
    </row>
    <row r="722" spans="1:19" ht="15.5" x14ac:dyDescent="0.35">
      <c r="A722" s="1" t="s">
        <v>3688</v>
      </c>
      <c r="B722" s="1" t="s">
        <v>3687</v>
      </c>
      <c r="C722" s="1" t="s">
        <v>369</v>
      </c>
      <c r="D722" s="1" t="s">
        <v>412</v>
      </c>
      <c r="E722" s="1" t="s">
        <v>3689</v>
      </c>
      <c r="F722" s="1" t="s">
        <v>371</v>
      </c>
      <c r="G722" s="1" t="s">
        <v>372</v>
      </c>
      <c r="H722" s="1" t="s">
        <v>1993</v>
      </c>
      <c r="I722" s="1" t="s">
        <v>381</v>
      </c>
      <c r="J722" s="1" t="s">
        <v>891</v>
      </c>
      <c r="K722" s="1" t="s">
        <v>892</v>
      </c>
      <c r="L722" s="1">
        <v>415</v>
      </c>
      <c r="M722" s="1" t="s">
        <v>384</v>
      </c>
      <c r="N722" s="1" t="s">
        <v>3459</v>
      </c>
      <c r="O722" s="1" t="s">
        <v>3690</v>
      </c>
      <c r="P722" s="1" t="s">
        <v>369</v>
      </c>
      <c r="Q722" s="1" t="s">
        <v>369</v>
      </c>
      <c r="R722" s="1" t="s">
        <v>369</v>
      </c>
      <c r="S722" s="1">
        <v>34</v>
      </c>
    </row>
    <row r="723" spans="1:19" ht="15.5" x14ac:dyDescent="0.35">
      <c r="A723" s="1" t="s">
        <v>3692</v>
      </c>
      <c r="B723" s="1" t="s">
        <v>3691</v>
      </c>
      <c r="C723" s="1" t="s">
        <v>369</v>
      </c>
      <c r="D723" s="1" t="s">
        <v>3692</v>
      </c>
      <c r="E723" s="1" t="s">
        <v>3693</v>
      </c>
      <c r="F723" s="1" t="s">
        <v>371</v>
      </c>
      <c r="G723" s="1" t="s">
        <v>372</v>
      </c>
      <c r="H723" s="1" t="s">
        <v>1993</v>
      </c>
      <c r="I723" s="1" t="s">
        <v>381</v>
      </c>
      <c r="J723" s="1" t="s">
        <v>830</v>
      </c>
      <c r="K723" s="1" t="s">
        <v>831</v>
      </c>
      <c r="L723" s="1">
        <v>418</v>
      </c>
      <c r="M723" s="1" t="s">
        <v>384</v>
      </c>
      <c r="N723" s="1" t="s">
        <v>3459</v>
      </c>
      <c r="O723" s="1" t="s">
        <v>3694</v>
      </c>
      <c r="P723" s="1" t="s">
        <v>369</v>
      </c>
      <c r="Q723" s="1" t="s">
        <v>369</v>
      </c>
      <c r="R723" s="1" t="s">
        <v>369</v>
      </c>
      <c r="S723" s="1">
        <v>25.9</v>
      </c>
    </row>
    <row r="724" spans="1:19" ht="15.5" x14ac:dyDescent="0.35">
      <c r="A724" s="1" t="s">
        <v>3696</v>
      </c>
      <c r="B724" s="1" t="s">
        <v>3695</v>
      </c>
      <c r="C724" s="1" t="s">
        <v>369</v>
      </c>
      <c r="D724" s="1" t="s">
        <v>3696</v>
      </c>
      <c r="E724" s="1" t="s">
        <v>3697</v>
      </c>
      <c r="F724" s="1" t="s">
        <v>398</v>
      </c>
      <c r="G724" s="1" t="s">
        <v>397</v>
      </c>
      <c r="H724" s="1" t="s">
        <v>373</v>
      </c>
      <c r="I724" s="1" t="s">
        <v>381</v>
      </c>
      <c r="J724" s="1" t="s">
        <v>759</v>
      </c>
      <c r="K724" s="1" t="s">
        <v>760</v>
      </c>
      <c r="L724" s="1">
        <v>418</v>
      </c>
      <c r="M724" s="1" t="s">
        <v>384</v>
      </c>
      <c r="N724" s="1" t="s">
        <v>3459</v>
      </c>
      <c r="O724" s="1" t="s">
        <v>3698</v>
      </c>
      <c r="P724" s="1">
        <v>2.9999999999999997E-4</v>
      </c>
      <c r="Q724" s="1" t="s">
        <v>402</v>
      </c>
      <c r="R724" s="1" t="s">
        <v>403</v>
      </c>
      <c r="S724" s="1">
        <v>11.96</v>
      </c>
    </row>
    <row r="725" spans="1:19" ht="15.5" x14ac:dyDescent="0.35">
      <c r="A725" s="1" t="s">
        <v>3700</v>
      </c>
      <c r="B725" s="1" t="s">
        <v>3699</v>
      </c>
      <c r="C725" s="1" t="s">
        <v>369</v>
      </c>
      <c r="D725" s="1" t="s">
        <v>3700</v>
      </c>
      <c r="E725" s="1" t="s">
        <v>3701</v>
      </c>
      <c r="F725" s="1" t="s">
        <v>371</v>
      </c>
      <c r="G725" s="1" t="s">
        <v>372</v>
      </c>
      <c r="H725" s="1" t="s">
        <v>1993</v>
      </c>
      <c r="I725" s="1" t="s">
        <v>381</v>
      </c>
      <c r="J725" s="1" t="s">
        <v>715</v>
      </c>
      <c r="K725" s="1" t="s">
        <v>716</v>
      </c>
      <c r="L725" s="1">
        <v>432</v>
      </c>
      <c r="M725" s="1" t="s">
        <v>384</v>
      </c>
      <c r="N725" s="1" t="s">
        <v>3459</v>
      </c>
      <c r="O725" s="1" t="s">
        <v>3702</v>
      </c>
      <c r="P725" s="1">
        <v>1E-4</v>
      </c>
      <c r="Q725" s="1" t="s">
        <v>402</v>
      </c>
      <c r="R725" s="1" t="s">
        <v>425</v>
      </c>
      <c r="S725" s="1">
        <v>23.7</v>
      </c>
    </row>
    <row r="726" spans="1:19" ht="15.5" x14ac:dyDescent="0.35">
      <c r="A726" s="1" t="s">
        <v>3704</v>
      </c>
      <c r="B726" s="1" t="s">
        <v>3703</v>
      </c>
      <c r="C726" s="1" t="s">
        <v>369</v>
      </c>
      <c r="D726" s="1" t="s">
        <v>412</v>
      </c>
      <c r="E726" s="1" t="s">
        <v>3705</v>
      </c>
      <c r="F726" s="1" t="s">
        <v>371</v>
      </c>
      <c r="G726" s="1" t="s">
        <v>372</v>
      </c>
      <c r="H726" s="1" t="s">
        <v>1170</v>
      </c>
      <c r="I726" s="1" t="s">
        <v>381</v>
      </c>
      <c r="J726" s="1" t="s">
        <v>854</v>
      </c>
      <c r="K726" s="1" t="s">
        <v>734</v>
      </c>
      <c r="L726" s="1">
        <v>451</v>
      </c>
      <c r="M726" s="1" t="s">
        <v>384</v>
      </c>
      <c r="N726" s="1" t="s">
        <v>3459</v>
      </c>
      <c r="O726" s="1" t="s">
        <v>3706</v>
      </c>
      <c r="P726" s="1">
        <v>0</v>
      </c>
      <c r="Q726" s="1" t="s">
        <v>402</v>
      </c>
      <c r="R726" s="1" t="s">
        <v>402</v>
      </c>
      <c r="S726" s="1">
        <v>34</v>
      </c>
    </row>
    <row r="727" spans="1:19" ht="15.5" x14ac:dyDescent="0.35">
      <c r="A727" s="1" t="s">
        <v>3708</v>
      </c>
      <c r="B727" s="1" t="s">
        <v>3707</v>
      </c>
      <c r="C727" s="1" t="s">
        <v>369</v>
      </c>
      <c r="D727" s="1" t="s">
        <v>3708</v>
      </c>
      <c r="E727" s="1" t="s">
        <v>3709</v>
      </c>
      <c r="F727" s="1" t="s">
        <v>371</v>
      </c>
      <c r="G727" s="1" t="s">
        <v>372</v>
      </c>
      <c r="H727" s="1" t="s">
        <v>1993</v>
      </c>
      <c r="I727" s="1" t="s">
        <v>381</v>
      </c>
      <c r="J727" s="1" t="s">
        <v>891</v>
      </c>
      <c r="K727" s="1" t="s">
        <v>892</v>
      </c>
      <c r="L727" s="1">
        <v>468</v>
      </c>
      <c r="M727" s="1" t="s">
        <v>384</v>
      </c>
      <c r="N727" s="1" t="s">
        <v>3459</v>
      </c>
      <c r="O727" s="1" t="s">
        <v>3710</v>
      </c>
      <c r="P727" s="1" t="s">
        <v>369</v>
      </c>
      <c r="Q727" s="1" t="s">
        <v>369</v>
      </c>
      <c r="R727" s="1" t="s">
        <v>369</v>
      </c>
      <c r="S727" s="1">
        <v>41</v>
      </c>
    </row>
    <row r="728" spans="1:19" ht="15.5" x14ac:dyDescent="0.35">
      <c r="A728" s="1" t="s">
        <v>3712</v>
      </c>
      <c r="B728" s="1" t="s">
        <v>3711</v>
      </c>
      <c r="C728" s="1" t="s">
        <v>369</v>
      </c>
      <c r="D728" s="1" t="s">
        <v>412</v>
      </c>
      <c r="E728" s="1" t="s">
        <v>3713</v>
      </c>
      <c r="F728" s="1" t="s">
        <v>371</v>
      </c>
      <c r="G728" s="1" t="s">
        <v>372</v>
      </c>
      <c r="H728" s="1" t="s">
        <v>1170</v>
      </c>
      <c r="I728" s="1" t="s">
        <v>381</v>
      </c>
      <c r="J728" s="1" t="s">
        <v>830</v>
      </c>
      <c r="K728" s="1" t="s">
        <v>831</v>
      </c>
      <c r="L728" s="1">
        <v>535</v>
      </c>
      <c r="M728" s="1" t="s">
        <v>384</v>
      </c>
      <c r="N728" s="1" t="s">
        <v>3459</v>
      </c>
      <c r="O728" s="1" t="s">
        <v>3714</v>
      </c>
      <c r="P728" s="1">
        <v>1E-4</v>
      </c>
      <c r="Q728" s="1" t="s">
        <v>369</v>
      </c>
      <c r="R728" s="1" t="s">
        <v>369</v>
      </c>
      <c r="S728" s="1">
        <v>39</v>
      </c>
    </row>
    <row r="729" spans="1:19" ht="15.5" x14ac:dyDescent="0.35">
      <c r="A729" s="1" t="s">
        <v>3716</v>
      </c>
      <c r="B729" s="1" t="s">
        <v>3715</v>
      </c>
      <c r="C729" s="1" t="s">
        <v>369</v>
      </c>
      <c r="D729" s="1" t="s">
        <v>412</v>
      </c>
      <c r="E729" s="1" t="s">
        <v>3717</v>
      </c>
      <c r="F729" s="1" t="s">
        <v>371</v>
      </c>
      <c r="G729" s="1" t="s">
        <v>372</v>
      </c>
      <c r="H729" s="1" t="s">
        <v>1993</v>
      </c>
      <c r="I729" s="1" t="s">
        <v>381</v>
      </c>
      <c r="J729" s="1" t="s">
        <v>715</v>
      </c>
      <c r="K729" s="1" t="s">
        <v>716</v>
      </c>
      <c r="L729" s="1">
        <v>547</v>
      </c>
      <c r="M729" s="1" t="s">
        <v>384</v>
      </c>
      <c r="N729" s="1" t="s">
        <v>3459</v>
      </c>
      <c r="O729" s="1" t="s">
        <v>3718</v>
      </c>
      <c r="P729" s="1" t="s">
        <v>369</v>
      </c>
      <c r="Q729" s="1" t="s">
        <v>372</v>
      </c>
      <c r="R729" s="1" t="s">
        <v>425</v>
      </c>
      <c r="S729" s="1">
        <v>24.9</v>
      </c>
    </row>
    <row r="730" spans="1:19" ht="15.5" x14ac:dyDescent="0.35">
      <c r="A730" s="1" t="s">
        <v>3720</v>
      </c>
      <c r="B730" s="1" t="s">
        <v>3719</v>
      </c>
      <c r="C730" s="1" t="s">
        <v>369</v>
      </c>
      <c r="D730" s="1" t="s">
        <v>3720</v>
      </c>
      <c r="E730" s="1" t="s">
        <v>3721</v>
      </c>
      <c r="F730" s="1" t="s">
        <v>371</v>
      </c>
      <c r="G730" s="1" t="s">
        <v>372</v>
      </c>
      <c r="H730" s="1" t="s">
        <v>1170</v>
      </c>
      <c r="I730" s="1" t="s">
        <v>381</v>
      </c>
      <c r="J730" s="1" t="s">
        <v>715</v>
      </c>
      <c r="K730" s="1" t="s">
        <v>716</v>
      </c>
      <c r="L730" s="1">
        <v>564</v>
      </c>
      <c r="M730" s="1" t="s">
        <v>384</v>
      </c>
      <c r="N730" s="1" t="s">
        <v>3459</v>
      </c>
      <c r="O730" s="1" t="s">
        <v>3722</v>
      </c>
      <c r="P730" s="1">
        <v>1E-3</v>
      </c>
      <c r="Q730" s="1" t="s">
        <v>402</v>
      </c>
      <c r="R730" s="1" t="s">
        <v>425</v>
      </c>
      <c r="S730" s="1">
        <v>26.4</v>
      </c>
    </row>
    <row r="731" spans="1:19" ht="15.5" x14ac:dyDescent="0.35">
      <c r="A731" s="1" t="s">
        <v>3724</v>
      </c>
      <c r="B731" s="1" t="s">
        <v>3723</v>
      </c>
      <c r="C731" s="1" t="s">
        <v>369</v>
      </c>
      <c r="D731" s="1" t="s">
        <v>3725</v>
      </c>
      <c r="E731" s="1" t="s">
        <v>3726</v>
      </c>
      <c r="F731" s="1" t="s">
        <v>398</v>
      </c>
      <c r="G731" s="1" t="s">
        <v>397</v>
      </c>
      <c r="H731" s="1" t="s">
        <v>1993</v>
      </c>
      <c r="I731" s="1" t="s">
        <v>381</v>
      </c>
      <c r="J731" s="1" t="s">
        <v>784</v>
      </c>
      <c r="K731" s="1" t="s">
        <v>785</v>
      </c>
      <c r="L731" s="1">
        <v>5</v>
      </c>
      <c r="M731" s="1" t="s">
        <v>384</v>
      </c>
      <c r="N731" s="1" t="s">
        <v>3727</v>
      </c>
      <c r="O731" s="1" t="s">
        <v>3728</v>
      </c>
      <c r="P731" s="1">
        <v>2E-3</v>
      </c>
      <c r="Q731" s="1" t="s">
        <v>372</v>
      </c>
      <c r="R731" s="1" t="s">
        <v>402</v>
      </c>
      <c r="S731" s="1">
        <v>28.6</v>
      </c>
    </row>
    <row r="732" spans="1:19" ht="15.5" x14ac:dyDescent="0.35">
      <c r="A732" s="1" t="s">
        <v>3730</v>
      </c>
      <c r="B732" s="1" t="s">
        <v>3729</v>
      </c>
      <c r="C732" s="1" t="s">
        <v>369</v>
      </c>
      <c r="D732" s="1" t="s">
        <v>3730</v>
      </c>
      <c r="E732" s="1" t="s">
        <v>3731</v>
      </c>
      <c r="F732" s="1" t="s">
        <v>371</v>
      </c>
      <c r="G732" s="1" t="s">
        <v>372</v>
      </c>
      <c r="H732" s="1" t="s">
        <v>1993</v>
      </c>
      <c r="I732" s="1" t="s">
        <v>381</v>
      </c>
      <c r="J732" s="1" t="s">
        <v>820</v>
      </c>
      <c r="K732" s="1" t="s">
        <v>821</v>
      </c>
      <c r="L732" s="1">
        <v>17</v>
      </c>
      <c r="M732" s="1" t="s">
        <v>384</v>
      </c>
      <c r="N732" s="1" t="s">
        <v>3727</v>
      </c>
      <c r="O732" s="1" t="s">
        <v>3732</v>
      </c>
      <c r="P732" s="1">
        <v>3.3999999999999998E-3</v>
      </c>
      <c r="Q732" s="1" t="s">
        <v>372</v>
      </c>
      <c r="R732" s="1" t="s">
        <v>402</v>
      </c>
      <c r="S732" s="1">
        <v>23.6</v>
      </c>
    </row>
    <row r="733" spans="1:19" ht="15.5" x14ac:dyDescent="0.35">
      <c r="A733" s="1" t="s">
        <v>3734</v>
      </c>
      <c r="B733" s="1" t="s">
        <v>3733</v>
      </c>
      <c r="C733" s="1" t="s">
        <v>369</v>
      </c>
      <c r="D733" s="1" t="s">
        <v>412</v>
      </c>
      <c r="E733" s="1" t="s">
        <v>3735</v>
      </c>
      <c r="F733" s="1" t="s">
        <v>372</v>
      </c>
      <c r="G733" s="1" t="s">
        <v>371</v>
      </c>
      <c r="H733" s="1" t="s">
        <v>1993</v>
      </c>
      <c r="I733" s="1" t="s">
        <v>381</v>
      </c>
      <c r="J733" s="1" t="s">
        <v>1732</v>
      </c>
      <c r="K733" s="1" t="s">
        <v>1565</v>
      </c>
      <c r="L733" s="1">
        <v>75</v>
      </c>
      <c r="M733" s="1" t="s">
        <v>384</v>
      </c>
      <c r="N733" s="1" t="s">
        <v>3727</v>
      </c>
      <c r="O733" s="1" t="s">
        <v>3736</v>
      </c>
      <c r="P733" s="1">
        <v>0</v>
      </c>
      <c r="Q733" s="1" t="s">
        <v>372</v>
      </c>
      <c r="R733" s="1" t="s">
        <v>403</v>
      </c>
      <c r="S733" s="1">
        <v>6.7910000000000004</v>
      </c>
    </row>
    <row r="734" spans="1:19" ht="15.5" x14ac:dyDescent="0.35">
      <c r="A734" s="1" t="s">
        <v>3738</v>
      </c>
      <c r="B734" s="1" t="s">
        <v>3737</v>
      </c>
      <c r="C734" s="1" t="s">
        <v>369</v>
      </c>
      <c r="D734" s="1" t="s">
        <v>3739</v>
      </c>
      <c r="E734" s="1" t="s">
        <v>3740</v>
      </c>
      <c r="F734" s="1" t="s">
        <v>398</v>
      </c>
      <c r="G734" s="1" t="s">
        <v>397</v>
      </c>
      <c r="H734" s="1" t="s">
        <v>1993</v>
      </c>
      <c r="I734" s="1" t="s">
        <v>381</v>
      </c>
      <c r="J734" s="1" t="s">
        <v>565</v>
      </c>
      <c r="K734" s="1" t="s">
        <v>438</v>
      </c>
      <c r="L734" s="1">
        <v>86</v>
      </c>
      <c r="M734" s="1" t="s">
        <v>384</v>
      </c>
      <c r="N734" s="1" t="s">
        <v>3727</v>
      </c>
      <c r="O734" s="1" t="s">
        <v>3741</v>
      </c>
      <c r="P734" s="1">
        <v>1E-4</v>
      </c>
      <c r="Q734" s="1" t="s">
        <v>372</v>
      </c>
      <c r="R734" s="1" t="s">
        <v>425</v>
      </c>
      <c r="S734" s="1">
        <v>19.55</v>
      </c>
    </row>
    <row r="735" spans="1:19" ht="15.5" x14ac:dyDescent="0.35">
      <c r="A735" s="1" t="s">
        <v>3743</v>
      </c>
      <c r="B735" s="1" t="s">
        <v>3742</v>
      </c>
      <c r="C735" s="1" t="s">
        <v>369</v>
      </c>
      <c r="D735" s="1" t="s">
        <v>412</v>
      </c>
      <c r="E735" s="1" t="s">
        <v>3744</v>
      </c>
      <c r="F735" s="1" t="s">
        <v>398</v>
      </c>
      <c r="G735" s="1" t="s">
        <v>397</v>
      </c>
      <c r="H735" s="1" t="s">
        <v>1170</v>
      </c>
      <c r="I735" s="1" t="s">
        <v>381</v>
      </c>
      <c r="J735" s="1" t="s">
        <v>565</v>
      </c>
      <c r="K735" s="1" t="s">
        <v>438</v>
      </c>
      <c r="L735" s="1">
        <v>107</v>
      </c>
      <c r="M735" s="1" t="s">
        <v>384</v>
      </c>
      <c r="N735" s="1" t="s">
        <v>3727</v>
      </c>
      <c r="O735" s="1" t="s">
        <v>3745</v>
      </c>
      <c r="P735" s="1">
        <v>0</v>
      </c>
      <c r="Q735" s="1" t="s">
        <v>402</v>
      </c>
      <c r="R735" s="1" t="s">
        <v>402</v>
      </c>
      <c r="S735" s="1">
        <v>27.4</v>
      </c>
    </row>
    <row r="736" spans="1:19" ht="15.5" x14ac:dyDescent="0.35">
      <c r="A736" s="1" t="s">
        <v>233</v>
      </c>
      <c r="B736" s="1" t="s">
        <v>3746</v>
      </c>
      <c r="C736" s="1" t="s">
        <v>369</v>
      </c>
      <c r="D736" s="1" t="s">
        <v>233</v>
      </c>
      <c r="E736" s="1" t="s">
        <v>3747</v>
      </c>
      <c r="F736" s="1" t="s">
        <v>371</v>
      </c>
      <c r="G736" s="1" t="s">
        <v>372</v>
      </c>
      <c r="H736" s="1" t="s">
        <v>669</v>
      </c>
      <c r="I736" s="1" t="s">
        <v>381</v>
      </c>
      <c r="J736" s="1" t="s">
        <v>1426</v>
      </c>
      <c r="K736" s="1" t="s">
        <v>1091</v>
      </c>
      <c r="L736" s="1">
        <v>140</v>
      </c>
      <c r="M736" s="1" t="s">
        <v>384</v>
      </c>
      <c r="N736" s="1" t="s">
        <v>3727</v>
      </c>
      <c r="O736" s="1" t="s">
        <v>3748</v>
      </c>
      <c r="P736" s="1">
        <v>8.2000000000000007E-3</v>
      </c>
      <c r="Q736" s="1" t="s">
        <v>402</v>
      </c>
      <c r="R736" s="1" t="s">
        <v>425</v>
      </c>
      <c r="S736" s="1">
        <v>20.2</v>
      </c>
    </row>
    <row r="737" spans="1:19" ht="15.5" x14ac:dyDescent="0.35">
      <c r="A737" s="1" t="s">
        <v>3750</v>
      </c>
      <c r="B737" s="1" t="s">
        <v>3749</v>
      </c>
      <c r="C737" s="1" t="s">
        <v>3751</v>
      </c>
      <c r="D737" s="1" t="s">
        <v>3750</v>
      </c>
      <c r="E737" s="1" t="s">
        <v>3752</v>
      </c>
      <c r="F737" s="1" t="s">
        <v>398</v>
      </c>
      <c r="G737" s="1" t="s">
        <v>397</v>
      </c>
      <c r="H737" s="1" t="s">
        <v>408</v>
      </c>
      <c r="I737" s="1" t="s">
        <v>381</v>
      </c>
      <c r="J737" s="1" t="s">
        <v>996</v>
      </c>
      <c r="K737" s="1" t="s">
        <v>633</v>
      </c>
      <c r="L737" s="1">
        <v>239</v>
      </c>
      <c r="M737" s="1" t="s">
        <v>481</v>
      </c>
      <c r="N737" s="1" t="s">
        <v>3727</v>
      </c>
      <c r="O737" s="1" t="s">
        <v>3753</v>
      </c>
      <c r="P737" s="1">
        <v>1.4E-3</v>
      </c>
      <c r="Q737" s="1" t="s">
        <v>372</v>
      </c>
      <c r="R737" s="1" t="s">
        <v>403</v>
      </c>
      <c r="S737" s="1">
        <v>16.38</v>
      </c>
    </row>
    <row r="738" spans="1:19" ht="15.5" x14ac:dyDescent="0.35">
      <c r="A738" s="1" t="s">
        <v>3755</v>
      </c>
      <c r="B738" s="1" t="s">
        <v>3754</v>
      </c>
      <c r="C738" s="1" t="s">
        <v>369</v>
      </c>
      <c r="D738" s="1" t="s">
        <v>3755</v>
      </c>
      <c r="E738" s="1" t="s">
        <v>3756</v>
      </c>
      <c r="F738" s="1" t="s">
        <v>397</v>
      </c>
      <c r="G738" s="1" t="s">
        <v>371</v>
      </c>
      <c r="H738" s="1" t="s">
        <v>3757</v>
      </c>
      <c r="I738" s="1" t="s">
        <v>381</v>
      </c>
      <c r="J738" s="1" t="s">
        <v>739</v>
      </c>
      <c r="K738" s="1" t="s">
        <v>740</v>
      </c>
      <c r="L738" s="1">
        <v>257</v>
      </c>
      <c r="M738" s="1" t="s">
        <v>384</v>
      </c>
      <c r="N738" s="1" t="s">
        <v>3727</v>
      </c>
      <c r="O738" s="1" t="s">
        <v>3758</v>
      </c>
      <c r="P738" s="1" t="s">
        <v>369</v>
      </c>
      <c r="Q738" s="1" t="s">
        <v>372</v>
      </c>
      <c r="R738" s="1" t="s">
        <v>425</v>
      </c>
      <c r="S738" s="1">
        <v>23.6</v>
      </c>
    </row>
    <row r="739" spans="1:19" ht="15.5" x14ac:dyDescent="0.35">
      <c r="A739" s="1" t="s">
        <v>3760</v>
      </c>
      <c r="B739" s="1" t="s">
        <v>3759</v>
      </c>
      <c r="C739" s="1" t="s">
        <v>369</v>
      </c>
      <c r="D739" s="1" t="s">
        <v>3760</v>
      </c>
      <c r="E739" s="1" t="s">
        <v>3761</v>
      </c>
      <c r="F739" s="1" t="s">
        <v>397</v>
      </c>
      <c r="G739" s="1" t="s">
        <v>398</v>
      </c>
      <c r="H739" s="1" t="s">
        <v>3757</v>
      </c>
      <c r="I739" s="1" t="s">
        <v>381</v>
      </c>
      <c r="J739" s="1" t="s">
        <v>1458</v>
      </c>
      <c r="K739" s="1" t="s">
        <v>640</v>
      </c>
      <c r="L739" s="1">
        <v>260</v>
      </c>
      <c r="M739" s="1" t="s">
        <v>384</v>
      </c>
      <c r="N739" s="1" t="s">
        <v>3727</v>
      </c>
      <c r="O739" s="1" t="s">
        <v>3762</v>
      </c>
      <c r="P739" s="1" t="s">
        <v>369</v>
      </c>
      <c r="Q739" s="1" t="s">
        <v>372</v>
      </c>
      <c r="R739" s="1" t="s">
        <v>402</v>
      </c>
      <c r="S739" s="1">
        <v>22.7</v>
      </c>
    </row>
    <row r="740" spans="1:19" ht="15.5" x14ac:dyDescent="0.35">
      <c r="A740" s="1" t="s">
        <v>3764</v>
      </c>
      <c r="B740" s="1" t="s">
        <v>3763</v>
      </c>
      <c r="C740" s="1" t="s">
        <v>369</v>
      </c>
      <c r="D740" s="1" t="s">
        <v>3764</v>
      </c>
      <c r="E740" s="1" t="s">
        <v>3765</v>
      </c>
      <c r="F740" s="1" t="s">
        <v>398</v>
      </c>
      <c r="G740" s="1" t="s">
        <v>372</v>
      </c>
      <c r="H740" s="1" t="s">
        <v>3757</v>
      </c>
      <c r="I740" s="1" t="s">
        <v>381</v>
      </c>
      <c r="J740" s="1" t="s">
        <v>555</v>
      </c>
      <c r="K740" s="1" t="s">
        <v>453</v>
      </c>
      <c r="L740" s="1">
        <v>272</v>
      </c>
      <c r="M740" s="1" t="s">
        <v>384</v>
      </c>
      <c r="N740" s="1" t="s">
        <v>3727</v>
      </c>
      <c r="O740" s="1" t="s">
        <v>3766</v>
      </c>
      <c r="P740" s="1" t="s">
        <v>369</v>
      </c>
      <c r="Q740" s="1" t="s">
        <v>402</v>
      </c>
      <c r="R740" s="1" t="s">
        <v>402</v>
      </c>
      <c r="S740" s="1">
        <v>29.5</v>
      </c>
    </row>
    <row r="741" spans="1:19" ht="15.5" x14ac:dyDescent="0.35">
      <c r="A741" s="1" t="s">
        <v>3768</v>
      </c>
      <c r="B741" s="1" t="s">
        <v>3767</v>
      </c>
      <c r="C741" s="1" t="s">
        <v>369</v>
      </c>
      <c r="D741" s="1" t="s">
        <v>412</v>
      </c>
      <c r="E741" s="1" t="s">
        <v>3769</v>
      </c>
      <c r="F741" s="1" t="s">
        <v>398</v>
      </c>
      <c r="G741" s="1" t="s">
        <v>397</v>
      </c>
      <c r="H741" s="1" t="s">
        <v>3757</v>
      </c>
      <c r="I741" s="1" t="s">
        <v>381</v>
      </c>
      <c r="J741" s="1" t="s">
        <v>849</v>
      </c>
      <c r="K741" s="1" t="s">
        <v>470</v>
      </c>
      <c r="L741" s="1">
        <v>273</v>
      </c>
      <c r="M741" s="1" t="s">
        <v>384</v>
      </c>
      <c r="N741" s="1" t="s">
        <v>3727</v>
      </c>
      <c r="O741" s="1" t="s">
        <v>3770</v>
      </c>
      <c r="P741" s="1" t="s">
        <v>369</v>
      </c>
      <c r="Q741" s="1" t="s">
        <v>402</v>
      </c>
      <c r="R741" s="1" t="s">
        <v>402</v>
      </c>
      <c r="S741" s="1">
        <v>34</v>
      </c>
    </row>
    <row r="742" spans="1:19" ht="15.5" x14ac:dyDescent="0.35">
      <c r="A742" s="1" t="s">
        <v>3771</v>
      </c>
      <c r="B742" s="1" t="s">
        <v>3771</v>
      </c>
      <c r="C742" s="1" t="s">
        <v>3772</v>
      </c>
      <c r="D742" s="1" t="s">
        <v>3773</v>
      </c>
      <c r="E742" s="1" t="s">
        <v>3774</v>
      </c>
      <c r="F742" s="1" t="s">
        <v>371</v>
      </c>
      <c r="G742" s="1" t="s">
        <v>372</v>
      </c>
      <c r="H742" s="1" t="s">
        <v>3775</v>
      </c>
      <c r="I742" s="1" t="s">
        <v>374</v>
      </c>
      <c r="J742" s="1" t="s">
        <v>369</v>
      </c>
      <c r="K742" s="1" t="s">
        <v>369</v>
      </c>
      <c r="L742" s="1" t="s">
        <v>369</v>
      </c>
      <c r="M742" s="1" t="s">
        <v>3776</v>
      </c>
      <c r="N742" s="1" t="s">
        <v>3727</v>
      </c>
      <c r="O742" s="1" t="s">
        <v>369</v>
      </c>
      <c r="P742" s="1" t="s">
        <v>369</v>
      </c>
      <c r="Q742" s="1" t="s">
        <v>369</v>
      </c>
      <c r="R742" s="1" t="s">
        <v>369</v>
      </c>
      <c r="S742" s="1" t="s">
        <v>369</v>
      </c>
    </row>
    <row r="743" spans="1:19" ht="15.5" x14ac:dyDescent="0.35">
      <c r="A743" s="1" t="s">
        <v>3778</v>
      </c>
      <c r="B743" s="1" t="s">
        <v>3777</v>
      </c>
      <c r="C743" s="1" t="s">
        <v>369</v>
      </c>
      <c r="D743" s="1" t="s">
        <v>3778</v>
      </c>
      <c r="E743" s="1" t="s">
        <v>3779</v>
      </c>
      <c r="F743" s="1" t="s">
        <v>398</v>
      </c>
      <c r="G743" s="1" t="s">
        <v>372</v>
      </c>
      <c r="H743" s="1" t="s">
        <v>1993</v>
      </c>
      <c r="I743" s="1" t="s">
        <v>374</v>
      </c>
      <c r="J743" s="1" t="s">
        <v>369</v>
      </c>
      <c r="K743" s="1" t="s">
        <v>369</v>
      </c>
      <c r="L743" s="1" t="s">
        <v>369</v>
      </c>
      <c r="M743" s="1" t="s">
        <v>375</v>
      </c>
      <c r="N743" s="1" t="s">
        <v>3727</v>
      </c>
      <c r="O743" s="1" t="s">
        <v>369</v>
      </c>
      <c r="P743" s="1" t="s">
        <v>369</v>
      </c>
      <c r="Q743" s="1" t="s">
        <v>369</v>
      </c>
      <c r="R743" s="1" t="s">
        <v>369</v>
      </c>
      <c r="S743" s="1" t="s">
        <v>369</v>
      </c>
    </row>
    <row r="744" spans="1:19" ht="15.5" x14ac:dyDescent="0.35">
      <c r="A744" s="1" t="s">
        <v>3781</v>
      </c>
      <c r="B744" s="1" t="s">
        <v>3780</v>
      </c>
      <c r="C744" s="1" t="s">
        <v>369</v>
      </c>
      <c r="D744" s="1" t="s">
        <v>3781</v>
      </c>
      <c r="E744" s="1" t="s">
        <v>3782</v>
      </c>
      <c r="F744" s="1" t="s">
        <v>372</v>
      </c>
      <c r="G744" s="1" t="s">
        <v>398</v>
      </c>
      <c r="H744" s="1" t="s">
        <v>3757</v>
      </c>
      <c r="I744" s="1" t="s">
        <v>381</v>
      </c>
      <c r="J744" s="1" t="s">
        <v>3783</v>
      </c>
      <c r="K744" s="1" t="s">
        <v>544</v>
      </c>
      <c r="L744" s="1">
        <v>279</v>
      </c>
      <c r="M744" s="1" t="s">
        <v>384</v>
      </c>
      <c r="N744" s="1" t="s">
        <v>3727</v>
      </c>
      <c r="O744" s="1" t="s">
        <v>3784</v>
      </c>
      <c r="P744" s="1" t="s">
        <v>369</v>
      </c>
      <c r="Q744" s="1" t="s">
        <v>402</v>
      </c>
      <c r="R744" s="1" t="s">
        <v>402</v>
      </c>
      <c r="S744" s="1">
        <v>25.2</v>
      </c>
    </row>
    <row r="745" spans="1:19" ht="15.5" x14ac:dyDescent="0.35">
      <c r="A745" s="1" t="s">
        <v>3786</v>
      </c>
      <c r="B745" s="1" t="s">
        <v>3785</v>
      </c>
      <c r="C745" s="1" t="s">
        <v>369</v>
      </c>
      <c r="D745" s="1" t="s">
        <v>3786</v>
      </c>
      <c r="E745" s="1" t="s">
        <v>3787</v>
      </c>
      <c r="F745" s="1" t="s">
        <v>3788</v>
      </c>
      <c r="G745" s="1" t="s">
        <v>372</v>
      </c>
      <c r="H745" s="1" t="s">
        <v>1993</v>
      </c>
      <c r="I745" s="1" t="s">
        <v>1152</v>
      </c>
      <c r="J745" s="1" t="s">
        <v>369</v>
      </c>
      <c r="K745" s="1" t="s">
        <v>369</v>
      </c>
      <c r="L745" s="1" t="s">
        <v>369</v>
      </c>
      <c r="M745" s="1" t="s">
        <v>369</v>
      </c>
      <c r="N745" s="1" t="s">
        <v>3727</v>
      </c>
      <c r="O745" s="1" t="s">
        <v>369</v>
      </c>
      <c r="P745" s="1" t="s">
        <v>369</v>
      </c>
      <c r="Q745" s="1" t="s">
        <v>369</v>
      </c>
      <c r="R745" s="1" t="s">
        <v>369</v>
      </c>
      <c r="S745" s="1" t="s">
        <v>369</v>
      </c>
    </row>
    <row r="746" spans="1:19" ht="15.5" x14ac:dyDescent="0.35">
      <c r="A746" s="1" t="s">
        <v>3790</v>
      </c>
      <c r="B746" s="1" t="s">
        <v>3789</v>
      </c>
      <c r="C746" s="1" t="s">
        <v>3791</v>
      </c>
      <c r="D746" s="1" t="s">
        <v>3790</v>
      </c>
      <c r="E746" s="1" t="s">
        <v>3792</v>
      </c>
      <c r="F746" s="1" t="s">
        <v>372</v>
      </c>
      <c r="G746" s="1" t="s">
        <v>371</v>
      </c>
      <c r="H746" s="1" t="s">
        <v>3793</v>
      </c>
      <c r="I746" s="1" t="s">
        <v>374</v>
      </c>
      <c r="J746" s="1" t="s">
        <v>369</v>
      </c>
      <c r="K746" s="1" t="s">
        <v>369</v>
      </c>
      <c r="L746" s="1" t="s">
        <v>369</v>
      </c>
      <c r="M746" s="1" t="s">
        <v>481</v>
      </c>
      <c r="N746" s="1" t="s">
        <v>3727</v>
      </c>
      <c r="O746" s="1" t="s">
        <v>3794</v>
      </c>
      <c r="P746" s="1" t="s">
        <v>369</v>
      </c>
      <c r="Q746" s="1" t="s">
        <v>369</v>
      </c>
      <c r="R746" s="1" t="s">
        <v>369</v>
      </c>
      <c r="S746" s="1" t="s">
        <v>369</v>
      </c>
    </row>
    <row r="747" spans="1:19" ht="15.5" x14ac:dyDescent="0.35">
      <c r="A747" s="1" t="s">
        <v>3796</v>
      </c>
      <c r="B747" s="1" t="s">
        <v>3795</v>
      </c>
      <c r="C747" s="1" t="s">
        <v>369</v>
      </c>
      <c r="D747" s="1" t="s">
        <v>3797</v>
      </c>
      <c r="E747" s="1" t="s">
        <v>3798</v>
      </c>
      <c r="F747" s="1" t="s">
        <v>371</v>
      </c>
      <c r="G747" s="1" t="s">
        <v>372</v>
      </c>
      <c r="H747" s="1" t="s">
        <v>3793</v>
      </c>
      <c r="I747" s="1" t="s">
        <v>381</v>
      </c>
      <c r="J747" s="1" t="s">
        <v>2185</v>
      </c>
      <c r="K747" s="1" t="s">
        <v>1091</v>
      </c>
      <c r="L747" s="1">
        <v>301</v>
      </c>
      <c r="M747" s="1" t="s">
        <v>384</v>
      </c>
      <c r="N747" s="1" t="s">
        <v>3727</v>
      </c>
      <c r="O747" s="1" t="s">
        <v>3799</v>
      </c>
      <c r="P747" s="1" t="s">
        <v>369</v>
      </c>
      <c r="Q747" s="1" t="s">
        <v>402</v>
      </c>
      <c r="R747" s="1" t="s">
        <v>402</v>
      </c>
      <c r="S747" s="1">
        <v>28.2</v>
      </c>
    </row>
    <row r="748" spans="1:19" ht="15.5" x14ac:dyDescent="0.35">
      <c r="A748" s="1" t="s">
        <v>3801</v>
      </c>
      <c r="B748" s="1" t="s">
        <v>3800</v>
      </c>
      <c r="C748" s="1" t="s">
        <v>369</v>
      </c>
      <c r="D748" s="1" t="s">
        <v>3802</v>
      </c>
      <c r="E748" s="1" t="s">
        <v>3803</v>
      </c>
      <c r="F748" s="1" t="s">
        <v>371</v>
      </c>
      <c r="G748" s="1" t="s">
        <v>372</v>
      </c>
      <c r="H748" s="1" t="s">
        <v>3757</v>
      </c>
      <c r="I748" s="1" t="s">
        <v>381</v>
      </c>
      <c r="J748" s="1" t="s">
        <v>854</v>
      </c>
      <c r="K748" s="1" t="s">
        <v>734</v>
      </c>
      <c r="L748" s="1">
        <v>301</v>
      </c>
      <c r="M748" s="1" t="s">
        <v>384</v>
      </c>
      <c r="N748" s="1" t="s">
        <v>3727</v>
      </c>
      <c r="O748" s="1" t="s">
        <v>3804</v>
      </c>
      <c r="P748" s="1" t="s">
        <v>369</v>
      </c>
      <c r="Q748" s="1" t="s">
        <v>402</v>
      </c>
      <c r="R748" s="1" t="s">
        <v>402</v>
      </c>
      <c r="S748" s="1">
        <v>34</v>
      </c>
    </row>
    <row r="749" spans="1:19" ht="15.5" x14ac:dyDescent="0.35">
      <c r="A749" s="1" t="s">
        <v>3806</v>
      </c>
      <c r="B749" s="1" t="s">
        <v>3805</v>
      </c>
      <c r="C749" s="1" t="s">
        <v>369</v>
      </c>
      <c r="D749" s="1" t="s">
        <v>3807</v>
      </c>
      <c r="E749" s="1" t="s">
        <v>3808</v>
      </c>
      <c r="F749" s="1" t="s">
        <v>398</v>
      </c>
      <c r="G749" s="1" t="s">
        <v>397</v>
      </c>
      <c r="H749" s="1" t="s">
        <v>1993</v>
      </c>
      <c r="I749" s="1" t="s">
        <v>381</v>
      </c>
      <c r="J749" s="1" t="s">
        <v>1633</v>
      </c>
      <c r="K749" s="1" t="s">
        <v>518</v>
      </c>
      <c r="L749" s="1">
        <v>305</v>
      </c>
      <c r="M749" s="1" t="s">
        <v>384</v>
      </c>
      <c r="N749" s="1" t="s">
        <v>3727</v>
      </c>
      <c r="O749" s="1" t="s">
        <v>3809</v>
      </c>
      <c r="P749" s="1" t="s">
        <v>369</v>
      </c>
      <c r="Q749" s="1" t="s">
        <v>372</v>
      </c>
      <c r="R749" s="1" t="s">
        <v>402</v>
      </c>
      <c r="S749" s="1">
        <v>15.22</v>
      </c>
    </row>
    <row r="750" spans="1:19" ht="15.5" x14ac:dyDescent="0.35">
      <c r="A750" s="1" t="s">
        <v>3811</v>
      </c>
      <c r="B750" s="1" t="s">
        <v>3810</v>
      </c>
      <c r="C750" s="1" t="s">
        <v>369</v>
      </c>
      <c r="D750" s="1" t="s">
        <v>3811</v>
      </c>
      <c r="E750" s="1" t="s">
        <v>3812</v>
      </c>
      <c r="F750" s="1" t="s">
        <v>372</v>
      </c>
      <c r="G750" s="1" t="s">
        <v>371</v>
      </c>
      <c r="H750" s="1" t="s">
        <v>3757</v>
      </c>
      <c r="I750" s="1" t="s">
        <v>374</v>
      </c>
      <c r="J750" s="1" t="s">
        <v>369</v>
      </c>
      <c r="K750" s="1" t="s">
        <v>369</v>
      </c>
      <c r="L750" s="1" t="s">
        <v>369</v>
      </c>
      <c r="M750" s="1" t="s">
        <v>375</v>
      </c>
      <c r="N750" s="1" t="s">
        <v>3727</v>
      </c>
      <c r="O750" s="1" t="s">
        <v>369</v>
      </c>
      <c r="P750" s="1" t="s">
        <v>369</v>
      </c>
      <c r="Q750" s="1" t="s">
        <v>369</v>
      </c>
      <c r="R750" s="1" t="s">
        <v>369</v>
      </c>
      <c r="S750" s="1" t="s">
        <v>369</v>
      </c>
    </row>
    <row r="751" spans="1:19" ht="15.5" x14ac:dyDescent="0.35">
      <c r="A751" s="1" t="s">
        <v>3814</v>
      </c>
      <c r="B751" s="1" t="s">
        <v>3813</v>
      </c>
      <c r="C751" s="1" t="s">
        <v>369</v>
      </c>
      <c r="D751" s="1" t="s">
        <v>3814</v>
      </c>
      <c r="E751" s="1" t="s">
        <v>3815</v>
      </c>
      <c r="F751" s="1" t="s">
        <v>371</v>
      </c>
      <c r="G751" s="1" t="s">
        <v>372</v>
      </c>
      <c r="H751" s="1" t="s">
        <v>1993</v>
      </c>
      <c r="I751" s="1" t="s">
        <v>374</v>
      </c>
      <c r="J751" s="1" t="s">
        <v>369</v>
      </c>
      <c r="K751" s="1" t="s">
        <v>369</v>
      </c>
      <c r="L751" s="1" t="s">
        <v>369</v>
      </c>
      <c r="M751" s="1" t="s">
        <v>375</v>
      </c>
      <c r="N751" s="1" t="s">
        <v>3727</v>
      </c>
      <c r="O751" s="1" t="s">
        <v>369</v>
      </c>
      <c r="P751" s="1" t="s">
        <v>369</v>
      </c>
      <c r="Q751" s="1" t="s">
        <v>369</v>
      </c>
      <c r="R751" s="1" t="s">
        <v>369</v>
      </c>
      <c r="S751" s="1" t="s">
        <v>369</v>
      </c>
    </row>
    <row r="752" spans="1:19" ht="15.5" x14ac:dyDescent="0.35">
      <c r="A752" s="1" t="s">
        <v>3817</v>
      </c>
      <c r="B752" s="1" t="s">
        <v>3816</v>
      </c>
      <c r="C752" s="1" t="s">
        <v>369</v>
      </c>
      <c r="D752" s="1" t="s">
        <v>3817</v>
      </c>
      <c r="E752" s="1" t="s">
        <v>3818</v>
      </c>
      <c r="F752" s="1" t="s">
        <v>397</v>
      </c>
      <c r="G752" s="1" t="s">
        <v>398</v>
      </c>
      <c r="H752" s="1" t="s">
        <v>3757</v>
      </c>
      <c r="I752" s="1" t="s">
        <v>374</v>
      </c>
      <c r="J752" s="1" t="s">
        <v>369</v>
      </c>
      <c r="K752" s="1" t="s">
        <v>369</v>
      </c>
      <c r="L752" s="1" t="s">
        <v>369</v>
      </c>
      <c r="M752" s="1" t="s">
        <v>375</v>
      </c>
      <c r="N752" s="1" t="s">
        <v>3727</v>
      </c>
      <c r="O752" s="1" t="s">
        <v>369</v>
      </c>
      <c r="P752" s="1" t="s">
        <v>369</v>
      </c>
      <c r="Q752" s="1" t="s">
        <v>369</v>
      </c>
      <c r="R752" s="1" t="s">
        <v>369</v>
      </c>
      <c r="S752" s="1" t="s">
        <v>369</v>
      </c>
    </row>
    <row r="753" spans="1:19" ht="15.5" x14ac:dyDescent="0.35">
      <c r="A753" s="1" t="s">
        <v>3820</v>
      </c>
      <c r="B753" s="1" t="s">
        <v>3819</v>
      </c>
      <c r="C753" s="1" t="s">
        <v>369</v>
      </c>
      <c r="D753" s="1" t="s">
        <v>3820</v>
      </c>
      <c r="E753" s="1" t="s">
        <v>3821</v>
      </c>
      <c r="F753" s="1" t="s">
        <v>371</v>
      </c>
      <c r="G753" s="1" t="s">
        <v>372</v>
      </c>
      <c r="H753" s="1" t="s">
        <v>3757</v>
      </c>
      <c r="I753" s="1" t="s">
        <v>374</v>
      </c>
      <c r="J753" s="1" t="s">
        <v>369</v>
      </c>
      <c r="K753" s="1" t="s">
        <v>369</v>
      </c>
      <c r="L753" s="1" t="s">
        <v>369</v>
      </c>
      <c r="M753" s="1" t="s">
        <v>375</v>
      </c>
      <c r="N753" s="1" t="s">
        <v>3727</v>
      </c>
      <c r="O753" s="1" t="s">
        <v>369</v>
      </c>
      <c r="P753" s="1" t="s">
        <v>369</v>
      </c>
      <c r="Q753" s="1" t="s">
        <v>369</v>
      </c>
      <c r="R753" s="1" t="s">
        <v>369</v>
      </c>
      <c r="S753" s="1" t="s">
        <v>369</v>
      </c>
    </row>
    <row r="754" spans="1:19" ht="15.5" x14ac:dyDescent="0.35">
      <c r="A754" s="1" t="s">
        <v>3823</v>
      </c>
      <c r="B754" s="1" t="s">
        <v>3822</v>
      </c>
      <c r="C754" s="1" t="s">
        <v>369</v>
      </c>
      <c r="D754" s="1" t="s">
        <v>3823</v>
      </c>
      <c r="E754" s="1" t="s">
        <v>3824</v>
      </c>
      <c r="F754" s="1" t="s">
        <v>371</v>
      </c>
      <c r="G754" s="1" t="s">
        <v>372</v>
      </c>
      <c r="H754" s="1" t="s">
        <v>3757</v>
      </c>
      <c r="I754" s="1" t="s">
        <v>374</v>
      </c>
      <c r="J754" s="1" t="s">
        <v>369</v>
      </c>
      <c r="K754" s="1" t="s">
        <v>369</v>
      </c>
      <c r="L754" s="1" t="s">
        <v>369</v>
      </c>
      <c r="M754" s="1" t="s">
        <v>375</v>
      </c>
      <c r="N754" s="1" t="s">
        <v>3727</v>
      </c>
      <c r="O754" s="1" t="s">
        <v>369</v>
      </c>
      <c r="P754" s="1" t="s">
        <v>369</v>
      </c>
      <c r="Q754" s="1" t="s">
        <v>369</v>
      </c>
      <c r="R754" s="1" t="s">
        <v>369</v>
      </c>
      <c r="S754" s="1" t="s">
        <v>369</v>
      </c>
    </row>
    <row r="755" spans="1:19" ht="15.5" x14ac:dyDescent="0.35">
      <c r="A755" s="1" t="s">
        <v>3826</v>
      </c>
      <c r="B755" s="1" t="s">
        <v>3825</v>
      </c>
      <c r="C755" s="1" t="s">
        <v>369</v>
      </c>
      <c r="D755" s="1" t="s">
        <v>3826</v>
      </c>
      <c r="E755" s="1" t="s">
        <v>3827</v>
      </c>
      <c r="F755" s="1" t="s">
        <v>371</v>
      </c>
      <c r="G755" s="1" t="s">
        <v>398</v>
      </c>
      <c r="H755" s="1" t="s">
        <v>1993</v>
      </c>
      <c r="I755" s="1" t="s">
        <v>374</v>
      </c>
      <c r="J755" s="1" t="s">
        <v>369</v>
      </c>
      <c r="K755" s="1" t="s">
        <v>369</v>
      </c>
      <c r="L755" s="1" t="s">
        <v>369</v>
      </c>
      <c r="M755" s="1" t="s">
        <v>375</v>
      </c>
      <c r="N755" s="1" t="s">
        <v>3727</v>
      </c>
      <c r="O755" s="1" t="s">
        <v>369</v>
      </c>
      <c r="P755" s="1">
        <v>2.9999999999999997E-4</v>
      </c>
      <c r="Q755" s="1" t="s">
        <v>369</v>
      </c>
      <c r="R755" s="1" t="s">
        <v>369</v>
      </c>
      <c r="S755" s="1" t="s">
        <v>369</v>
      </c>
    </row>
    <row r="756" spans="1:19" ht="15.5" x14ac:dyDescent="0.35">
      <c r="A756" s="1" t="s">
        <v>3829</v>
      </c>
      <c r="B756" s="1" t="s">
        <v>3828</v>
      </c>
      <c r="C756" s="1" t="s">
        <v>369</v>
      </c>
      <c r="D756" s="1" t="s">
        <v>3830</v>
      </c>
      <c r="E756" s="1" t="s">
        <v>3831</v>
      </c>
      <c r="F756" s="1" t="s">
        <v>398</v>
      </c>
      <c r="G756" s="1" t="s">
        <v>397</v>
      </c>
      <c r="H756" s="1" t="s">
        <v>1993</v>
      </c>
      <c r="I756" s="1" t="s">
        <v>374</v>
      </c>
      <c r="J756" s="1" t="s">
        <v>369</v>
      </c>
      <c r="K756" s="1" t="s">
        <v>369</v>
      </c>
      <c r="L756" s="1" t="s">
        <v>369</v>
      </c>
      <c r="M756" s="1" t="s">
        <v>375</v>
      </c>
      <c r="N756" s="1" t="s">
        <v>3727</v>
      </c>
      <c r="O756" s="1" t="s">
        <v>369</v>
      </c>
      <c r="P756" s="1">
        <v>4.7999999999999996E-3</v>
      </c>
      <c r="Q756" s="1" t="s">
        <v>369</v>
      </c>
      <c r="R756" s="1" t="s">
        <v>369</v>
      </c>
      <c r="S756" s="1" t="s">
        <v>369</v>
      </c>
    </row>
    <row r="757" spans="1:19" ht="15.5" x14ac:dyDescent="0.35">
      <c r="A757" s="1" t="s">
        <v>3833</v>
      </c>
      <c r="B757" s="1" t="s">
        <v>3832</v>
      </c>
      <c r="C757" s="1" t="s">
        <v>369</v>
      </c>
      <c r="D757" s="1" t="s">
        <v>3833</v>
      </c>
      <c r="E757" s="1" t="s">
        <v>3834</v>
      </c>
      <c r="F757" s="1" t="s">
        <v>372</v>
      </c>
      <c r="G757" s="1" t="s">
        <v>398</v>
      </c>
      <c r="H757" s="1" t="s">
        <v>1993</v>
      </c>
      <c r="I757" s="1" t="s">
        <v>381</v>
      </c>
      <c r="J757" s="1" t="s">
        <v>2616</v>
      </c>
      <c r="K757" s="1" t="s">
        <v>2573</v>
      </c>
      <c r="L757" s="1">
        <v>315</v>
      </c>
      <c r="M757" s="1" t="s">
        <v>384</v>
      </c>
      <c r="N757" s="1" t="s">
        <v>3727</v>
      </c>
      <c r="O757" s="1" t="s">
        <v>3835</v>
      </c>
      <c r="P757" s="1" t="s">
        <v>369</v>
      </c>
      <c r="Q757" s="1" t="s">
        <v>402</v>
      </c>
      <c r="R757" s="1" t="s">
        <v>402</v>
      </c>
      <c r="S757" s="1">
        <v>32</v>
      </c>
    </row>
    <row r="758" spans="1:19" ht="15.5" x14ac:dyDescent="0.35">
      <c r="A758" s="1" t="s">
        <v>3837</v>
      </c>
      <c r="B758" s="1" t="s">
        <v>3836</v>
      </c>
      <c r="C758" s="1" t="s">
        <v>3838</v>
      </c>
      <c r="D758" s="1" t="s">
        <v>3837</v>
      </c>
      <c r="E758" s="1" t="s">
        <v>3839</v>
      </c>
      <c r="F758" s="1" t="s">
        <v>398</v>
      </c>
      <c r="G758" s="1" t="s">
        <v>397</v>
      </c>
      <c r="H758" s="1" t="s">
        <v>1993</v>
      </c>
      <c r="I758" s="1" t="s">
        <v>374</v>
      </c>
      <c r="J758" s="1" t="s">
        <v>369</v>
      </c>
      <c r="K758" s="1" t="s">
        <v>369</v>
      </c>
      <c r="L758" s="1" t="s">
        <v>369</v>
      </c>
      <c r="M758" s="1" t="s">
        <v>481</v>
      </c>
      <c r="N758" s="1" t="s">
        <v>3727</v>
      </c>
      <c r="O758" s="1" t="s">
        <v>3840</v>
      </c>
      <c r="P758" s="1" t="s">
        <v>369</v>
      </c>
      <c r="Q758" s="1" t="s">
        <v>369</v>
      </c>
      <c r="R758" s="1" t="s">
        <v>369</v>
      </c>
      <c r="S758" s="1" t="s">
        <v>369</v>
      </c>
    </row>
    <row r="759" spans="1:19" ht="15.5" x14ac:dyDescent="0.35">
      <c r="A759" s="1" t="s">
        <v>3842</v>
      </c>
      <c r="B759" s="1" t="s">
        <v>3841</v>
      </c>
      <c r="C759" s="1" t="s">
        <v>369</v>
      </c>
      <c r="D759" s="1" t="s">
        <v>3843</v>
      </c>
      <c r="E759" s="1" t="s">
        <v>3844</v>
      </c>
      <c r="F759" s="1" t="s">
        <v>397</v>
      </c>
      <c r="G759" s="1" t="s">
        <v>372</v>
      </c>
      <c r="H759" s="1" t="s">
        <v>3757</v>
      </c>
      <c r="I759" s="1" t="s">
        <v>381</v>
      </c>
      <c r="J759" s="1" t="s">
        <v>3845</v>
      </c>
      <c r="K759" s="1" t="s">
        <v>3846</v>
      </c>
      <c r="L759" s="1">
        <v>317</v>
      </c>
      <c r="M759" s="1" t="s">
        <v>384</v>
      </c>
      <c r="N759" s="1" t="s">
        <v>3727</v>
      </c>
      <c r="O759" s="1" t="s">
        <v>3847</v>
      </c>
      <c r="P759" s="1" t="s">
        <v>369</v>
      </c>
      <c r="Q759" s="1" t="s">
        <v>402</v>
      </c>
      <c r="R759" s="1" t="s">
        <v>402</v>
      </c>
      <c r="S759" s="1">
        <v>28.3</v>
      </c>
    </row>
    <row r="760" spans="1:19" ht="15.5" x14ac:dyDescent="0.35">
      <c r="A760" s="1" t="s">
        <v>3849</v>
      </c>
      <c r="B760" s="1" t="s">
        <v>3848</v>
      </c>
      <c r="C760" s="1" t="s">
        <v>369</v>
      </c>
      <c r="D760" s="1" t="s">
        <v>3849</v>
      </c>
      <c r="E760" s="1" t="s">
        <v>3850</v>
      </c>
      <c r="F760" s="1" t="s">
        <v>371</v>
      </c>
      <c r="G760" s="1" t="s">
        <v>372</v>
      </c>
      <c r="H760" s="1" t="s">
        <v>1993</v>
      </c>
      <c r="I760" s="1" t="s">
        <v>381</v>
      </c>
      <c r="J760" s="1" t="s">
        <v>1515</v>
      </c>
      <c r="K760" s="1" t="s">
        <v>1516</v>
      </c>
      <c r="L760" s="1">
        <v>320</v>
      </c>
      <c r="M760" s="1" t="s">
        <v>384</v>
      </c>
      <c r="N760" s="1" t="s">
        <v>3727</v>
      </c>
      <c r="O760" s="1" t="s">
        <v>3851</v>
      </c>
      <c r="P760" s="1" t="s">
        <v>369</v>
      </c>
      <c r="Q760" s="1" t="s">
        <v>402</v>
      </c>
      <c r="R760" s="1" t="s">
        <v>402</v>
      </c>
      <c r="S760" s="1">
        <v>33</v>
      </c>
    </row>
    <row r="761" spans="1:19" ht="15.5" x14ac:dyDescent="0.35">
      <c r="A761" s="1" t="s">
        <v>3853</v>
      </c>
      <c r="B761" s="1" t="s">
        <v>3852</v>
      </c>
      <c r="C761" s="1" t="s">
        <v>369</v>
      </c>
      <c r="D761" s="1" t="s">
        <v>3853</v>
      </c>
      <c r="E761" s="1" t="s">
        <v>3854</v>
      </c>
      <c r="F761" s="1" t="s">
        <v>398</v>
      </c>
      <c r="G761" s="1" t="s">
        <v>397</v>
      </c>
      <c r="H761" s="1" t="s">
        <v>3757</v>
      </c>
      <c r="I761" s="1" t="s">
        <v>381</v>
      </c>
      <c r="J761" s="1" t="s">
        <v>565</v>
      </c>
      <c r="K761" s="1" t="s">
        <v>438</v>
      </c>
      <c r="L761" s="1">
        <v>335</v>
      </c>
      <c r="M761" s="1" t="s">
        <v>384</v>
      </c>
      <c r="N761" s="1" t="s">
        <v>3727</v>
      </c>
      <c r="O761" s="1" t="s">
        <v>3855</v>
      </c>
      <c r="P761" s="1" t="s">
        <v>369</v>
      </c>
      <c r="Q761" s="1" t="s">
        <v>402</v>
      </c>
      <c r="R761" s="1" t="s">
        <v>402</v>
      </c>
      <c r="S761" s="1">
        <v>25.4</v>
      </c>
    </row>
    <row r="762" spans="1:19" ht="15.5" x14ac:dyDescent="0.35">
      <c r="A762" s="1" t="s">
        <v>3857</v>
      </c>
      <c r="B762" s="1" t="s">
        <v>3856</v>
      </c>
      <c r="C762" s="1" t="s">
        <v>369</v>
      </c>
      <c r="D762" s="1" t="s">
        <v>3858</v>
      </c>
      <c r="E762" s="1" t="s">
        <v>3859</v>
      </c>
      <c r="F762" s="1" t="s">
        <v>398</v>
      </c>
      <c r="G762" s="1" t="s">
        <v>372</v>
      </c>
      <c r="H762" s="1" t="s">
        <v>1993</v>
      </c>
      <c r="I762" s="1" t="s">
        <v>381</v>
      </c>
      <c r="J762" s="1" t="s">
        <v>555</v>
      </c>
      <c r="K762" s="1" t="s">
        <v>453</v>
      </c>
      <c r="L762" s="1">
        <v>335</v>
      </c>
      <c r="M762" s="1" t="s">
        <v>384</v>
      </c>
      <c r="N762" s="1" t="s">
        <v>3727</v>
      </c>
      <c r="O762" s="1" t="s">
        <v>3860</v>
      </c>
      <c r="P762" s="1" t="s">
        <v>369</v>
      </c>
      <c r="Q762" s="1" t="s">
        <v>402</v>
      </c>
      <c r="R762" s="1" t="s">
        <v>402</v>
      </c>
      <c r="S762" s="1">
        <v>29.7</v>
      </c>
    </row>
    <row r="763" spans="1:19" ht="15.5" x14ac:dyDescent="0.35">
      <c r="A763" s="1" t="s">
        <v>3862</v>
      </c>
      <c r="B763" s="1" t="s">
        <v>3861</v>
      </c>
      <c r="C763" s="1" t="s">
        <v>369</v>
      </c>
      <c r="D763" s="1" t="s">
        <v>3863</v>
      </c>
      <c r="E763" s="1" t="s">
        <v>3864</v>
      </c>
      <c r="F763" s="1" t="s">
        <v>397</v>
      </c>
      <c r="G763" s="1" t="s">
        <v>398</v>
      </c>
      <c r="H763" s="1" t="s">
        <v>1993</v>
      </c>
      <c r="I763" s="1" t="s">
        <v>381</v>
      </c>
      <c r="J763" s="1" t="s">
        <v>536</v>
      </c>
      <c r="K763" s="1" t="s">
        <v>537</v>
      </c>
      <c r="L763" s="1">
        <v>336</v>
      </c>
      <c r="M763" s="1" t="s">
        <v>384</v>
      </c>
      <c r="N763" s="1" t="s">
        <v>3727</v>
      </c>
      <c r="O763" s="1" t="s">
        <v>3865</v>
      </c>
      <c r="P763" s="1" t="s">
        <v>369</v>
      </c>
      <c r="Q763" s="1" t="s">
        <v>372</v>
      </c>
      <c r="R763" s="1" t="s">
        <v>402</v>
      </c>
      <c r="S763" s="1">
        <v>21.8</v>
      </c>
    </row>
    <row r="764" spans="1:19" ht="15.5" x14ac:dyDescent="0.35">
      <c r="A764" s="1" t="s">
        <v>3867</v>
      </c>
      <c r="B764" s="1" t="s">
        <v>3866</v>
      </c>
      <c r="C764" s="1" t="s">
        <v>369</v>
      </c>
      <c r="D764" s="1" t="s">
        <v>3867</v>
      </c>
      <c r="E764" s="1" t="s">
        <v>3868</v>
      </c>
      <c r="F764" s="1" t="s">
        <v>398</v>
      </c>
      <c r="G764" s="1" t="s">
        <v>397</v>
      </c>
      <c r="H764" s="1" t="s">
        <v>3757</v>
      </c>
      <c r="I764" s="1" t="s">
        <v>381</v>
      </c>
      <c r="J764" s="1" t="s">
        <v>1134</v>
      </c>
      <c r="K764" s="1" t="s">
        <v>1135</v>
      </c>
      <c r="L764" s="1">
        <v>337</v>
      </c>
      <c r="M764" s="1" t="s">
        <v>384</v>
      </c>
      <c r="N764" s="1" t="s">
        <v>3727</v>
      </c>
      <c r="O764" s="1" t="s">
        <v>3869</v>
      </c>
      <c r="P764" s="1" t="s">
        <v>369</v>
      </c>
      <c r="Q764" s="1" t="s">
        <v>402</v>
      </c>
      <c r="R764" s="1" t="s">
        <v>402</v>
      </c>
      <c r="S764" s="1">
        <v>29.2</v>
      </c>
    </row>
    <row r="765" spans="1:19" ht="15.5" x14ac:dyDescent="0.35">
      <c r="A765" s="1" t="s">
        <v>3871</v>
      </c>
      <c r="B765" s="1" t="s">
        <v>3870</v>
      </c>
      <c r="C765" s="1" t="s">
        <v>369</v>
      </c>
      <c r="D765" s="1" t="s">
        <v>3871</v>
      </c>
      <c r="E765" s="1" t="s">
        <v>3872</v>
      </c>
      <c r="F765" s="1" t="s">
        <v>397</v>
      </c>
      <c r="G765" s="1" t="s">
        <v>372</v>
      </c>
      <c r="H765" s="1" t="s">
        <v>3757</v>
      </c>
      <c r="I765" s="1" t="s">
        <v>381</v>
      </c>
      <c r="J765" s="1" t="s">
        <v>2218</v>
      </c>
      <c r="K765" s="1" t="s">
        <v>2219</v>
      </c>
      <c r="L765" s="1">
        <v>369</v>
      </c>
      <c r="M765" s="1" t="s">
        <v>384</v>
      </c>
      <c r="N765" s="1" t="s">
        <v>3727</v>
      </c>
      <c r="O765" s="1" t="s">
        <v>3873</v>
      </c>
      <c r="P765" s="1" t="s">
        <v>369</v>
      </c>
      <c r="Q765" s="1" t="s">
        <v>372</v>
      </c>
      <c r="R765" s="1" t="s">
        <v>425</v>
      </c>
      <c r="S765" s="1">
        <v>21.9</v>
      </c>
    </row>
    <row r="766" spans="1:19" ht="15.5" x14ac:dyDescent="0.35">
      <c r="A766" s="1" t="s">
        <v>3875</v>
      </c>
      <c r="B766" s="1" t="s">
        <v>3874</v>
      </c>
      <c r="C766" s="1" t="s">
        <v>369</v>
      </c>
      <c r="D766" s="1" t="s">
        <v>3876</v>
      </c>
      <c r="E766" s="1" t="s">
        <v>3877</v>
      </c>
      <c r="F766" s="1" t="s">
        <v>398</v>
      </c>
      <c r="G766" s="1" t="s">
        <v>397</v>
      </c>
      <c r="H766" s="1" t="s">
        <v>1993</v>
      </c>
      <c r="I766" s="1" t="s">
        <v>381</v>
      </c>
      <c r="J766" s="1" t="s">
        <v>849</v>
      </c>
      <c r="K766" s="1" t="s">
        <v>470</v>
      </c>
      <c r="L766" s="1">
        <v>389</v>
      </c>
      <c r="M766" s="1" t="s">
        <v>481</v>
      </c>
      <c r="N766" s="1" t="s">
        <v>3727</v>
      </c>
      <c r="O766" s="1" t="s">
        <v>3878</v>
      </c>
      <c r="P766" s="1">
        <v>0</v>
      </c>
      <c r="Q766" s="1" t="s">
        <v>402</v>
      </c>
      <c r="R766" s="1" t="s">
        <v>402</v>
      </c>
      <c r="S766" s="1">
        <v>33</v>
      </c>
    </row>
    <row r="767" spans="1:19" ht="15.5" x14ac:dyDescent="0.35">
      <c r="A767" s="1" t="s">
        <v>3879</v>
      </c>
      <c r="B767" s="1" t="s">
        <v>3874</v>
      </c>
      <c r="C767" s="1" t="s">
        <v>369</v>
      </c>
      <c r="D767" s="1" t="s">
        <v>3876</v>
      </c>
      <c r="E767" s="1" t="s">
        <v>3880</v>
      </c>
      <c r="F767" s="1" t="s">
        <v>398</v>
      </c>
      <c r="G767" s="1" t="s">
        <v>371</v>
      </c>
      <c r="H767" s="1" t="s">
        <v>1993</v>
      </c>
      <c r="I767" s="1" t="s">
        <v>381</v>
      </c>
      <c r="J767" s="1" t="s">
        <v>799</v>
      </c>
      <c r="K767" s="1" t="s">
        <v>470</v>
      </c>
      <c r="L767" s="1">
        <v>389</v>
      </c>
      <c r="M767" s="1" t="s">
        <v>481</v>
      </c>
      <c r="N767" s="1" t="s">
        <v>3727</v>
      </c>
      <c r="O767" s="1" t="s">
        <v>3881</v>
      </c>
      <c r="P767" s="1" t="s">
        <v>369</v>
      </c>
      <c r="Q767" s="1" t="s">
        <v>402</v>
      </c>
      <c r="R767" s="1" t="s">
        <v>402</v>
      </c>
      <c r="S767" s="1">
        <v>32</v>
      </c>
    </row>
    <row r="768" spans="1:19" ht="15.5" x14ac:dyDescent="0.35">
      <c r="A768" s="1" t="s">
        <v>3883</v>
      </c>
      <c r="B768" s="1" t="s">
        <v>3882</v>
      </c>
      <c r="C768" s="1" t="s">
        <v>369</v>
      </c>
      <c r="D768" s="1" t="s">
        <v>3883</v>
      </c>
      <c r="E768" s="1" t="s">
        <v>3884</v>
      </c>
      <c r="F768" s="1" t="s">
        <v>371</v>
      </c>
      <c r="G768" s="1" t="s">
        <v>372</v>
      </c>
      <c r="H768" s="1" t="s">
        <v>3757</v>
      </c>
      <c r="I768" s="1" t="s">
        <v>381</v>
      </c>
      <c r="J768" s="1" t="s">
        <v>873</v>
      </c>
      <c r="K768" s="1" t="s">
        <v>874</v>
      </c>
      <c r="L768" s="1">
        <v>406</v>
      </c>
      <c r="M768" s="1" t="s">
        <v>384</v>
      </c>
      <c r="N768" s="1" t="s">
        <v>3727</v>
      </c>
      <c r="O768" s="1" t="s">
        <v>3885</v>
      </c>
      <c r="P768" s="1">
        <v>0</v>
      </c>
      <c r="Q768" s="1" t="s">
        <v>402</v>
      </c>
      <c r="R768" s="1" t="s">
        <v>402</v>
      </c>
      <c r="S768" s="1">
        <v>35</v>
      </c>
    </row>
    <row r="769" spans="1:19" ht="15.5" x14ac:dyDescent="0.35">
      <c r="A769" s="1" t="s">
        <v>234</v>
      </c>
      <c r="B769" s="1" t="s">
        <v>3886</v>
      </c>
      <c r="C769" s="1" t="s">
        <v>3887</v>
      </c>
      <c r="D769" s="1" t="s">
        <v>234</v>
      </c>
      <c r="E769" s="1" t="s">
        <v>3888</v>
      </c>
      <c r="F769" s="1" t="s">
        <v>371</v>
      </c>
      <c r="G769" s="1" t="s">
        <v>397</v>
      </c>
      <c r="H769" s="1" t="s">
        <v>669</v>
      </c>
      <c r="I769" s="1" t="s">
        <v>381</v>
      </c>
      <c r="J769" s="1" t="s">
        <v>510</v>
      </c>
      <c r="K769" s="1" t="s">
        <v>511</v>
      </c>
      <c r="L769" s="1">
        <v>424</v>
      </c>
      <c r="M769" s="1" t="s">
        <v>481</v>
      </c>
      <c r="N769" s="1" t="s">
        <v>3727</v>
      </c>
      <c r="O769" s="1" t="s">
        <v>3889</v>
      </c>
      <c r="P769" s="1">
        <v>1E-4</v>
      </c>
      <c r="Q769" s="1" t="s">
        <v>402</v>
      </c>
      <c r="R769" s="1" t="s">
        <v>402</v>
      </c>
      <c r="S769" s="1">
        <v>27.5</v>
      </c>
    </row>
    <row r="770" spans="1:19" ht="15.5" x14ac:dyDescent="0.35">
      <c r="A770" s="1" t="s">
        <v>3891</v>
      </c>
      <c r="B770" s="1" t="s">
        <v>3890</v>
      </c>
      <c r="C770" s="1" t="s">
        <v>369</v>
      </c>
      <c r="D770" s="1" t="s">
        <v>3891</v>
      </c>
      <c r="E770" s="1" t="s">
        <v>3892</v>
      </c>
      <c r="F770" s="1" t="s">
        <v>371</v>
      </c>
      <c r="G770" s="1" t="s">
        <v>372</v>
      </c>
      <c r="H770" s="1" t="s">
        <v>1993</v>
      </c>
      <c r="I770" s="1" t="s">
        <v>381</v>
      </c>
      <c r="J770" s="1" t="s">
        <v>820</v>
      </c>
      <c r="K770" s="1" t="s">
        <v>821</v>
      </c>
      <c r="L770" s="1">
        <v>427</v>
      </c>
      <c r="M770" s="1" t="s">
        <v>384</v>
      </c>
      <c r="N770" s="1" t="s">
        <v>3727</v>
      </c>
      <c r="O770" s="1" t="s">
        <v>3893</v>
      </c>
      <c r="P770" s="1">
        <v>0</v>
      </c>
      <c r="Q770" s="1" t="s">
        <v>402</v>
      </c>
      <c r="R770" s="1" t="s">
        <v>402</v>
      </c>
      <c r="S770" s="1">
        <v>33</v>
      </c>
    </row>
    <row r="771" spans="1:19" ht="15.5" x14ac:dyDescent="0.35">
      <c r="A771" s="1" t="s">
        <v>235</v>
      </c>
      <c r="B771" s="1" t="s">
        <v>3894</v>
      </c>
      <c r="C771" s="1" t="s">
        <v>369</v>
      </c>
      <c r="D771" s="1" t="s">
        <v>412</v>
      </c>
      <c r="E771" s="1" t="s">
        <v>3895</v>
      </c>
      <c r="F771" s="1" t="s">
        <v>372</v>
      </c>
      <c r="G771" s="1" t="s">
        <v>371</v>
      </c>
      <c r="H771" s="1" t="s">
        <v>1283</v>
      </c>
      <c r="I771" s="1" t="s">
        <v>381</v>
      </c>
      <c r="J771" s="1" t="s">
        <v>422</v>
      </c>
      <c r="K771" s="1" t="s">
        <v>423</v>
      </c>
      <c r="L771" s="1">
        <v>622</v>
      </c>
      <c r="M771" s="1" t="s">
        <v>384</v>
      </c>
      <c r="N771" s="1" t="s">
        <v>3896</v>
      </c>
      <c r="O771" s="1" t="s">
        <v>3897</v>
      </c>
      <c r="P771" s="1" t="s">
        <v>369</v>
      </c>
      <c r="Q771" s="1" t="s">
        <v>402</v>
      </c>
      <c r="R771" s="1" t="s">
        <v>402</v>
      </c>
      <c r="S771" s="1">
        <v>29.3</v>
      </c>
    </row>
    <row r="772" spans="1:19" ht="15.5" x14ac:dyDescent="0.35">
      <c r="A772" s="1" t="s">
        <v>3899</v>
      </c>
      <c r="B772" s="1" t="s">
        <v>3898</v>
      </c>
      <c r="C772" s="1" t="s">
        <v>369</v>
      </c>
      <c r="D772" s="1" t="s">
        <v>412</v>
      </c>
      <c r="E772" s="1" t="s">
        <v>3900</v>
      </c>
      <c r="F772" s="1" t="s">
        <v>398</v>
      </c>
      <c r="G772" s="1" t="s">
        <v>397</v>
      </c>
      <c r="H772" s="1" t="s">
        <v>373</v>
      </c>
      <c r="I772" s="1" t="s">
        <v>381</v>
      </c>
      <c r="J772" s="1" t="s">
        <v>873</v>
      </c>
      <c r="K772" s="1" t="s">
        <v>874</v>
      </c>
      <c r="L772" s="1">
        <v>136</v>
      </c>
      <c r="M772" s="1" t="s">
        <v>384</v>
      </c>
      <c r="N772" s="1" t="s">
        <v>3901</v>
      </c>
      <c r="O772" s="1" t="s">
        <v>3902</v>
      </c>
      <c r="P772" s="1" t="s">
        <v>369</v>
      </c>
      <c r="Q772" s="1" t="s">
        <v>402</v>
      </c>
      <c r="R772" s="1" t="s">
        <v>402</v>
      </c>
      <c r="S772" s="1">
        <v>23.2</v>
      </c>
    </row>
    <row r="773" spans="1:19" ht="15.5" x14ac:dyDescent="0.35">
      <c r="A773" s="1" t="s">
        <v>3904</v>
      </c>
      <c r="B773" s="1" t="s">
        <v>3903</v>
      </c>
      <c r="C773" s="1" t="s">
        <v>369</v>
      </c>
      <c r="D773" s="1" t="s">
        <v>3904</v>
      </c>
      <c r="E773" s="1" t="s">
        <v>3905</v>
      </c>
      <c r="F773" s="1" t="s">
        <v>372</v>
      </c>
      <c r="G773" s="1" t="s">
        <v>371</v>
      </c>
      <c r="H773" s="1" t="s">
        <v>2151</v>
      </c>
      <c r="I773" s="1" t="s">
        <v>381</v>
      </c>
      <c r="J773" s="1" t="s">
        <v>936</v>
      </c>
      <c r="K773" s="1" t="s">
        <v>937</v>
      </c>
      <c r="L773" s="1">
        <v>117</v>
      </c>
      <c r="M773" s="1" t="s">
        <v>384</v>
      </c>
      <c r="N773" s="1" t="s">
        <v>3901</v>
      </c>
      <c r="O773" s="1" t="s">
        <v>3906</v>
      </c>
      <c r="P773" s="1">
        <v>2E-3</v>
      </c>
      <c r="Q773" s="1" t="s">
        <v>402</v>
      </c>
      <c r="R773" s="1" t="s">
        <v>403</v>
      </c>
      <c r="S773" s="1">
        <v>24.6</v>
      </c>
    </row>
    <row r="774" spans="1:19" ht="15.5" x14ac:dyDescent="0.35">
      <c r="A774" s="1" t="s">
        <v>3908</v>
      </c>
      <c r="B774" s="1" t="s">
        <v>3907</v>
      </c>
      <c r="C774" s="1" t="s">
        <v>369</v>
      </c>
      <c r="D774" s="1" t="s">
        <v>412</v>
      </c>
      <c r="E774" s="1" t="s">
        <v>3909</v>
      </c>
      <c r="F774" s="1" t="s">
        <v>398</v>
      </c>
      <c r="G774" s="1" t="s">
        <v>397</v>
      </c>
      <c r="H774" s="1" t="s">
        <v>373</v>
      </c>
      <c r="I774" s="1" t="s">
        <v>381</v>
      </c>
      <c r="J774" s="1" t="s">
        <v>820</v>
      </c>
      <c r="K774" s="1" t="s">
        <v>821</v>
      </c>
      <c r="L774" s="1">
        <v>109</v>
      </c>
      <c r="M774" s="1" t="s">
        <v>384</v>
      </c>
      <c r="N774" s="1" t="s">
        <v>3901</v>
      </c>
      <c r="O774" s="1" t="s">
        <v>3910</v>
      </c>
      <c r="P774" s="1" t="s">
        <v>369</v>
      </c>
      <c r="Q774" s="1" t="s">
        <v>372</v>
      </c>
      <c r="R774" s="1" t="s">
        <v>425</v>
      </c>
      <c r="S774" s="1">
        <v>23.7</v>
      </c>
    </row>
    <row r="775" spans="1:19" ht="15.5" x14ac:dyDescent="0.35">
      <c r="A775" s="1" t="s">
        <v>3912</v>
      </c>
      <c r="B775" s="1" t="s">
        <v>3911</v>
      </c>
      <c r="C775" s="1" t="s">
        <v>369</v>
      </c>
      <c r="D775" s="1" t="s">
        <v>412</v>
      </c>
      <c r="E775" s="1" t="s">
        <v>3913</v>
      </c>
      <c r="F775" s="1" t="s">
        <v>371</v>
      </c>
      <c r="G775" s="1" t="s">
        <v>372</v>
      </c>
      <c r="H775" s="1" t="s">
        <v>373</v>
      </c>
      <c r="I775" s="1" t="s">
        <v>381</v>
      </c>
      <c r="J775" s="1" t="s">
        <v>3646</v>
      </c>
      <c r="K775" s="1" t="s">
        <v>633</v>
      </c>
      <c r="L775" s="1">
        <v>20</v>
      </c>
      <c r="M775" s="1" t="s">
        <v>384</v>
      </c>
      <c r="N775" s="1" t="s">
        <v>3901</v>
      </c>
      <c r="O775" s="1" t="s">
        <v>3914</v>
      </c>
      <c r="P775" s="1" t="s">
        <v>369</v>
      </c>
      <c r="Q775" s="1" t="s">
        <v>402</v>
      </c>
      <c r="R775" s="1" t="s">
        <v>403</v>
      </c>
      <c r="S775" s="1">
        <v>23.1</v>
      </c>
    </row>
    <row r="776" spans="1:19" ht="15.5" x14ac:dyDescent="0.35">
      <c r="A776" s="1" t="s">
        <v>3916</v>
      </c>
      <c r="B776" s="1" t="s">
        <v>3915</v>
      </c>
      <c r="C776" s="1" t="s">
        <v>369</v>
      </c>
      <c r="D776" s="1" t="s">
        <v>3916</v>
      </c>
      <c r="E776" s="1" t="s">
        <v>3917</v>
      </c>
      <c r="F776" s="1" t="s">
        <v>372</v>
      </c>
      <c r="G776" s="1" t="s">
        <v>371</v>
      </c>
      <c r="H776" s="1" t="s">
        <v>3139</v>
      </c>
      <c r="I776" s="1" t="s">
        <v>381</v>
      </c>
      <c r="J776" s="1" t="s">
        <v>492</v>
      </c>
      <c r="K776" s="1" t="s">
        <v>493</v>
      </c>
      <c r="L776" s="1">
        <v>495</v>
      </c>
      <c r="M776" s="1" t="s">
        <v>384</v>
      </c>
      <c r="N776" s="1" t="s">
        <v>3918</v>
      </c>
      <c r="O776" s="1" t="s">
        <v>3919</v>
      </c>
      <c r="P776" s="1">
        <v>2.9999999999999997E-4</v>
      </c>
      <c r="Q776" s="1" t="s">
        <v>372</v>
      </c>
      <c r="R776" s="1" t="s">
        <v>403</v>
      </c>
      <c r="S776" s="1">
        <v>0.01</v>
      </c>
    </row>
    <row r="777" spans="1:19" ht="15.5" x14ac:dyDescent="0.35">
      <c r="A777" s="1" t="s">
        <v>3921</v>
      </c>
      <c r="B777" s="1" t="s">
        <v>3920</v>
      </c>
      <c r="C777" s="1" t="s">
        <v>369</v>
      </c>
      <c r="D777" s="1" t="s">
        <v>3921</v>
      </c>
      <c r="E777" s="1" t="s">
        <v>3922</v>
      </c>
      <c r="F777" s="1" t="s">
        <v>371</v>
      </c>
      <c r="G777" s="1" t="s">
        <v>372</v>
      </c>
      <c r="H777" s="1" t="s">
        <v>3139</v>
      </c>
      <c r="I777" s="1" t="s">
        <v>381</v>
      </c>
      <c r="J777" s="1" t="s">
        <v>1134</v>
      </c>
      <c r="K777" s="1" t="s">
        <v>1135</v>
      </c>
      <c r="L777" s="1">
        <v>432</v>
      </c>
      <c r="M777" s="1" t="s">
        <v>384</v>
      </c>
      <c r="N777" s="1" t="s">
        <v>3918</v>
      </c>
      <c r="O777" s="1" t="s">
        <v>3923</v>
      </c>
      <c r="P777" s="1" t="s">
        <v>369</v>
      </c>
      <c r="Q777" s="1" t="s">
        <v>402</v>
      </c>
      <c r="R777" s="1" t="s">
        <v>402</v>
      </c>
      <c r="S777" s="1">
        <v>27.6</v>
      </c>
    </row>
    <row r="778" spans="1:19" ht="15.5" x14ac:dyDescent="0.35">
      <c r="A778" s="1" t="s">
        <v>3925</v>
      </c>
      <c r="B778" s="1" t="s">
        <v>3924</v>
      </c>
      <c r="C778" s="1" t="s">
        <v>369</v>
      </c>
      <c r="D778" s="1" t="s">
        <v>3925</v>
      </c>
      <c r="E778" s="1" t="s">
        <v>3926</v>
      </c>
      <c r="F778" s="1" t="s">
        <v>398</v>
      </c>
      <c r="G778" s="1" t="s">
        <v>397</v>
      </c>
      <c r="H778" s="1" t="s">
        <v>3139</v>
      </c>
      <c r="I778" s="1" t="s">
        <v>381</v>
      </c>
      <c r="J778" s="1" t="s">
        <v>733</v>
      </c>
      <c r="K778" s="1" t="s">
        <v>734</v>
      </c>
      <c r="L778" s="1">
        <v>405</v>
      </c>
      <c r="M778" s="1" t="s">
        <v>384</v>
      </c>
      <c r="N778" s="1" t="s">
        <v>3918</v>
      </c>
      <c r="O778" s="1" t="s">
        <v>3927</v>
      </c>
      <c r="P778" s="1">
        <v>1E-4</v>
      </c>
      <c r="Q778" s="1" t="s">
        <v>402</v>
      </c>
      <c r="R778" s="1" t="s">
        <v>402</v>
      </c>
      <c r="S778" s="1">
        <v>32</v>
      </c>
    </row>
    <row r="779" spans="1:19" ht="15.5" x14ac:dyDescent="0.35">
      <c r="A779" s="1" t="s">
        <v>3929</v>
      </c>
      <c r="B779" s="1" t="s">
        <v>3928</v>
      </c>
      <c r="C779" s="1" t="s">
        <v>369</v>
      </c>
      <c r="D779" s="1" t="s">
        <v>3929</v>
      </c>
      <c r="E779" s="1" t="s">
        <v>3930</v>
      </c>
      <c r="F779" s="1" t="s">
        <v>398</v>
      </c>
      <c r="G779" s="1" t="s">
        <v>397</v>
      </c>
      <c r="H779" s="1" t="s">
        <v>3139</v>
      </c>
      <c r="I779" s="1" t="s">
        <v>381</v>
      </c>
      <c r="J779" s="1" t="s">
        <v>820</v>
      </c>
      <c r="K779" s="1" t="s">
        <v>821</v>
      </c>
      <c r="L779" s="1">
        <v>335</v>
      </c>
      <c r="M779" s="1" t="s">
        <v>384</v>
      </c>
      <c r="N779" s="1" t="s">
        <v>3918</v>
      </c>
      <c r="O779" s="1" t="s">
        <v>3931</v>
      </c>
      <c r="P779" s="1">
        <v>2.0000000000000001E-4</v>
      </c>
      <c r="Q779" s="1" t="s">
        <v>402</v>
      </c>
      <c r="R779" s="1" t="s">
        <v>425</v>
      </c>
      <c r="S779" s="1">
        <v>25.3</v>
      </c>
    </row>
    <row r="780" spans="1:19" ht="15.5" x14ac:dyDescent="0.35">
      <c r="A780" s="1" t="s">
        <v>3933</v>
      </c>
      <c r="B780" s="1" t="s">
        <v>3932</v>
      </c>
      <c r="C780" s="1" t="s">
        <v>369</v>
      </c>
      <c r="D780" s="1" t="s">
        <v>412</v>
      </c>
      <c r="E780" s="1" t="s">
        <v>3934</v>
      </c>
      <c r="F780" s="1" t="s">
        <v>371</v>
      </c>
      <c r="G780" s="1" t="s">
        <v>372</v>
      </c>
      <c r="H780" s="1" t="s">
        <v>3139</v>
      </c>
      <c r="I780" s="1" t="s">
        <v>381</v>
      </c>
      <c r="J780" s="1" t="s">
        <v>784</v>
      </c>
      <c r="K780" s="1" t="s">
        <v>785</v>
      </c>
      <c r="L780" s="1">
        <v>300</v>
      </c>
      <c r="M780" s="1" t="s">
        <v>384</v>
      </c>
      <c r="N780" s="1" t="s">
        <v>3918</v>
      </c>
      <c r="O780" s="1" t="s">
        <v>3935</v>
      </c>
      <c r="P780" s="1" t="s">
        <v>369</v>
      </c>
      <c r="Q780" s="1" t="s">
        <v>372</v>
      </c>
      <c r="R780" s="1" t="s">
        <v>402</v>
      </c>
      <c r="S780" s="1">
        <v>31</v>
      </c>
    </row>
    <row r="781" spans="1:19" ht="15.5" x14ac:dyDescent="0.35">
      <c r="A781" s="1" t="s">
        <v>3937</v>
      </c>
      <c r="B781" s="1" t="s">
        <v>3936</v>
      </c>
      <c r="C781" s="1" t="s">
        <v>369</v>
      </c>
      <c r="D781" s="1" t="s">
        <v>3937</v>
      </c>
      <c r="E781" s="1" t="s">
        <v>3938</v>
      </c>
      <c r="F781" s="1" t="s">
        <v>371</v>
      </c>
      <c r="G781" s="1" t="s">
        <v>372</v>
      </c>
      <c r="H781" s="1" t="s">
        <v>3139</v>
      </c>
      <c r="I781" s="1" t="s">
        <v>381</v>
      </c>
      <c r="J781" s="1" t="s">
        <v>681</v>
      </c>
      <c r="K781" s="1" t="s">
        <v>682</v>
      </c>
      <c r="L781" s="1">
        <v>292</v>
      </c>
      <c r="M781" s="1" t="s">
        <v>384</v>
      </c>
      <c r="N781" s="1" t="s">
        <v>3918</v>
      </c>
      <c r="O781" s="1" t="s">
        <v>3939</v>
      </c>
      <c r="P781" s="1">
        <v>5.9999999999999995E-4</v>
      </c>
      <c r="Q781" s="1" t="s">
        <v>372</v>
      </c>
      <c r="R781" s="1" t="s">
        <v>403</v>
      </c>
      <c r="S781" s="1">
        <v>24.5</v>
      </c>
    </row>
    <row r="782" spans="1:19" ht="15.5" x14ac:dyDescent="0.35">
      <c r="A782" s="1" t="s">
        <v>3941</v>
      </c>
      <c r="B782" s="1" t="s">
        <v>3940</v>
      </c>
      <c r="C782" s="1" t="s">
        <v>369</v>
      </c>
      <c r="D782" s="1" t="s">
        <v>3941</v>
      </c>
      <c r="E782" s="1" t="s">
        <v>3942</v>
      </c>
      <c r="F782" s="1" t="s">
        <v>371</v>
      </c>
      <c r="G782" s="1" t="s">
        <v>372</v>
      </c>
      <c r="H782" s="1" t="s">
        <v>3139</v>
      </c>
      <c r="I782" s="1" t="s">
        <v>381</v>
      </c>
      <c r="J782" s="1" t="s">
        <v>632</v>
      </c>
      <c r="K782" s="1" t="s">
        <v>633</v>
      </c>
      <c r="L782" s="1">
        <v>144</v>
      </c>
      <c r="M782" s="1" t="s">
        <v>384</v>
      </c>
      <c r="N782" s="1" t="s">
        <v>3918</v>
      </c>
      <c r="O782" s="1" t="s">
        <v>3943</v>
      </c>
      <c r="P782" s="1">
        <v>4.4000000000000003E-3</v>
      </c>
      <c r="Q782" s="1" t="s">
        <v>372</v>
      </c>
      <c r="R782" s="1" t="s">
        <v>403</v>
      </c>
      <c r="S782" s="1">
        <v>21.8</v>
      </c>
    </row>
    <row r="783" spans="1:19" ht="15.5" x14ac:dyDescent="0.35">
      <c r="A783" s="1" t="s">
        <v>3945</v>
      </c>
      <c r="B783" s="1" t="s">
        <v>3944</v>
      </c>
      <c r="C783" s="1" t="s">
        <v>369</v>
      </c>
      <c r="D783" s="1" t="s">
        <v>412</v>
      </c>
      <c r="E783" s="1" t="s">
        <v>3946</v>
      </c>
      <c r="F783" s="1" t="s">
        <v>372</v>
      </c>
      <c r="G783" s="1" t="s">
        <v>371</v>
      </c>
      <c r="H783" s="1" t="s">
        <v>3139</v>
      </c>
      <c r="I783" s="1" t="s">
        <v>381</v>
      </c>
      <c r="J783" s="1" t="s">
        <v>3203</v>
      </c>
      <c r="K783" s="1" t="s">
        <v>1598</v>
      </c>
      <c r="L783" s="1">
        <v>31</v>
      </c>
      <c r="M783" s="1" t="s">
        <v>384</v>
      </c>
      <c r="N783" s="1" t="s">
        <v>3918</v>
      </c>
      <c r="O783" s="1" t="s">
        <v>3947</v>
      </c>
      <c r="P783" s="1" t="s">
        <v>369</v>
      </c>
      <c r="Q783" s="1" t="s">
        <v>372</v>
      </c>
      <c r="R783" s="1" t="s">
        <v>403</v>
      </c>
      <c r="S783" s="1">
        <v>15.54</v>
      </c>
    </row>
    <row r="784" spans="1:19" ht="15.5" x14ac:dyDescent="0.35">
      <c r="A784" s="1" t="s">
        <v>3949</v>
      </c>
      <c r="B784" s="1" t="s">
        <v>3948</v>
      </c>
      <c r="C784" s="1" t="s">
        <v>369</v>
      </c>
      <c r="D784" s="1" t="s">
        <v>3949</v>
      </c>
      <c r="E784" s="1" t="s">
        <v>3950</v>
      </c>
      <c r="F784" s="1" t="s">
        <v>397</v>
      </c>
      <c r="G784" s="1" t="s">
        <v>371</v>
      </c>
      <c r="H784" s="1" t="s">
        <v>3951</v>
      </c>
      <c r="I784" s="1" t="s">
        <v>381</v>
      </c>
      <c r="J784" s="1" t="s">
        <v>3952</v>
      </c>
      <c r="K784" s="1" t="s">
        <v>3953</v>
      </c>
      <c r="L784" s="1">
        <v>1342</v>
      </c>
      <c r="M784" s="1" t="s">
        <v>384</v>
      </c>
      <c r="N784" s="1" t="s">
        <v>3954</v>
      </c>
      <c r="O784" s="1" t="s">
        <v>3955</v>
      </c>
      <c r="P784" s="1">
        <v>0.34</v>
      </c>
      <c r="Q784" s="1" t="s">
        <v>369</v>
      </c>
      <c r="R784" s="1" t="s">
        <v>369</v>
      </c>
      <c r="S784" s="1" t="s">
        <v>369</v>
      </c>
    </row>
    <row r="785" spans="1:19" ht="15.5" x14ac:dyDescent="0.35">
      <c r="A785" s="1" t="s">
        <v>3957</v>
      </c>
      <c r="B785" s="1" t="s">
        <v>3956</v>
      </c>
      <c r="C785" s="1" t="s">
        <v>369</v>
      </c>
      <c r="D785" s="1" t="s">
        <v>3957</v>
      </c>
      <c r="E785" s="1" t="s">
        <v>3958</v>
      </c>
      <c r="F785" s="1" t="s">
        <v>371</v>
      </c>
      <c r="G785" s="1" t="s">
        <v>397</v>
      </c>
      <c r="H785" s="1" t="s">
        <v>1170</v>
      </c>
      <c r="I785" s="1" t="s">
        <v>381</v>
      </c>
      <c r="J785" s="1" t="s">
        <v>2610</v>
      </c>
      <c r="K785" s="1" t="s">
        <v>2611</v>
      </c>
      <c r="L785" s="1">
        <v>85</v>
      </c>
      <c r="M785" s="1" t="s">
        <v>384</v>
      </c>
      <c r="N785" s="1" t="s">
        <v>3959</v>
      </c>
      <c r="O785" s="1" t="s">
        <v>3960</v>
      </c>
      <c r="P785" s="1">
        <v>4.4999999999999997E-3</v>
      </c>
      <c r="Q785" s="1" t="s">
        <v>372</v>
      </c>
      <c r="R785" s="1" t="s">
        <v>403</v>
      </c>
      <c r="S785" s="1">
        <v>13.38</v>
      </c>
    </row>
    <row r="786" spans="1:19" ht="15.5" x14ac:dyDescent="0.35">
      <c r="A786" s="1" t="s">
        <v>236</v>
      </c>
      <c r="B786" s="1" t="s">
        <v>3961</v>
      </c>
      <c r="C786" s="1" t="s">
        <v>369</v>
      </c>
      <c r="D786" s="1" t="s">
        <v>236</v>
      </c>
      <c r="E786" s="1" t="s">
        <v>3962</v>
      </c>
      <c r="F786" s="1" t="s">
        <v>398</v>
      </c>
      <c r="G786" s="1" t="s">
        <v>397</v>
      </c>
      <c r="H786" s="1" t="s">
        <v>669</v>
      </c>
      <c r="I786" s="1" t="s">
        <v>381</v>
      </c>
      <c r="J786" s="1" t="s">
        <v>663</v>
      </c>
      <c r="K786" s="1" t="s">
        <v>664</v>
      </c>
      <c r="L786" s="1">
        <v>316</v>
      </c>
      <c r="M786" s="1" t="s">
        <v>384</v>
      </c>
      <c r="N786" s="1" t="s">
        <v>3959</v>
      </c>
      <c r="O786" s="1" t="s">
        <v>3963</v>
      </c>
      <c r="P786" s="1">
        <v>3.8E-3</v>
      </c>
      <c r="Q786" s="1" t="s">
        <v>402</v>
      </c>
      <c r="R786" s="1" t="s">
        <v>403</v>
      </c>
      <c r="S786" s="1">
        <v>22.7</v>
      </c>
    </row>
    <row r="787" spans="1:19" ht="15.5" x14ac:dyDescent="0.35">
      <c r="A787" s="1" t="s">
        <v>3965</v>
      </c>
      <c r="B787" s="1" t="s">
        <v>3964</v>
      </c>
      <c r="C787" s="1" t="s">
        <v>369</v>
      </c>
      <c r="D787" s="1" t="s">
        <v>3965</v>
      </c>
      <c r="E787" s="1" t="s">
        <v>3966</v>
      </c>
      <c r="F787" s="1" t="s">
        <v>398</v>
      </c>
      <c r="G787" s="1" t="s">
        <v>397</v>
      </c>
      <c r="H787" s="1" t="s">
        <v>1170</v>
      </c>
      <c r="I787" s="1" t="s">
        <v>381</v>
      </c>
      <c r="J787" s="1" t="s">
        <v>2239</v>
      </c>
      <c r="K787" s="1" t="s">
        <v>2240</v>
      </c>
      <c r="L787" s="1">
        <v>475</v>
      </c>
      <c r="M787" s="1" t="s">
        <v>384</v>
      </c>
      <c r="N787" s="1" t="s">
        <v>3959</v>
      </c>
      <c r="O787" s="1" t="s">
        <v>3967</v>
      </c>
      <c r="P787" s="1">
        <v>1E-4</v>
      </c>
      <c r="Q787" s="1" t="s">
        <v>372</v>
      </c>
      <c r="R787" s="1" t="s">
        <v>403</v>
      </c>
      <c r="S787" s="1">
        <v>9.5250000000000004</v>
      </c>
    </row>
    <row r="788" spans="1:19" ht="15.5" x14ac:dyDescent="0.35">
      <c r="A788" s="1" t="s">
        <v>3969</v>
      </c>
      <c r="B788" s="1" t="s">
        <v>3968</v>
      </c>
      <c r="C788" s="1" t="s">
        <v>369</v>
      </c>
      <c r="D788" s="1" t="s">
        <v>3969</v>
      </c>
      <c r="E788" s="1" t="s">
        <v>3970</v>
      </c>
      <c r="F788" s="1" t="s">
        <v>371</v>
      </c>
      <c r="G788" s="1" t="s">
        <v>398</v>
      </c>
      <c r="H788" s="1" t="s">
        <v>1170</v>
      </c>
      <c r="I788" s="1" t="s">
        <v>381</v>
      </c>
      <c r="J788" s="1" t="s">
        <v>3971</v>
      </c>
      <c r="K788" s="1" t="s">
        <v>588</v>
      </c>
      <c r="L788" s="1">
        <v>486</v>
      </c>
      <c r="M788" s="1" t="s">
        <v>384</v>
      </c>
      <c r="N788" s="1" t="s">
        <v>3959</v>
      </c>
      <c r="O788" s="1" t="s">
        <v>3972</v>
      </c>
      <c r="P788" s="1">
        <v>1.1000000000000001E-3</v>
      </c>
      <c r="Q788" s="1" t="s">
        <v>402</v>
      </c>
      <c r="R788" s="1" t="s">
        <v>402</v>
      </c>
      <c r="S788" s="1">
        <v>23.6</v>
      </c>
    </row>
    <row r="789" spans="1:19" ht="15.5" x14ac:dyDescent="0.35">
      <c r="A789" s="1" t="s">
        <v>3974</v>
      </c>
      <c r="B789" s="1" t="s">
        <v>3973</v>
      </c>
      <c r="C789" s="1" t="s">
        <v>369</v>
      </c>
      <c r="D789" s="1" t="s">
        <v>412</v>
      </c>
      <c r="E789" s="1" t="s">
        <v>3975</v>
      </c>
      <c r="F789" s="1" t="s">
        <v>372</v>
      </c>
      <c r="G789" s="1" t="s">
        <v>371</v>
      </c>
      <c r="H789" s="1" t="s">
        <v>1170</v>
      </c>
      <c r="I789" s="1" t="s">
        <v>381</v>
      </c>
      <c r="J789" s="1" t="s">
        <v>752</v>
      </c>
      <c r="K789" s="1" t="s">
        <v>753</v>
      </c>
      <c r="L789" s="1">
        <v>620</v>
      </c>
      <c r="M789" s="1" t="s">
        <v>384</v>
      </c>
      <c r="N789" s="1" t="s">
        <v>3959</v>
      </c>
      <c r="O789" s="1" t="s">
        <v>3976</v>
      </c>
      <c r="P789" s="1">
        <v>5.9999999999999995E-4</v>
      </c>
      <c r="Q789" s="1" t="s">
        <v>402</v>
      </c>
      <c r="R789" s="1" t="s">
        <v>402</v>
      </c>
      <c r="S789" s="1">
        <v>28.6</v>
      </c>
    </row>
    <row r="790" spans="1:19" ht="15.5" x14ac:dyDescent="0.35">
      <c r="A790" s="1" t="s">
        <v>3978</v>
      </c>
      <c r="B790" s="1" t="s">
        <v>3977</v>
      </c>
      <c r="C790" s="1" t="s">
        <v>369</v>
      </c>
      <c r="D790" s="1" t="s">
        <v>3978</v>
      </c>
      <c r="E790" s="1" t="s">
        <v>3979</v>
      </c>
      <c r="F790" s="1" t="s">
        <v>398</v>
      </c>
      <c r="G790" s="1" t="s">
        <v>397</v>
      </c>
      <c r="H790" s="1" t="s">
        <v>1170</v>
      </c>
      <c r="I790" s="1" t="s">
        <v>381</v>
      </c>
      <c r="J790" s="1" t="s">
        <v>765</v>
      </c>
      <c r="K790" s="1" t="s">
        <v>470</v>
      </c>
      <c r="L790" s="1">
        <v>776</v>
      </c>
      <c r="M790" s="1" t="s">
        <v>384</v>
      </c>
      <c r="N790" s="1" t="s">
        <v>3959</v>
      </c>
      <c r="O790" s="1" t="s">
        <v>3980</v>
      </c>
      <c r="P790" s="1">
        <v>2.0000000000000001E-4</v>
      </c>
      <c r="Q790" s="1" t="s">
        <v>402</v>
      </c>
      <c r="R790" s="1" t="s">
        <v>402</v>
      </c>
      <c r="S790" s="1">
        <v>28.6</v>
      </c>
    </row>
    <row r="791" spans="1:19" ht="15.5" x14ac:dyDescent="0.35">
      <c r="A791" s="1" t="s">
        <v>3982</v>
      </c>
      <c r="B791" s="1" t="s">
        <v>3981</v>
      </c>
      <c r="C791" s="1" t="s">
        <v>369</v>
      </c>
      <c r="D791" s="1" t="s">
        <v>412</v>
      </c>
      <c r="E791" s="1" t="s">
        <v>3983</v>
      </c>
      <c r="F791" s="1" t="s">
        <v>398</v>
      </c>
      <c r="G791" s="1" t="s">
        <v>397</v>
      </c>
      <c r="H791" s="1" t="s">
        <v>1170</v>
      </c>
      <c r="I791" s="1" t="s">
        <v>381</v>
      </c>
      <c r="J791" s="1" t="s">
        <v>806</v>
      </c>
      <c r="K791" s="1" t="s">
        <v>760</v>
      </c>
      <c r="L791" s="1">
        <v>880</v>
      </c>
      <c r="M791" s="1" t="s">
        <v>384</v>
      </c>
      <c r="N791" s="1" t="s">
        <v>3959</v>
      </c>
      <c r="O791" s="1" t="s">
        <v>3984</v>
      </c>
      <c r="P791" s="1">
        <v>2.3E-3</v>
      </c>
      <c r="Q791" s="1" t="s">
        <v>402</v>
      </c>
      <c r="R791" s="1" t="s">
        <v>402</v>
      </c>
      <c r="S791" s="1">
        <v>34</v>
      </c>
    </row>
    <row r="792" spans="1:19" ht="15.5" x14ac:dyDescent="0.35">
      <c r="A792" s="1" t="s">
        <v>3986</v>
      </c>
      <c r="B792" s="1" t="s">
        <v>3985</v>
      </c>
      <c r="C792" s="1" t="s">
        <v>369</v>
      </c>
      <c r="D792" s="1" t="s">
        <v>3986</v>
      </c>
      <c r="E792" s="1" t="s">
        <v>3987</v>
      </c>
      <c r="F792" s="1" t="s">
        <v>398</v>
      </c>
      <c r="G792" s="1" t="s">
        <v>397</v>
      </c>
      <c r="H792" s="1" t="s">
        <v>1170</v>
      </c>
      <c r="I792" s="1" t="s">
        <v>381</v>
      </c>
      <c r="J792" s="1" t="s">
        <v>784</v>
      </c>
      <c r="K792" s="1" t="s">
        <v>785</v>
      </c>
      <c r="L792" s="1">
        <v>989</v>
      </c>
      <c r="M792" s="1" t="s">
        <v>384</v>
      </c>
      <c r="N792" s="1" t="s">
        <v>3959</v>
      </c>
      <c r="O792" s="1" t="s">
        <v>3988</v>
      </c>
      <c r="P792" s="1">
        <v>1.1999999999999999E-3</v>
      </c>
      <c r="Q792" s="1" t="s">
        <v>402</v>
      </c>
      <c r="R792" s="1" t="s">
        <v>402</v>
      </c>
      <c r="S792" s="1">
        <v>33</v>
      </c>
    </row>
    <row r="793" spans="1:19" ht="15.5" x14ac:dyDescent="0.35">
      <c r="A793" s="1" t="s">
        <v>3990</v>
      </c>
      <c r="B793" s="1" t="s">
        <v>3989</v>
      </c>
      <c r="C793" s="1" t="s">
        <v>369</v>
      </c>
      <c r="D793" s="1" t="s">
        <v>3991</v>
      </c>
      <c r="E793" s="1" t="s">
        <v>3992</v>
      </c>
      <c r="F793" s="1" t="s">
        <v>398</v>
      </c>
      <c r="G793" s="1" t="s">
        <v>397</v>
      </c>
      <c r="H793" s="1" t="s">
        <v>1170</v>
      </c>
      <c r="I793" s="1" t="s">
        <v>381</v>
      </c>
      <c r="J793" s="1" t="s">
        <v>688</v>
      </c>
      <c r="K793" s="1" t="s">
        <v>689</v>
      </c>
      <c r="L793" s="1">
        <v>1214</v>
      </c>
      <c r="M793" s="1" t="s">
        <v>384</v>
      </c>
      <c r="N793" s="1" t="s">
        <v>3959</v>
      </c>
      <c r="O793" s="1" t="s">
        <v>3993</v>
      </c>
      <c r="P793" s="1">
        <v>4.3E-3</v>
      </c>
      <c r="Q793" s="1" t="s">
        <v>369</v>
      </c>
      <c r="R793" s="1" t="s">
        <v>369</v>
      </c>
      <c r="S793" s="1">
        <v>37</v>
      </c>
    </row>
    <row r="794" spans="1:19" ht="15.5" x14ac:dyDescent="0.35">
      <c r="A794" s="1" t="s">
        <v>3995</v>
      </c>
      <c r="B794" s="1" t="s">
        <v>3994</v>
      </c>
      <c r="C794" s="1" t="s">
        <v>369</v>
      </c>
      <c r="D794" s="1" t="s">
        <v>3995</v>
      </c>
      <c r="E794" s="1" t="s">
        <v>3996</v>
      </c>
      <c r="F794" s="1" t="s">
        <v>398</v>
      </c>
      <c r="G794" s="1" t="s">
        <v>397</v>
      </c>
      <c r="H794" s="1" t="s">
        <v>1170</v>
      </c>
      <c r="I794" s="1" t="s">
        <v>381</v>
      </c>
      <c r="J794" s="1" t="s">
        <v>784</v>
      </c>
      <c r="K794" s="1" t="s">
        <v>785</v>
      </c>
      <c r="L794" s="1">
        <v>1400</v>
      </c>
      <c r="M794" s="1" t="s">
        <v>384</v>
      </c>
      <c r="N794" s="1" t="s">
        <v>3959</v>
      </c>
      <c r="O794" s="1" t="s">
        <v>3997</v>
      </c>
      <c r="P794" s="1">
        <v>2.7000000000000001E-3</v>
      </c>
      <c r="Q794" s="1" t="s">
        <v>372</v>
      </c>
      <c r="R794" s="1" t="s">
        <v>403</v>
      </c>
      <c r="S794" s="1">
        <v>14.99</v>
      </c>
    </row>
    <row r="795" spans="1:19" ht="15.5" x14ac:dyDescent="0.35">
      <c r="A795" s="1" t="s">
        <v>3999</v>
      </c>
      <c r="B795" s="1" t="s">
        <v>3998</v>
      </c>
      <c r="C795" s="1" t="s">
        <v>369</v>
      </c>
      <c r="D795" s="1" t="s">
        <v>3999</v>
      </c>
      <c r="E795" s="1" t="s">
        <v>4000</v>
      </c>
      <c r="F795" s="1" t="s">
        <v>397</v>
      </c>
      <c r="G795" s="1" t="s">
        <v>398</v>
      </c>
      <c r="H795" s="1" t="s">
        <v>1170</v>
      </c>
      <c r="I795" s="1" t="s">
        <v>381</v>
      </c>
      <c r="J795" s="1" t="s">
        <v>1597</v>
      </c>
      <c r="K795" s="1" t="s">
        <v>1598</v>
      </c>
      <c r="L795" s="1">
        <v>1407</v>
      </c>
      <c r="M795" s="1" t="s">
        <v>384</v>
      </c>
      <c r="N795" s="1" t="s">
        <v>3959</v>
      </c>
      <c r="O795" s="1" t="s">
        <v>4001</v>
      </c>
      <c r="P795" s="1">
        <v>2E-3</v>
      </c>
      <c r="Q795" s="1" t="s">
        <v>372</v>
      </c>
      <c r="R795" s="1" t="s">
        <v>425</v>
      </c>
      <c r="S795" s="1">
        <v>23.6</v>
      </c>
    </row>
    <row r="796" spans="1:19" ht="15.5" x14ac:dyDescent="0.35">
      <c r="A796" s="1" t="s">
        <v>4003</v>
      </c>
      <c r="B796" s="1" t="s">
        <v>4002</v>
      </c>
      <c r="C796" s="1" t="s">
        <v>369</v>
      </c>
      <c r="D796" s="1" t="s">
        <v>4003</v>
      </c>
      <c r="E796" s="1" t="s">
        <v>4004</v>
      </c>
      <c r="F796" s="1" t="s">
        <v>371</v>
      </c>
      <c r="G796" s="1" t="s">
        <v>372</v>
      </c>
      <c r="H796" s="1" t="s">
        <v>1170</v>
      </c>
      <c r="I796" s="1" t="s">
        <v>381</v>
      </c>
      <c r="J796" s="1" t="s">
        <v>816</v>
      </c>
      <c r="K796" s="1" t="s">
        <v>504</v>
      </c>
      <c r="L796" s="1">
        <v>1441</v>
      </c>
      <c r="M796" s="1" t="s">
        <v>384</v>
      </c>
      <c r="N796" s="1" t="s">
        <v>3959</v>
      </c>
      <c r="O796" s="1" t="s">
        <v>4005</v>
      </c>
      <c r="P796" s="1">
        <v>2.9999999999999997E-4</v>
      </c>
      <c r="Q796" s="1" t="s">
        <v>372</v>
      </c>
      <c r="R796" s="1" t="s">
        <v>403</v>
      </c>
      <c r="S796" s="1">
        <v>5.5739999999999998</v>
      </c>
    </row>
    <row r="797" spans="1:19" ht="15.5" x14ac:dyDescent="0.35">
      <c r="A797" s="1" t="s">
        <v>4007</v>
      </c>
      <c r="B797" s="1" t="s">
        <v>4006</v>
      </c>
      <c r="C797" s="1" t="s">
        <v>369</v>
      </c>
      <c r="D797" s="1" t="s">
        <v>4007</v>
      </c>
      <c r="E797" s="1" t="s">
        <v>4008</v>
      </c>
      <c r="F797" s="1" t="s">
        <v>372</v>
      </c>
      <c r="G797" s="1" t="s">
        <v>398</v>
      </c>
      <c r="H797" s="1" t="s">
        <v>1170</v>
      </c>
      <c r="I797" s="1" t="s">
        <v>374</v>
      </c>
      <c r="J797" s="1" t="s">
        <v>369</v>
      </c>
      <c r="K797" s="1" t="s">
        <v>369</v>
      </c>
      <c r="L797" s="1" t="s">
        <v>369</v>
      </c>
      <c r="M797" s="1" t="s">
        <v>1391</v>
      </c>
      <c r="N797" s="1" t="s">
        <v>3959</v>
      </c>
      <c r="O797" s="1" t="s">
        <v>4009</v>
      </c>
      <c r="P797" s="1">
        <v>2.9999999999999997E-4</v>
      </c>
      <c r="Q797" s="1" t="s">
        <v>369</v>
      </c>
      <c r="R797" s="1" t="s">
        <v>369</v>
      </c>
      <c r="S797" s="1">
        <v>23.3</v>
      </c>
    </row>
    <row r="798" spans="1:19" ht="15.5" x14ac:dyDescent="0.35">
      <c r="A798" s="1" t="s">
        <v>4011</v>
      </c>
      <c r="B798" s="1" t="s">
        <v>4010</v>
      </c>
      <c r="C798" s="1" t="s">
        <v>369</v>
      </c>
      <c r="D798" s="1" t="s">
        <v>412</v>
      </c>
      <c r="E798" s="1" t="s">
        <v>4012</v>
      </c>
      <c r="F798" s="1" t="s">
        <v>371</v>
      </c>
      <c r="G798" s="1" t="s">
        <v>372</v>
      </c>
      <c r="H798" s="1" t="s">
        <v>1170</v>
      </c>
      <c r="I798" s="1" t="s">
        <v>381</v>
      </c>
      <c r="J798" s="1" t="s">
        <v>830</v>
      </c>
      <c r="K798" s="1" t="s">
        <v>831</v>
      </c>
      <c r="L798" s="1">
        <v>1489</v>
      </c>
      <c r="M798" s="1" t="s">
        <v>384</v>
      </c>
      <c r="N798" s="1" t="s">
        <v>3959</v>
      </c>
      <c r="O798" s="1" t="s">
        <v>4013</v>
      </c>
      <c r="P798" s="1">
        <v>2.0000000000000001E-4</v>
      </c>
      <c r="Q798" s="1" t="s">
        <v>369</v>
      </c>
      <c r="R798" s="1" t="s">
        <v>369</v>
      </c>
      <c r="S798" s="1">
        <v>39</v>
      </c>
    </row>
    <row r="799" spans="1:19" ht="15.5" x14ac:dyDescent="0.35">
      <c r="A799" s="1" t="s">
        <v>4015</v>
      </c>
      <c r="B799" s="1" t="s">
        <v>4014</v>
      </c>
      <c r="C799" s="1" t="s">
        <v>369</v>
      </c>
      <c r="D799" s="1" t="s">
        <v>4015</v>
      </c>
      <c r="E799" s="1" t="s">
        <v>4016</v>
      </c>
      <c r="F799" s="1" t="s">
        <v>398</v>
      </c>
      <c r="G799" s="1" t="s">
        <v>397</v>
      </c>
      <c r="H799" s="1" t="s">
        <v>1170</v>
      </c>
      <c r="I799" s="1" t="s">
        <v>381</v>
      </c>
      <c r="J799" s="1" t="s">
        <v>759</v>
      </c>
      <c r="K799" s="1" t="s">
        <v>760</v>
      </c>
      <c r="L799" s="1">
        <v>1489</v>
      </c>
      <c r="M799" s="1" t="s">
        <v>384</v>
      </c>
      <c r="N799" s="1" t="s">
        <v>3959</v>
      </c>
      <c r="O799" s="1" t="s">
        <v>4017</v>
      </c>
      <c r="P799" s="1">
        <v>2.9999999999999997E-4</v>
      </c>
      <c r="Q799" s="1" t="s">
        <v>402</v>
      </c>
      <c r="R799" s="1" t="s">
        <v>403</v>
      </c>
      <c r="S799" s="1">
        <v>32</v>
      </c>
    </row>
    <row r="800" spans="1:19" ht="15.5" x14ac:dyDescent="0.35">
      <c r="A800" s="1" t="s">
        <v>4019</v>
      </c>
      <c r="B800" s="1" t="s">
        <v>4018</v>
      </c>
      <c r="C800" s="1" t="s">
        <v>369</v>
      </c>
      <c r="D800" s="1" t="s">
        <v>412</v>
      </c>
      <c r="E800" s="1" t="s">
        <v>4020</v>
      </c>
      <c r="F800" s="1" t="s">
        <v>398</v>
      </c>
      <c r="G800" s="1" t="s">
        <v>371</v>
      </c>
      <c r="H800" s="1" t="s">
        <v>1170</v>
      </c>
      <c r="I800" s="1" t="s">
        <v>381</v>
      </c>
      <c r="J800" s="1" t="s">
        <v>1739</v>
      </c>
      <c r="K800" s="1" t="s">
        <v>1740</v>
      </c>
      <c r="L800" s="1">
        <v>1496</v>
      </c>
      <c r="M800" s="1" t="s">
        <v>384</v>
      </c>
      <c r="N800" s="1" t="s">
        <v>3959</v>
      </c>
      <c r="O800" s="1" t="s">
        <v>4021</v>
      </c>
      <c r="P800" s="1">
        <v>0</v>
      </c>
      <c r="Q800" s="1" t="s">
        <v>402</v>
      </c>
      <c r="R800" s="1" t="s">
        <v>402</v>
      </c>
      <c r="S800" s="1">
        <v>22.8</v>
      </c>
    </row>
    <row r="801" spans="1:19" ht="15.5" x14ac:dyDescent="0.35">
      <c r="A801" s="1" t="s">
        <v>4023</v>
      </c>
      <c r="B801" s="1" t="s">
        <v>4022</v>
      </c>
      <c r="C801" s="1" t="s">
        <v>369</v>
      </c>
      <c r="D801" s="1" t="s">
        <v>4023</v>
      </c>
      <c r="E801" s="1" t="s">
        <v>4024</v>
      </c>
      <c r="F801" s="1" t="s">
        <v>398</v>
      </c>
      <c r="G801" s="1" t="s">
        <v>371</v>
      </c>
      <c r="H801" s="1" t="s">
        <v>1437</v>
      </c>
      <c r="I801" s="1" t="s">
        <v>381</v>
      </c>
      <c r="J801" s="1" t="s">
        <v>444</v>
      </c>
      <c r="K801" s="1" t="s">
        <v>445</v>
      </c>
      <c r="L801" s="1">
        <v>1527</v>
      </c>
      <c r="M801" s="1" t="s">
        <v>384</v>
      </c>
      <c r="N801" s="1" t="s">
        <v>3959</v>
      </c>
      <c r="O801" s="1" t="s">
        <v>4025</v>
      </c>
      <c r="P801" s="1">
        <v>0.99</v>
      </c>
      <c r="Q801" s="1" t="s">
        <v>372</v>
      </c>
      <c r="R801" s="1" t="s">
        <v>403</v>
      </c>
      <c r="S801" s="1">
        <v>8.0000000000000002E-3</v>
      </c>
    </row>
    <row r="802" spans="1:19" ht="15.5" x14ac:dyDescent="0.35">
      <c r="A802" s="1" t="s">
        <v>4027</v>
      </c>
      <c r="B802" s="1" t="s">
        <v>4026</v>
      </c>
      <c r="C802" s="1" t="s">
        <v>369</v>
      </c>
      <c r="D802" s="1" t="s">
        <v>4027</v>
      </c>
      <c r="E802" s="1" t="s">
        <v>4028</v>
      </c>
      <c r="F802" s="1" t="s">
        <v>398</v>
      </c>
      <c r="G802" s="1" t="s">
        <v>397</v>
      </c>
      <c r="H802" s="1" t="s">
        <v>1170</v>
      </c>
      <c r="I802" s="1" t="s">
        <v>381</v>
      </c>
      <c r="J802" s="1" t="s">
        <v>784</v>
      </c>
      <c r="K802" s="1" t="s">
        <v>785</v>
      </c>
      <c r="L802" s="1">
        <v>1715</v>
      </c>
      <c r="M802" s="1" t="s">
        <v>384</v>
      </c>
      <c r="N802" s="1" t="s">
        <v>3959</v>
      </c>
      <c r="O802" s="1" t="s">
        <v>4029</v>
      </c>
      <c r="P802" s="1">
        <v>5.0000000000000001E-4</v>
      </c>
      <c r="Q802" s="1" t="s">
        <v>402</v>
      </c>
      <c r="R802" s="1" t="s">
        <v>425</v>
      </c>
      <c r="S802" s="1">
        <v>25.1</v>
      </c>
    </row>
    <row r="803" spans="1:19" ht="15.5" x14ac:dyDescent="0.35">
      <c r="A803" s="1" t="s">
        <v>4031</v>
      </c>
      <c r="B803" s="1" t="s">
        <v>4030</v>
      </c>
      <c r="C803" s="1" t="s">
        <v>369</v>
      </c>
      <c r="D803" s="1" t="s">
        <v>4031</v>
      </c>
      <c r="E803" s="1" t="s">
        <v>4032</v>
      </c>
      <c r="F803" s="1" t="s">
        <v>371</v>
      </c>
      <c r="G803" s="1" t="s">
        <v>372</v>
      </c>
      <c r="H803" s="1" t="s">
        <v>1170</v>
      </c>
      <c r="I803" s="1" t="s">
        <v>381</v>
      </c>
      <c r="J803" s="1" t="s">
        <v>873</v>
      </c>
      <c r="K803" s="1" t="s">
        <v>874</v>
      </c>
      <c r="L803" s="1">
        <v>1780</v>
      </c>
      <c r="M803" s="1" t="s">
        <v>384</v>
      </c>
      <c r="N803" s="1" t="s">
        <v>3959</v>
      </c>
      <c r="O803" s="1" t="s">
        <v>4033</v>
      </c>
      <c r="P803" s="1">
        <v>2.3E-3</v>
      </c>
      <c r="Q803" s="1" t="s">
        <v>402</v>
      </c>
      <c r="R803" s="1" t="s">
        <v>402</v>
      </c>
      <c r="S803" s="1">
        <v>33</v>
      </c>
    </row>
    <row r="804" spans="1:19" ht="15.5" x14ac:dyDescent="0.35">
      <c r="A804" s="1" t="s">
        <v>4035</v>
      </c>
      <c r="B804" s="1" t="s">
        <v>4034</v>
      </c>
      <c r="C804" s="1" t="s">
        <v>369</v>
      </c>
      <c r="D804" s="1" t="s">
        <v>4035</v>
      </c>
      <c r="E804" s="1" t="s">
        <v>4036</v>
      </c>
      <c r="F804" s="1" t="s">
        <v>398</v>
      </c>
      <c r="G804" s="1" t="s">
        <v>397</v>
      </c>
      <c r="H804" s="1" t="s">
        <v>1170</v>
      </c>
      <c r="I804" s="1" t="s">
        <v>381</v>
      </c>
      <c r="J804" s="1" t="s">
        <v>437</v>
      </c>
      <c r="K804" s="1" t="s">
        <v>438</v>
      </c>
      <c r="L804" s="1">
        <v>1820</v>
      </c>
      <c r="M804" s="1" t="s">
        <v>384</v>
      </c>
      <c r="N804" s="1" t="s">
        <v>3959</v>
      </c>
      <c r="O804" s="1" t="s">
        <v>4037</v>
      </c>
      <c r="P804" s="1">
        <v>5.9999999999999995E-4</v>
      </c>
      <c r="Q804" s="1" t="s">
        <v>402</v>
      </c>
      <c r="R804" s="1" t="s">
        <v>402</v>
      </c>
      <c r="S804" s="1">
        <v>32</v>
      </c>
    </row>
    <row r="805" spans="1:19" ht="15.5" x14ac:dyDescent="0.35">
      <c r="A805" s="1" t="s">
        <v>4039</v>
      </c>
      <c r="B805" s="1" t="s">
        <v>4038</v>
      </c>
      <c r="C805" s="1" t="s">
        <v>369</v>
      </c>
      <c r="D805" s="1" t="s">
        <v>412</v>
      </c>
      <c r="E805" s="1" t="s">
        <v>4040</v>
      </c>
      <c r="F805" s="1" t="s">
        <v>371</v>
      </c>
      <c r="G805" s="1" t="s">
        <v>372</v>
      </c>
      <c r="H805" s="1" t="s">
        <v>1170</v>
      </c>
      <c r="I805" s="1" t="s">
        <v>381</v>
      </c>
      <c r="J805" s="1" t="s">
        <v>715</v>
      </c>
      <c r="K805" s="1" t="s">
        <v>716</v>
      </c>
      <c r="L805" s="1">
        <v>1932</v>
      </c>
      <c r="M805" s="1" t="s">
        <v>384</v>
      </c>
      <c r="N805" s="1" t="s">
        <v>3959</v>
      </c>
      <c r="O805" s="1" t="s">
        <v>4041</v>
      </c>
      <c r="P805" s="1">
        <v>1.0999999999999999E-2</v>
      </c>
      <c r="Q805" s="1" t="s">
        <v>402</v>
      </c>
      <c r="R805" s="1" t="s">
        <v>402</v>
      </c>
      <c r="S805" s="1">
        <v>34</v>
      </c>
    </row>
    <row r="806" spans="1:19" ht="15.5" x14ac:dyDescent="0.35">
      <c r="A806" s="1" t="s">
        <v>4043</v>
      </c>
      <c r="B806" s="1" t="s">
        <v>4042</v>
      </c>
      <c r="C806" s="1" t="s">
        <v>369</v>
      </c>
      <c r="D806" s="1" t="s">
        <v>4043</v>
      </c>
      <c r="E806" s="1" t="s">
        <v>4044</v>
      </c>
      <c r="F806" s="1" t="s">
        <v>371</v>
      </c>
      <c r="G806" s="1" t="s">
        <v>372</v>
      </c>
      <c r="H806" s="1" t="s">
        <v>373</v>
      </c>
      <c r="I806" s="1" t="s">
        <v>381</v>
      </c>
      <c r="J806" s="1" t="s">
        <v>601</v>
      </c>
      <c r="K806" s="1" t="s">
        <v>525</v>
      </c>
      <c r="L806" s="1">
        <v>1019</v>
      </c>
      <c r="M806" s="1" t="s">
        <v>384</v>
      </c>
      <c r="N806" s="1" t="s">
        <v>4045</v>
      </c>
      <c r="O806" s="1" t="s">
        <v>4046</v>
      </c>
      <c r="P806" s="1">
        <v>8.3000000000000001E-3</v>
      </c>
      <c r="Q806" s="1" t="s">
        <v>402</v>
      </c>
      <c r="R806" s="1" t="s">
        <v>425</v>
      </c>
      <c r="S806" s="1">
        <v>26.6</v>
      </c>
    </row>
    <row r="807" spans="1:19" ht="15.5" x14ac:dyDescent="0.35">
      <c r="A807" s="1" t="s">
        <v>4048</v>
      </c>
      <c r="B807" s="1" t="s">
        <v>4047</v>
      </c>
      <c r="C807" s="1" t="s">
        <v>369</v>
      </c>
      <c r="D807" s="1" t="s">
        <v>412</v>
      </c>
      <c r="E807" s="1" t="s">
        <v>4049</v>
      </c>
      <c r="F807" s="1" t="s">
        <v>371</v>
      </c>
      <c r="G807" s="1" t="s">
        <v>372</v>
      </c>
      <c r="H807" s="1" t="s">
        <v>373</v>
      </c>
      <c r="I807" s="1" t="s">
        <v>381</v>
      </c>
      <c r="J807" s="1" t="s">
        <v>806</v>
      </c>
      <c r="K807" s="1" t="s">
        <v>760</v>
      </c>
      <c r="L807" s="1">
        <v>518</v>
      </c>
      <c r="M807" s="1" t="s">
        <v>384</v>
      </c>
      <c r="N807" s="1" t="s">
        <v>4050</v>
      </c>
      <c r="O807" s="1" t="s">
        <v>4051</v>
      </c>
      <c r="P807" s="1" t="s">
        <v>369</v>
      </c>
      <c r="Q807" s="1" t="s">
        <v>369</v>
      </c>
      <c r="R807" s="1" t="s">
        <v>403</v>
      </c>
      <c r="S807" s="1">
        <v>14.77</v>
      </c>
    </row>
    <row r="808" spans="1:19" ht="15.5" x14ac:dyDescent="0.35">
      <c r="A808" s="1" t="s">
        <v>4053</v>
      </c>
      <c r="B808" s="1" t="s">
        <v>4052</v>
      </c>
      <c r="C808" s="1" t="s">
        <v>369</v>
      </c>
      <c r="D808" s="1" t="s">
        <v>4053</v>
      </c>
      <c r="E808" s="1" t="s">
        <v>4054</v>
      </c>
      <c r="F808" s="1" t="s">
        <v>398</v>
      </c>
      <c r="G808" s="1" t="s">
        <v>397</v>
      </c>
      <c r="H808" s="1" t="s">
        <v>4055</v>
      </c>
      <c r="I808" s="1" t="s">
        <v>381</v>
      </c>
      <c r="J808" s="1" t="s">
        <v>1134</v>
      </c>
      <c r="K808" s="1" t="s">
        <v>1135</v>
      </c>
      <c r="L808" s="1">
        <v>232</v>
      </c>
      <c r="M808" s="1" t="s">
        <v>384</v>
      </c>
      <c r="N808" s="1" t="s">
        <v>4056</v>
      </c>
      <c r="O808" s="1" t="s">
        <v>4057</v>
      </c>
      <c r="P808" s="1">
        <v>1.0999999999999999E-2</v>
      </c>
      <c r="Q808" s="1" t="s">
        <v>402</v>
      </c>
      <c r="R808" s="1" t="s">
        <v>402</v>
      </c>
      <c r="S808" s="1">
        <v>29.9</v>
      </c>
    </row>
    <row r="809" spans="1:19" ht="15.5" x14ac:dyDescent="0.35">
      <c r="A809" s="1" t="s">
        <v>4059</v>
      </c>
      <c r="B809" s="1" t="s">
        <v>4058</v>
      </c>
      <c r="C809" s="1" t="s">
        <v>369</v>
      </c>
      <c r="D809" s="1" t="s">
        <v>4059</v>
      </c>
      <c r="E809" s="1" t="s">
        <v>4060</v>
      </c>
      <c r="F809" s="1" t="s">
        <v>398</v>
      </c>
      <c r="G809" s="1" t="s">
        <v>397</v>
      </c>
      <c r="H809" s="1" t="s">
        <v>1170</v>
      </c>
      <c r="I809" s="1" t="s">
        <v>381</v>
      </c>
      <c r="J809" s="1" t="s">
        <v>663</v>
      </c>
      <c r="K809" s="1" t="s">
        <v>664</v>
      </c>
      <c r="L809" s="1" t="s">
        <v>4061</v>
      </c>
      <c r="M809" s="1" t="s">
        <v>384</v>
      </c>
      <c r="N809" s="1" t="s">
        <v>4062</v>
      </c>
      <c r="O809" s="1" t="s">
        <v>4063</v>
      </c>
      <c r="P809" s="1">
        <v>1E-4</v>
      </c>
      <c r="Q809" s="1" t="s">
        <v>372</v>
      </c>
      <c r="R809" s="1" t="s">
        <v>403</v>
      </c>
      <c r="S809" s="1">
        <v>4.1000000000000002E-2</v>
      </c>
    </row>
    <row r="810" spans="1:19" ht="15.5" x14ac:dyDescent="0.35">
      <c r="A810" s="1" t="s">
        <v>4065</v>
      </c>
      <c r="B810" s="1" t="s">
        <v>4064</v>
      </c>
      <c r="C810" s="1" t="s">
        <v>369</v>
      </c>
      <c r="D810" s="1" t="s">
        <v>4065</v>
      </c>
      <c r="E810" s="1" t="s">
        <v>4066</v>
      </c>
      <c r="F810" s="1" t="s">
        <v>372</v>
      </c>
      <c r="G810" s="1" t="s">
        <v>371</v>
      </c>
      <c r="H810" s="1" t="s">
        <v>4055</v>
      </c>
      <c r="I810" s="1" t="s">
        <v>381</v>
      </c>
      <c r="J810" s="1" t="s">
        <v>1043</v>
      </c>
      <c r="K810" s="1" t="s">
        <v>753</v>
      </c>
      <c r="L810" s="1" t="s">
        <v>4067</v>
      </c>
      <c r="M810" s="1" t="s">
        <v>384</v>
      </c>
      <c r="N810" s="1" t="s">
        <v>4062</v>
      </c>
      <c r="O810" s="1" t="s">
        <v>4068</v>
      </c>
      <c r="P810" s="1">
        <v>6.3E-3</v>
      </c>
      <c r="Q810" s="1" t="s">
        <v>372</v>
      </c>
      <c r="R810" s="1" t="s">
        <v>425</v>
      </c>
      <c r="S810" s="1">
        <v>11.43</v>
      </c>
    </row>
    <row r="811" spans="1:19" ht="15.5" x14ac:dyDescent="0.35">
      <c r="A811" s="1" t="s">
        <v>4070</v>
      </c>
      <c r="B811" s="1" t="s">
        <v>4069</v>
      </c>
      <c r="C811" s="1" t="s">
        <v>369</v>
      </c>
      <c r="D811" s="1" t="s">
        <v>412</v>
      </c>
      <c r="E811" s="1" t="s">
        <v>4071</v>
      </c>
      <c r="F811" s="1" t="s">
        <v>371</v>
      </c>
      <c r="G811" s="1" t="s">
        <v>397</v>
      </c>
      <c r="H811" s="1" t="s">
        <v>373</v>
      </c>
      <c r="I811" s="1" t="s">
        <v>381</v>
      </c>
      <c r="J811" s="1" t="s">
        <v>4072</v>
      </c>
      <c r="K811" s="1" t="s">
        <v>1297</v>
      </c>
      <c r="L811" s="1">
        <v>79</v>
      </c>
      <c r="M811" s="1" t="s">
        <v>481</v>
      </c>
      <c r="N811" s="1" t="s">
        <v>4073</v>
      </c>
      <c r="O811" s="1" t="s">
        <v>4074</v>
      </c>
      <c r="P811" s="1" t="s">
        <v>369</v>
      </c>
      <c r="Q811" s="1" t="s">
        <v>372</v>
      </c>
      <c r="R811" s="1" t="s">
        <v>425</v>
      </c>
      <c r="S811" s="1">
        <v>9.75</v>
      </c>
    </row>
    <row r="812" spans="1:19" ht="15.5" x14ac:dyDescent="0.35">
      <c r="A812" s="1" t="s">
        <v>4076</v>
      </c>
      <c r="B812" s="1" t="s">
        <v>4075</v>
      </c>
      <c r="C812" s="1" t="s">
        <v>369</v>
      </c>
      <c r="D812" s="1" t="s">
        <v>4076</v>
      </c>
      <c r="E812" s="1" t="s">
        <v>4077</v>
      </c>
      <c r="F812" s="1" t="s">
        <v>372</v>
      </c>
      <c r="G812" s="1" t="s">
        <v>371</v>
      </c>
      <c r="H812" s="1" t="s">
        <v>373</v>
      </c>
      <c r="I812" s="1" t="s">
        <v>374</v>
      </c>
      <c r="J812" s="1" t="s">
        <v>369</v>
      </c>
      <c r="K812" s="1" t="s">
        <v>369</v>
      </c>
      <c r="L812" s="1" t="s">
        <v>369</v>
      </c>
      <c r="M812" s="1" t="s">
        <v>1391</v>
      </c>
      <c r="N812" s="1" t="s">
        <v>4078</v>
      </c>
      <c r="O812" s="1" t="s">
        <v>4079</v>
      </c>
      <c r="P812" s="1">
        <v>2.3E-2</v>
      </c>
      <c r="Q812" s="1" t="s">
        <v>372</v>
      </c>
      <c r="R812" s="1" t="s">
        <v>369</v>
      </c>
      <c r="S812" s="1">
        <v>22.2</v>
      </c>
    </row>
    <row r="813" spans="1:19" ht="15.5" x14ac:dyDescent="0.35">
      <c r="A813" s="1" t="s">
        <v>237</v>
      </c>
      <c r="B813" s="1" t="s">
        <v>4080</v>
      </c>
      <c r="C813" s="1" t="s">
        <v>369</v>
      </c>
      <c r="D813" s="1" t="s">
        <v>237</v>
      </c>
      <c r="E813" s="1" t="s">
        <v>4081</v>
      </c>
      <c r="F813" s="1" t="s">
        <v>398</v>
      </c>
      <c r="G813" s="1" t="s">
        <v>372</v>
      </c>
      <c r="H813" s="1" t="s">
        <v>1283</v>
      </c>
      <c r="I813" s="1" t="s">
        <v>374</v>
      </c>
      <c r="J813" s="1" t="s">
        <v>369</v>
      </c>
      <c r="K813" s="1" t="s">
        <v>369</v>
      </c>
      <c r="L813" s="1" t="s">
        <v>369</v>
      </c>
      <c r="M813" s="1" t="s">
        <v>384</v>
      </c>
      <c r="N813" s="1" t="s">
        <v>4082</v>
      </c>
      <c r="O813" s="1" t="s">
        <v>4083</v>
      </c>
      <c r="P813" s="1">
        <v>5.0000000000000001E-3</v>
      </c>
      <c r="Q813" s="1" t="s">
        <v>372</v>
      </c>
      <c r="R813" s="1" t="s">
        <v>403</v>
      </c>
      <c r="S813" s="1">
        <v>17.29</v>
      </c>
    </row>
    <row r="814" spans="1:19" ht="15.5" x14ac:dyDescent="0.35">
      <c r="A814" s="1" t="s">
        <v>238</v>
      </c>
      <c r="B814" s="1" t="s">
        <v>4084</v>
      </c>
      <c r="C814" s="1" t="s">
        <v>369</v>
      </c>
      <c r="D814" s="1" t="s">
        <v>412</v>
      </c>
      <c r="E814" s="1" t="s">
        <v>4085</v>
      </c>
      <c r="F814" s="1" t="s">
        <v>372</v>
      </c>
      <c r="G814" s="1" t="s">
        <v>398</v>
      </c>
      <c r="H814" s="1" t="s">
        <v>1283</v>
      </c>
      <c r="I814" s="1" t="s">
        <v>381</v>
      </c>
      <c r="J814" s="1" t="s">
        <v>1925</v>
      </c>
      <c r="K814" s="1" t="s">
        <v>836</v>
      </c>
      <c r="L814" s="1">
        <v>1774</v>
      </c>
      <c r="M814" s="1" t="s">
        <v>384</v>
      </c>
      <c r="N814" s="1" t="s">
        <v>4086</v>
      </c>
      <c r="O814" s="1" t="s">
        <v>4087</v>
      </c>
      <c r="P814" s="1" t="s">
        <v>369</v>
      </c>
      <c r="Q814" s="1" t="s">
        <v>402</v>
      </c>
      <c r="R814" s="1" t="s">
        <v>425</v>
      </c>
      <c r="S814" s="1">
        <v>26.2</v>
      </c>
    </row>
    <row r="815" spans="1:19" ht="15.5" x14ac:dyDescent="0.35">
      <c r="A815" s="1" t="s">
        <v>4088</v>
      </c>
      <c r="B815" s="1" t="s">
        <v>4088</v>
      </c>
      <c r="C815" s="1" t="s">
        <v>369</v>
      </c>
      <c r="D815" s="1" t="s">
        <v>4089</v>
      </c>
      <c r="E815" s="1" t="s">
        <v>4090</v>
      </c>
      <c r="F815" s="1" t="s">
        <v>398</v>
      </c>
      <c r="G815" s="1" t="s">
        <v>372</v>
      </c>
      <c r="H815" s="1" t="s">
        <v>373</v>
      </c>
      <c r="I815" s="1" t="s">
        <v>381</v>
      </c>
      <c r="J815" s="1" t="s">
        <v>1659</v>
      </c>
      <c r="K815" s="1" t="s">
        <v>487</v>
      </c>
      <c r="L815" s="1">
        <v>1141</v>
      </c>
      <c r="M815" s="1" t="s">
        <v>384</v>
      </c>
      <c r="N815" s="1" t="s">
        <v>4091</v>
      </c>
      <c r="O815" s="1" t="s">
        <v>4092</v>
      </c>
      <c r="P815" s="1">
        <v>7.3000000000000001E-3</v>
      </c>
      <c r="Q815" s="1" t="s">
        <v>402</v>
      </c>
      <c r="R815" s="1" t="s">
        <v>402</v>
      </c>
      <c r="S815" s="1">
        <v>23.1</v>
      </c>
    </row>
    <row r="816" spans="1:19" ht="15.5" x14ac:dyDescent="0.35">
      <c r="A816" s="1" t="s">
        <v>239</v>
      </c>
      <c r="B816" s="1" t="s">
        <v>4093</v>
      </c>
      <c r="C816" s="1" t="s">
        <v>369</v>
      </c>
      <c r="D816" s="1" t="s">
        <v>239</v>
      </c>
      <c r="E816" s="1" t="s">
        <v>4094</v>
      </c>
      <c r="F816" s="1" t="s">
        <v>372</v>
      </c>
      <c r="G816" s="1" t="s">
        <v>371</v>
      </c>
      <c r="H816" s="1" t="s">
        <v>669</v>
      </c>
      <c r="I816" s="1" t="s">
        <v>381</v>
      </c>
      <c r="J816" s="1" t="s">
        <v>1480</v>
      </c>
      <c r="K816" s="1" t="s">
        <v>1481</v>
      </c>
      <c r="L816" s="1">
        <v>1373</v>
      </c>
      <c r="M816" s="1" t="s">
        <v>384</v>
      </c>
      <c r="N816" s="1" t="s">
        <v>4095</v>
      </c>
      <c r="O816" s="1" t="s">
        <v>4096</v>
      </c>
      <c r="P816" s="1">
        <v>5.1999999999999998E-3</v>
      </c>
      <c r="Q816" s="1" t="s">
        <v>372</v>
      </c>
      <c r="R816" s="1" t="s">
        <v>403</v>
      </c>
      <c r="S816" s="1">
        <v>23.2</v>
      </c>
    </row>
    <row r="817" spans="1:19" ht="15.5" x14ac:dyDescent="0.35">
      <c r="A817" s="1" t="s">
        <v>4097</v>
      </c>
      <c r="B817" s="1" t="s">
        <v>4097</v>
      </c>
      <c r="C817" s="1" t="s">
        <v>369</v>
      </c>
      <c r="D817" s="1" t="s">
        <v>412</v>
      </c>
      <c r="E817" s="1" t="s">
        <v>4098</v>
      </c>
      <c r="F817" s="1" t="s">
        <v>371</v>
      </c>
      <c r="G817" s="1" t="s">
        <v>372</v>
      </c>
      <c r="H817" s="1" t="s">
        <v>373</v>
      </c>
      <c r="I817" s="1" t="s">
        <v>374</v>
      </c>
      <c r="J817" s="1" t="s">
        <v>369</v>
      </c>
      <c r="K817" s="1" t="s">
        <v>369</v>
      </c>
      <c r="L817" s="1" t="s">
        <v>369</v>
      </c>
      <c r="M817" s="1" t="s">
        <v>2074</v>
      </c>
      <c r="N817" s="1" t="s">
        <v>4095</v>
      </c>
      <c r="O817" s="1" t="s">
        <v>4099</v>
      </c>
      <c r="P817" s="1">
        <v>0</v>
      </c>
      <c r="Q817" s="1" t="s">
        <v>369</v>
      </c>
      <c r="R817" s="1" t="s">
        <v>369</v>
      </c>
      <c r="S817" s="1">
        <v>28.4</v>
      </c>
    </row>
    <row r="818" spans="1:19" ht="15.5" x14ac:dyDescent="0.35">
      <c r="A818" s="1" t="s">
        <v>4100</v>
      </c>
      <c r="B818" s="1" t="s">
        <v>4100</v>
      </c>
      <c r="C818" s="1" t="s">
        <v>369</v>
      </c>
      <c r="D818" s="1" t="s">
        <v>4101</v>
      </c>
      <c r="E818" s="1" t="s">
        <v>4102</v>
      </c>
      <c r="F818" s="1" t="s">
        <v>398</v>
      </c>
      <c r="G818" s="1" t="s">
        <v>397</v>
      </c>
      <c r="H818" s="1" t="s">
        <v>373</v>
      </c>
      <c r="I818" s="1" t="s">
        <v>381</v>
      </c>
      <c r="J818" s="1" t="s">
        <v>830</v>
      </c>
      <c r="K818" s="1" t="s">
        <v>831</v>
      </c>
      <c r="L818" s="1">
        <v>1139</v>
      </c>
      <c r="M818" s="1" t="s">
        <v>384</v>
      </c>
      <c r="N818" s="1" t="s">
        <v>4095</v>
      </c>
      <c r="O818" s="1" t="s">
        <v>4103</v>
      </c>
      <c r="P818" s="1">
        <v>0</v>
      </c>
      <c r="Q818" s="1" t="s">
        <v>369</v>
      </c>
      <c r="R818" s="1" t="s">
        <v>369</v>
      </c>
      <c r="S818" s="1">
        <v>46</v>
      </c>
    </row>
    <row r="819" spans="1:19" ht="15.5" x14ac:dyDescent="0.35">
      <c r="A819" s="1" t="s">
        <v>4105</v>
      </c>
      <c r="B819" s="1" t="s">
        <v>4104</v>
      </c>
      <c r="C819" s="1" t="s">
        <v>369</v>
      </c>
      <c r="D819" s="1" t="s">
        <v>412</v>
      </c>
      <c r="E819" s="1" t="s">
        <v>4106</v>
      </c>
      <c r="F819" s="1" t="s">
        <v>398</v>
      </c>
      <c r="G819" s="1" t="s">
        <v>397</v>
      </c>
      <c r="H819" s="1" t="s">
        <v>373</v>
      </c>
      <c r="I819" s="1" t="s">
        <v>381</v>
      </c>
      <c r="J819" s="1" t="s">
        <v>715</v>
      </c>
      <c r="K819" s="1" t="s">
        <v>716</v>
      </c>
      <c r="L819" s="1">
        <v>1032</v>
      </c>
      <c r="M819" s="1" t="s">
        <v>384</v>
      </c>
      <c r="N819" s="1" t="s">
        <v>4095</v>
      </c>
      <c r="O819" s="1" t="s">
        <v>4107</v>
      </c>
      <c r="P819" s="1" t="s">
        <v>369</v>
      </c>
      <c r="Q819" s="1" t="s">
        <v>402</v>
      </c>
      <c r="R819" s="1" t="s">
        <v>402</v>
      </c>
      <c r="S819" s="1">
        <v>34</v>
      </c>
    </row>
    <row r="820" spans="1:19" ht="15.5" x14ac:dyDescent="0.35">
      <c r="A820" s="1" t="s">
        <v>4109</v>
      </c>
      <c r="B820" s="1" t="s">
        <v>4108</v>
      </c>
      <c r="C820" s="1" t="s">
        <v>369</v>
      </c>
      <c r="D820" s="1" t="s">
        <v>412</v>
      </c>
      <c r="E820" s="1" t="s">
        <v>4110</v>
      </c>
      <c r="F820" s="1" t="s">
        <v>372</v>
      </c>
      <c r="G820" s="1" t="s">
        <v>398</v>
      </c>
      <c r="H820" s="1" t="s">
        <v>373</v>
      </c>
      <c r="I820" s="1" t="s">
        <v>381</v>
      </c>
      <c r="J820" s="1" t="s">
        <v>886</v>
      </c>
      <c r="K820" s="1" t="s">
        <v>887</v>
      </c>
      <c r="L820" s="1">
        <v>869</v>
      </c>
      <c r="M820" s="1" t="s">
        <v>384</v>
      </c>
      <c r="N820" s="1" t="s">
        <v>4095</v>
      </c>
      <c r="O820" s="1" t="s">
        <v>4111</v>
      </c>
      <c r="P820" s="1" t="s">
        <v>369</v>
      </c>
      <c r="Q820" s="1" t="s">
        <v>402</v>
      </c>
      <c r="R820" s="1" t="s">
        <v>402</v>
      </c>
      <c r="S820" s="1">
        <v>27.9</v>
      </c>
    </row>
    <row r="821" spans="1:19" ht="15.5" x14ac:dyDescent="0.35">
      <c r="A821" s="1" t="s">
        <v>4113</v>
      </c>
      <c r="B821" s="1" t="s">
        <v>4112</v>
      </c>
      <c r="C821" s="1" t="s">
        <v>369</v>
      </c>
      <c r="D821" s="1" t="s">
        <v>412</v>
      </c>
      <c r="E821" s="1" t="s">
        <v>4114</v>
      </c>
      <c r="F821" s="1" t="s">
        <v>372</v>
      </c>
      <c r="G821" s="1" t="s">
        <v>371</v>
      </c>
      <c r="H821" s="1" t="s">
        <v>373</v>
      </c>
      <c r="I821" s="1" t="s">
        <v>374</v>
      </c>
      <c r="J821" s="1" t="s">
        <v>369</v>
      </c>
      <c r="K821" s="1" t="s">
        <v>369</v>
      </c>
      <c r="L821" s="1" t="s">
        <v>369</v>
      </c>
      <c r="M821" s="1" t="s">
        <v>1391</v>
      </c>
      <c r="N821" s="1" t="s">
        <v>4095</v>
      </c>
      <c r="O821" s="1" t="s">
        <v>4115</v>
      </c>
      <c r="P821" s="1" t="s">
        <v>369</v>
      </c>
      <c r="Q821" s="1" t="s">
        <v>369</v>
      </c>
      <c r="R821" s="1" t="s">
        <v>369</v>
      </c>
      <c r="S821" s="1">
        <v>24.8</v>
      </c>
    </row>
    <row r="822" spans="1:19" ht="15.5" x14ac:dyDescent="0.35">
      <c r="A822" s="1" t="s">
        <v>4116</v>
      </c>
      <c r="B822" s="1" t="s">
        <v>4116</v>
      </c>
      <c r="C822" s="1" t="s">
        <v>369</v>
      </c>
      <c r="D822" s="1" t="s">
        <v>412</v>
      </c>
      <c r="E822" s="1" t="s">
        <v>4117</v>
      </c>
      <c r="F822" s="1" t="s">
        <v>372</v>
      </c>
      <c r="G822" s="1" t="s">
        <v>371</v>
      </c>
      <c r="H822" s="1" t="s">
        <v>373</v>
      </c>
      <c r="I822" s="1" t="s">
        <v>381</v>
      </c>
      <c r="J822" s="1" t="s">
        <v>4118</v>
      </c>
      <c r="K822" s="1" t="s">
        <v>826</v>
      </c>
      <c r="L822" s="1">
        <v>856</v>
      </c>
      <c r="M822" s="1" t="s">
        <v>481</v>
      </c>
      <c r="N822" s="1" t="s">
        <v>4095</v>
      </c>
      <c r="O822" s="1" t="s">
        <v>4119</v>
      </c>
      <c r="P822" s="1">
        <v>0</v>
      </c>
      <c r="Q822" s="1" t="s">
        <v>372</v>
      </c>
      <c r="R822" s="1" t="s">
        <v>403</v>
      </c>
      <c r="S822" s="1">
        <v>17.38</v>
      </c>
    </row>
    <row r="823" spans="1:19" ht="15.5" x14ac:dyDescent="0.35">
      <c r="A823" s="1" t="s">
        <v>4121</v>
      </c>
      <c r="B823" s="1" t="s">
        <v>4120</v>
      </c>
      <c r="C823" s="1" t="s">
        <v>369</v>
      </c>
      <c r="D823" s="1" t="s">
        <v>412</v>
      </c>
      <c r="E823" s="1" t="s">
        <v>4122</v>
      </c>
      <c r="F823" s="1" t="s">
        <v>372</v>
      </c>
      <c r="G823" s="1" t="s">
        <v>371</v>
      </c>
      <c r="H823" s="1" t="s">
        <v>373</v>
      </c>
      <c r="I823" s="1" t="s">
        <v>381</v>
      </c>
      <c r="J823" s="1" t="s">
        <v>1597</v>
      </c>
      <c r="K823" s="1" t="s">
        <v>1598</v>
      </c>
      <c r="L823" s="1">
        <v>803</v>
      </c>
      <c r="M823" s="1" t="s">
        <v>384</v>
      </c>
      <c r="N823" s="1" t="s">
        <v>4095</v>
      </c>
      <c r="O823" s="1" t="s">
        <v>4123</v>
      </c>
      <c r="P823" s="1" t="s">
        <v>369</v>
      </c>
      <c r="Q823" s="1" t="s">
        <v>372</v>
      </c>
      <c r="R823" s="1" t="s">
        <v>402</v>
      </c>
      <c r="S823" s="1">
        <v>24.8</v>
      </c>
    </row>
    <row r="824" spans="1:19" ht="15.5" x14ac:dyDescent="0.35">
      <c r="A824" s="1" t="s">
        <v>4125</v>
      </c>
      <c r="B824" s="1" t="s">
        <v>4124</v>
      </c>
      <c r="C824" s="1" t="s">
        <v>369</v>
      </c>
      <c r="D824" s="1" t="s">
        <v>412</v>
      </c>
      <c r="E824" s="1" t="s">
        <v>4126</v>
      </c>
      <c r="F824" s="1" t="s">
        <v>371</v>
      </c>
      <c r="G824" s="1" t="s">
        <v>372</v>
      </c>
      <c r="H824" s="1" t="s">
        <v>373</v>
      </c>
      <c r="I824" s="1" t="s">
        <v>381</v>
      </c>
      <c r="J824" s="1" t="s">
        <v>3041</v>
      </c>
      <c r="K824" s="1" t="s">
        <v>1020</v>
      </c>
      <c r="L824" s="1">
        <v>763</v>
      </c>
      <c r="M824" s="1" t="s">
        <v>384</v>
      </c>
      <c r="N824" s="1" t="s">
        <v>4095</v>
      </c>
      <c r="O824" s="1" t="s">
        <v>4127</v>
      </c>
      <c r="P824" s="1" t="s">
        <v>369</v>
      </c>
      <c r="Q824" s="1" t="s">
        <v>372</v>
      </c>
      <c r="R824" s="1" t="s">
        <v>403</v>
      </c>
      <c r="S824" s="1">
        <v>3.5230000000000001</v>
      </c>
    </row>
    <row r="825" spans="1:19" ht="15.5" x14ac:dyDescent="0.35">
      <c r="A825" s="1" t="s">
        <v>4128</v>
      </c>
      <c r="B825" s="1" t="s">
        <v>4128</v>
      </c>
      <c r="C825" s="1" t="s">
        <v>369</v>
      </c>
      <c r="D825" s="1" t="s">
        <v>412</v>
      </c>
      <c r="E825" s="1" t="s">
        <v>4129</v>
      </c>
      <c r="F825" s="1" t="s">
        <v>372</v>
      </c>
      <c r="G825" s="1" t="s">
        <v>371</v>
      </c>
      <c r="H825" s="1" t="s">
        <v>373</v>
      </c>
      <c r="I825" s="1" t="s">
        <v>381</v>
      </c>
      <c r="J825" s="1" t="s">
        <v>4118</v>
      </c>
      <c r="K825" s="1" t="s">
        <v>826</v>
      </c>
      <c r="L825" s="1">
        <v>700</v>
      </c>
      <c r="M825" s="1" t="s">
        <v>481</v>
      </c>
      <c r="N825" s="1" t="s">
        <v>4095</v>
      </c>
      <c r="O825" s="1" t="s">
        <v>4130</v>
      </c>
      <c r="P825" s="1">
        <v>0</v>
      </c>
      <c r="Q825" s="1" t="s">
        <v>372</v>
      </c>
      <c r="R825" s="1" t="s">
        <v>403</v>
      </c>
      <c r="S825" s="1">
        <v>12.67</v>
      </c>
    </row>
    <row r="826" spans="1:19" ht="15.5" x14ac:dyDescent="0.35">
      <c r="A826" s="1" t="s">
        <v>4132</v>
      </c>
      <c r="B826" s="1" t="s">
        <v>4131</v>
      </c>
      <c r="C826" s="1" t="s">
        <v>369</v>
      </c>
      <c r="D826" s="1" t="s">
        <v>412</v>
      </c>
      <c r="E826" s="1" t="s">
        <v>4133</v>
      </c>
      <c r="F826" s="1" t="s">
        <v>371</v>
      </c>
      <c r="G826" s="1" t="s">
        <v>397</v>
      </c>
      <c r="H826" s="1" t="s">
        <v>373</v>
      </c>
      <c r="I826" s="1" t="s">
        <v>381</v>
      </c>
      <c r="J826" s="1" t="s">
        <v>4134</v>
      </c>
      <c r="K826" s="1" t="s">
        <v>4135</v>
      </c>
      <c r="L826" s="1">
        <v>668</v>
      </c>
      <c r="M826" s="1" t="s">
        <v>384</v>
      </c>
      <c r="N826" s="1" t="s">
        <v>4095</v>
      </c>
      <c r="O826" s="1" t="s">
        <v>4136</v>
      </c>
      <c r="P826" s="1" t="s">
        <v>369</v>
      </c>
      <c r="Q826" s="1" t="s">
        <v>369</v>
      </c>
      <c r="R826" s="1" t="s">
        <v>369</v>
      </c>
      <c r="S826" s="1">
        <v>40</v>
      </c>
    </row>
    <row r="827" spans="1:19" ht="15.5" x14ac:dyDescent="0.35">
      <c r="A827" s="1" t="s">
        <v>4138</v>
      </c>
      <c r="B827" s="1" t="s">
        <v>4137</v>
      </c>
      <c r="C827" s="1" t="s">
        <v>369</v>
      </c>
      <c r="D827" s="1" t="s">
        <v>4138</v>
      </c>
      <c r="E827" s="1" t="s">
        <v>4139</v>
      </c>
      <c r="F827" s="1" t="s">
        <v>3521</v>
      </c>
      <c r="G827" s="1" t="s">
        <v>371</v>
      </c>
      <c r="H827" s="1" t="s">
        <v>373</v>
      </c>
      <c r="I827" s="1" t="s">
        <v>1152</v>
      </c>
      <c r="J827" s="1" t="s">
        <v>369</v>
      </c>
      <c r="K827" s="1" t="s">
        <v>369</v>
      </c>
      <c r="L827" s="1" t="s">
        <v>369</v>
      </c>
      <c r="M827" s="1" t="s">
        <v>369</v>
      </c>
      <c r="N827" s="1" t="s">
        <v>4095</v>
      </c>
      <c r="O827" s="1" t="s">
        <v>369</v>
      </c>
      <c r="P827" s="1" t="s">
        <v>369</v>
      </c>
      <c r="Q827" s="1" t="s">
        <v>369</v>
      </c>
      <c r="R827" s="1" t="s">
        <v>369</v>
      </c>
      <c r="S827" s="1" t="s">
        <v>369</v>
      </c>
    </row>
    <row r="828" spans="1:19" ht="15.5" x14ac:dyDescent="0.35">
      <c r="A828" s="1" t="s">
        <v>4140</v>
      </c>
      <c r="B828" s="1" t="s">
        <v>4140</v>
      </c>
      <c r="C828" s="1" t="s">
        <v>369</v>
      </c>
      <c r="D828" s="1" t="s">
        <v>412</v>
      </c>
      <c r="E828" s="1" t="s">
        <v>4141</v>
      </c>
      <c r="F828" s="1" t="s">
        <v>398</v>
      </c>
      <c r="G828" s="1" t="s">
        <v>397</v>
      </c>
      <c r="H828" s="1" t="s">
        <v>373</v>
      </c>
      <c r="I828" s="1" t="s">
        <v>381</v>
      </c>
      <c r="J828" s="1" t="s">
        <v>816</v>
      </c>
      <c r="K828" s="1" t="s">
        <v>504</v>
      </c>
      <c r="L828" s="1">
        <v>576</v>
      </c>
      <c r="M828" s="1" t="s">
        <v>384</v>
      </c>
      <c r="N828" s="1" t="s">
        <v>4095</v>
      </c>
      <c r="O828" s="1" t="s">
        <v>4142</v>
      </c>
      <c r="P828" s="1">
        <v>1E-4</v>
      </c>
      <c r="Q828" s="1" t="s">
        <v>372</v>
      </c>
      <c r="R828" s="1" t="s">
        <v>403</v>
      </c>
      <c r="S828" s="1">
        <v>24.2</v>
      </c>
    </row>
    <row r="829" spans="1:19" ht="15.5" x14ac:dyDescent="0.35">
      <c r="A829" s="1" t="s">
        <v>4144</v>
      </c>
      <c r="B829" s="1" t="s">
        <v>4143</v>
      </c>
      <c r="C829" s="1" t="s">
        <v>369</v>
      </c>
      <c r="D829" s="1" t="s">
        <v>4144</v>
      </c>
      <c r="E829" s="1" t="s">
        <v>4145</v>
      </c>
      <c r="F829" s="1" t="s">
        <v>371</v>
      </c>
      <c r="G829" s="1" t="s">
        <v>372</v>
      </c>
      <c r="H829" s="1" t="s">
        <v>373</v>
      </c>
      <c r="I829" s="1" t="s">
        <v>381</v>
      </c>
      <c r="J829" s="1" t="s">
        <v>3236</v>
      </c>
      <c r="K829" s="1" t="s">
        <v>682</v>
      </c>
      <c r="L829" s="1">
        <v>543</v>
      </c>
      <c r="M829" s="1" t="s">
        <v>384</v>
      </c>
      <c r="N829" s="1" t="s">
        <v>4095</v>
      </c>
      <c r="O829" s="1" t="s">
        <v>4146</v>
      </c>
      <c r="P829" s="1">
        <v>8.0000000000000004E-4</v>
      </c>
      <c r="Q829" s="1" t="s">
        <v>402</v>
      </c>
      <c r="R829" s="1" t="s">
        <v>402</v>
      </c>
      <c r="S829" s="1">
        <v>34</v>
      </c>
    </row>
    <row r="830" spans="1:19" ht="15.5" x14ac:dyDescent="0.35">
      <c r="A830" s="1" t="s">
        <v>4148</v>
      </c>
      <c r="B830" s="1" t="s">
        <v>4147</v>
      </c>
      <c r="C830" s="1" t="s">
        <v>369</v>
      </c>
      <c r="D830" s="1" t="s">
        <v>4148</v>
      </c>
      <c r="E830" s="1" t="s">
        <v>4149</v>
      </c>
      <c r="F830" s="1" t="s">
        <v>4150</v>
      </c>
      <c r="G830" s="1" t="s">
        <v>398</v>
      </c>
      <c r="H830" s="1" t="s">
        <v>373</v>
      </c>
      <c r="I830" s="1" t="s">
        <v>1152</v>
      </c>
      <c r="J830" s="1" t="s">
        <v>369</v>
      </c>
      <c r="K830" s="1" t="s">
        <v>369</v>
      </c>
      <c r="L830" s="1" t="s">
        <v>369</v>
      </c>
      <c r="M830" s="1" t="s">
        <v>369</v>
      </c>
      <c r="N830" s="1" t="s">
        <v>4095</v>
      </c>
      <c r="O830" s="1" t="s">
        <v>369</v>
      </c>
      <c r="P830" s="1" t="s">
        <v>369</v>
      </c>
      <c r="Q830" s="1" t="s">
        <v>369</v>
      </c>
      <c r="R830" s="1" t="s">
        <v>369</v>
      </c>
      <c r="S830" s="1" t="s">
        <v>369</v>
      </c>
    </row>
    <row r="831" spans="1:19" ht="15.5" x14ac:dyDescent="0.35">
      <c r="A831" s="1" t="s">
        <v>4152</v>
      </c>
      <c r="B831" s="1" t="s">
        <v>4151</v>
      </c>
      <c r="C831" s="1" t="s">
        <v>369</v>
      </c>
      <c r="D831" s="1" t="s">
        <v>412</v>
      </c>
      <c r="E831" s="1" t="s">
        <v>4153</v>
      </c>
      <c r="F831" s="1" t="s">
        <v>371</v>
      </c>
      <c r="G831" s="1" t="s">
        <v>397</v>
      </c>
      <c r="H831" s="1" t="s">
        <v>373</v>
      </c>
      <c r="I831" s="1" t="s">
        <v>381</v>
      </c>
      <c r="J831" s="1" t="s">
        <v>4154</v>
      </c>
      <c r="K831" s="1" t="s">
        <v>3010</v>
      </c>
      <c r="L831" s="1">
        <v>100</v>
      </c>
      <c r="M831" s="1" t="s">
        <v>384</v>
      </c>
      <c r="N831" s="1" t="s">
        <v>4095</v>
      </c>
      <c r="O831" s="1" t="s">
        <v>4155</v>
      </c>
      <c r="P831" s="1" t="s">
        <v>369</v>
      </c>
      <c r="Q831" s="1" t="s">
        <v>402</v>
      </c>
      <c r="R831" s="1" t="s">
        <v>402</v>
      </c>
      <c r="S831" s="1">
        <v>28.3</v>
      </c>
    </row>
    <row r="832" spans="1:19" ht="15.5" x14ac:dyDescent="0.35">
      <c r="A832" s="1" t="s">
        <v>4157</v>
      </c>
      <c r="B832" s="1" t="s">
        <v>4156</v>
      </c>
      <c r="C832" s="1" t="s">
        <v>369</v>
      </c>
      <c r="D832" s="1" t="s">
        <v>4157</v>
      </c>
      <c r="E832" s="1" t="s">
        <v>4158</v>
      </c>
      <c r="F832" s="1" t="s">
        <v>4159</v>
      </c>
      <c r="G832" s="1" t="s">
        <v>371</v>
      </c>
      <c r="H832" s="1" t="s">
        <v>373</v>
      </c>
      <c r="I832" s="1" t="s">
        <v>1152</v>
      </c>
      <c r="J832" s="1" t="s">
        <v>369</v>
      </c>
      <c r="K832" s="1" t="s">
        <v>369</v>
      </c>
      <c r="L832" s="1" t="s">
        <v>369</v>
      </c>
      <c r="M832" s="1" t="s">
        <v>369</v>
      </c>
      <c r="N832" s="1" t="s">
        <v>4095</v>
      </c>
      <c r="O832" s="1" t="s">
        <v>369</v>
      </c>
      <c r="P832" s="1" t="s">
        <v>369</v>
      </c>
      <c r="Q832" s="1" t="s">
        <v>369</v>
      </c>
      <c r="R832" s="1" t="s">
        <v>369</v>
      </c>
      <c r="S832" s="1" t="s">
        <v>369</v>
      </c>
    </row>
    <row r="833" spans="1:19" ht="15.5" x14ac:dyDescent="0.35">
      <c r="A833" s="1" t="s">
        <v>4160</v>
      </c>
      <c r="B833" s="1" t="s">
        <v>4160</v>
      </c>
      <c r="C833" s="1" t="s">
        <v>369</v>
      </c>
      <c r="D833" s="1" t="s">
        <v>412</v>
      </c>
      <c r="E833" s="1" t="s">
        <v>4161</v>
      </c>
      <c r="F833" s="1" t="s">
        <v>372</v>
      </c>
      <c r="G833" s="1" t="s">
        <v>371</v>
      </c>
      <c r="H833" s="1" t="s">
        <v>3235</v>
      </c>
      <c r="I833" s="1" t="s">
        <v>381</v>
      </c>
      <c r="J833" s="1" t="s">
        <v>4162</v>
      </c>
      <c r="K833" s="1" t="s">
        <v>2207</v>
      </c>
      <c r="L833" s="1">
        <v>21</v>
      </c>
      <c r="M833" s="1" t="s">
        <v>384</v>
      </c>
      <c r="N833" s="1" t="s">
        <v>4095</v>
      </c>
      <c r="O833" s="1" t="s">
        <v>4163</v>
      </c>
      <c r="P833" s="1">
        <v>2.0000000000000001E-4</v>
      </c>
      <c r="Q833" s="1" t="s">
        <v>372</v>
      </c>
      <c r="R833" s="1" t="s">
        <v>425</v>
      </c>
      <c r="S833" s="1">
        <v>24.2</v>
      </c>
    </row>
    <row r="834" spans="1:19" ht="15.5" x14ac:dyDescent="0.35">
      <c r="A834" s="1" t="s">
        <v>4164</v>
      </c>
      <c r="B834" s="1" t="s">
        <v>4164</v>
      </c>
      <c r="C834" s="1" t="s">
        <v>369</v>
      </c>
      <c r="D834" s="1" t="s">
        <v>4165</v>
      </c>
      <c r="E834" s="1" t="s">
        <v>4166</v>
      </c>
      <c r="F834" s="1" t="s">
        <v>371</v>
      </c>
      <c r="G834" s="1" t="s">
        <v>372</v>
      </c>
      <c r="H834" s="1" t="s">
        <v>4167</v>
      </c>
      <c r="I834" s="1" t="s">
        <v>381</v>
      </c>
      <c r="J834" s="1" t="s">
        <v>759</v>
      </c>
      <c r="K834" s="1" t="s">
        <v>760</v>
      </c>
      <c r="L834" s="1">
        <v>927</v>
      </c>
      <c r="M834" s="1" t="s">
        <v>384</v>
      </c>
      <c r="N834" s="1" t="s">
        <v>4168</v>
      </c>
      <c r="O834" s="1" t="s">
        <v>4169</v>
      </c>
      <c r="P834" s="1">
        <v>0</v>
      </c>
      <c r="Q834" s="1" t="s">
        <v>372</v>
      </c>
      <c r="R834" s="1" t="s">
        <v>425</v>
      </c>
      <c r="S834" s="1">
        <v>32</v>
      </c>
    </row>
    <row r="835" spans="1:19" ht="15.5" x14ac:dyDescent="0.35">
      <c r="A835" s="1" t="s">
        <v>4171</v>
      </c>
      <c r="B835" s="1" t="s">
        <v>4170</v>
      </c>
      <c r="C835" s="1" t="s">
        <v>369</v>
      </c>
      <c r="D835" s="1" t="s">
        <v>412</v>
      </c>
      <c r="E835" s="1" t="s">
        <v>4172</v>
      </c>
      <c r="F835" s="1" t="s">
        <v>372</v>
      </c>
      <c r="G835" s="1" t="s">
        <v>398</v>
      </c>
      <c r="H835" s="1" t="s">
        <v>373</v>
      </c>
      <c r="I835" s="1" t="s">
        <v>381</v>
      </c>
      <c r="J835" s="1" t="s">
        <v>1381</v>
      </c>
      <c r="K835" s="1" t="s">
        <v>1382</v>
      </c>
      <c r="L835" s="1">
        <v>66</v>
      </c>
      <c r="M835" s="1" t="s">
        <v>384</v>
      </c>
      <c r="N835" s="1" t="s">
        <v>4173</v>
      </c>
      <c r="O835" s="1" t="s">
        <v>4174</v>
      </c>
      <c r="P835" s="1" t="s">
        <v>369</v>
      </c>
      <c r="Q835" s="1" t="s">
        <v>402</v>
      </c>
      <c r="R835" s="1" t="s">
        <v>402</v>
      </c>
      <c r="S835" s="1">
        <v>27.1</v>
      </c>
    </row>
    <row r="836" spans="1:19" ht="15.5" x14ac:dyDescent="0.35">
      <c r="A836" s="1" t="s">
        <v>4176</v>
      </c>
      <c r="B836" s="1" t="s">
        <v>4175</v>
      </c>
      <c r="C836" s="1" t="s">
        <v>369</v>
      </c>
      <c r="D836" s="1" t="s">
        <v>412</v>
      </c>
      <c r="E836" s="1" t="s">
        <v>4177</v>
      </c>
      <c r="F836" s="1" t="s">
        <v>371</v>
      </c>
      <c r="G836" s="1" t="s">
        <v>372</v>
      </c>
      <c r="H836" s="1" t="s">
        <v>373</v>
      </c>
      <c r="I836" s="1" t="s">
        <v>381</v>
      </c>
      <c r="J836" s="1" t="s">
        <v>1106</v>
      </c>
      <c r="K836" s="1" t="s">
        <v>689</v>
      </c>
      <c r="L836" s="1">
        <v>407</v>
      </c>
      <c r="M836" s="1" t="s">
        <v>384</v>
      </c>
      <c r="N836" s="1" t="s">
        <v>4178</v>
      </c>
      <c r="O836" s="1" t="s">
        <v>4179</v>
      </c>
      <c r="P836" s="1" t="s">
        <v>369</v>
      </c>
      <c r="Q836" s="1" t="s">
        <v>369</v>
      </c>
      <c r="R836" s="1" t="s">
        <v>369</v>
      </c>
      <c r="S836" s="1">
        <v>39</v>
      </c>
    </row>
    <row r="837" spans="1:19" ht="15.5" x14ac:dyDescent="0.35">
      <c r="A837" s="1" t="s">
        <v>4181</v>
      </c>
      <c r="B837" s="1" t="s">
        <v>4180</v>
      </c>
      <c r="C837" s="1" t="s">
        <v>369</v>
      </c>
      <c r="D837" s="1" t="s">
        <v>4181</v>
      </c>
      <c r="E837" s="1" t="s">
        <v>4182</v>
      </c>
      <c r="F837" s="1" t="s">
        <v>371</v>
      </c>
      <c r="G837" s="1" t="s">
        <v>372</v>
      </c>
      <c r="H837" s="1" t="s">
        <v>373</v>
      </c>
      <c r="I837" s="1" t="s">
        <v>381</v>
      </c>
      <c r="J837" s="1" t="s">
        <v>996</v>
      </c>
      <c r="K837" s="1" t="s">
        <v>633</v>
      </c>
      <c r="L837" s="1">
        <v>383</v>
      </c>
      <c r="M837" s="1" t="s">
        <v>384</v>
      </c>
      <c r="N837" s="1" t="s">
        <v>4178</v>
      </c>
      <c r="O837" s="1" t="s">
        <v>4183</v>
      </c>
      <c r="P837" s="1">
        <v>2.0000000000000001E-4</v>
      </c>
      <c r="Q837" s="1" t="s">
        <v>369</v>
      </c>
      <c r="R837" s="1" t="s">
        <v>402</v>
      </c>
      <c r="S837" s="1">
        <v>29.1</v>
      </c>
    </row>
    <row r="838" spans="1:19" ht="15.5" x14ac:dyDescent="0.35">
      <c r="A838" s="1" t="s">
        <v>4185</v>
      </c>
      <c r="B838" s="1" t="s">
        <v>4184</v>
      </c>
      <c r="C838" s="1" t="s">
        <v>369</v>
      </c>
      <c r="D838" s="1" t="s">
        <v>412</v>
      </c>
      <c r="E838" s="1" t="s">
        <v>4186</v>
      </c>
      <c r="F838" s="1" t="s">
        <v>371</v>
      </c>
      <c r="G838" s="1" t="s">
        <v>372</v>
      </c>
      <c r="H838" s="1" t="s">
        <v>373</v>
      </c>
      <c r="I838" s="1" t="s">
        <v>381</v>
      </c>
      <c r="J838" s="1" t="s">
        <v>1610</v>
      </c>
      <c r="K838" s="1" t="s">
        <v>785</v>
      </c>
      <c r="L838" s="1">
        <v>320</v>
      </c>
      <c r="M838" s="1" t="s">
        <v>384</v>
      </c>
      <c r="N838" s="1" t="s">
        <v>4178</v>
      </c>
      <c r="O838" s="1" t="s">
        <v>4187</v>
      </c>
      <c r="P838" s="1" t="s">
        <v>369</v>
      </c>
      <c r="Q838" s="1" t="s">
        <v>369</v>
      </c>
      <c r="R838" s="1" t="s">
        <v>425</v>
      </c>
      <c r="S838" s="1">
        <v>23.6</v>
      </c>
    </row>
    <row r="839" spans="1:19" ht="15.5" x14ac:dyDescent="0.35">
      <c r="A839" s="1" t="s">
        <v>4189</v>
      </c>
      <c r="B839" s="1" t="s">
        <v>4188</v>
      </c>
      <c r="C839" s="1" t="s">
        <v>369</v>
      </c>
      <c r="D839" s="1" t="s">
        <v>412</v>
      </c>
      <c r="E839" s="1" t="s">
        <v>4190</v>
      </c>
      <c r="F839" s="1" t="s">
        <v>398</v>
      </c>
      <c r="G839" s="1" t="s">
        <v>397</v>
      </c>
      <c r="H839" s="1" t="s">
        <v>373</v>
      </c>
      <c r="I839" s="1" t="s">
        <v>381</v>
      </c>
      <c r="J839" s="1" t="s">
        <v>2297</v>
      </c>
      <c r="K839" s="1" t="s">
        <v>716</v>
      </c>
      <c r="L839" s="1">
        <v>320</v>
      </c>
      <c r="M839" s="1" t="s">
        <v>384</v>
      </c>
      <c r="N839" s="1" t="s">
        <v>4178</v>
      </c>
      <c r="O839" s="1" t="s">
        <v>4191</v>
      </c>
      <c r="P839" s="1">
        <v>1E-4</v>
      </c>
      <c r="Q839" s="1" t="s">
        <v>369</v>
      </c>
      <c r="R839" s="1" t="s">
        <v>425</v>
      </c>
      <c r="S839" s="1">
        <v>33</v>
      </c>
    </row>
    <row r="840" spans="1:19" ht="15.5" x14ac:dyDescent="0.35">
      <c r="A840" s="1" t="s">
        <v>4193</v>
      </c>
      <c r="B840" s="1" t="s">
        <v>4192</v>
      </c>
      <c r="C840" s="1" t="s">
        <v>369</v>
      </c>
      <c r="D840" s="1" t="s">
        <v>412</v>
      </c>
      <c r="E840" s="1" t="s">
        <v>4194</v>
      </c>
      <c r="F840" s="1" t="s">
        <v>398</v>
      </c>
      <c r="G840" s="1" t="s">
        <v>397</v>
      </c>
      <c r="H840" s="1" t="s">
        <v>373</v>
      </c>
      <c r="I840" s="1" t="s">
        <v>381</v>
      </c>
      <c r="J840" s="1" t="s">
        <v>715</v>
      </c>
      <c r="K840" s="1" t="s">
        <v>716</v>
      </c>
      <c r="L840" s="1">
        <v>215</v>
      </c>
      <c r="M840" s="1" t="s">
        <v>384</v>
      </c>
      <c r="N840" s="1" t="s">
        <v>4178</v>
      </c>
      <c r="O840" s="1" t="s">
        <v>4195</v>
      </c>
      <c r="P840" s="1" t="s">
        <v>369</v>
      </c>
      <c r="Q840" s="1" t="s">
        <v>369</v>
      </c>
      <c r="R840" s="1" t="s">
        <v>403</v>
      </c>
      <c r="S840" s="1">
        <v>23.9</v>
      </c>
    </row>
    <row r="841" spans="1:19" ht="15.5" x14ac:dyDescent="0.35">
      <c r="A841" s="1" t="s">
        <v>4197</v>
      </c>
      <c r="B841" s="1" t="s">
        <v>4196</v>
      </c>
      <c r="C841" s="1" t="s">
        <v>369</v>
      </c>
      <c r="D841" s="1" t="s">
        <v>412</v>
      </c>
      <c r="E841" s="1" t="s">
        <v>4198</v>
      </c>
      <c r="F841" s="1" t="s">
        <v>372</v>
      </c>
      <c r="G841" s="1" t="s">
        <v>398</v>
      </c>
      <c r="H841" s="1" t="s">
        <v>373</v>
      </c>
      <c r="I841" s="1" t="s">
        <v>381</v>
      </c>
      <c r="J841" s="1" t="s">
        <v>2514</v>
      </c>
      <c r="K841" s="1" t="s">
        <v>1184</v>
      </c>
      <c r="L841" s="1">
        <v>145</v>
      </c>
      <c r="M841" s="1" t="s">
        <v>384</v>
      </c>
      <c r="N841" s="1" t="s">
        <v>4178</v>
      </c>
      <c r="O841" s="1" t="s">
        <v>4199</v>
      </c>
      <c r="P841" s="1" t="s">
        <v>369</v>
      </c>
      <c r="Q841" s="1" t="s">
        <v>402</v>
      </c>
      <c r="R841" s="1" t="s">
        <v>402</v>
      </c>
      <c r="S841" s="1">
        <v>25</v>
      </c>
    </row>
    <row r="842" spans="1:19" ht="15.5" x14ac:dyDescent="0.35">
      <c r="A842" s="1" t="s">
        <v>4200</v>
      </c>
      <c r="B842" s="1" t="s">
        <v>4200</v>
      </c>
      <c r="C842" s="1" t="s">
        <v>4201</v>
      </c>
      <c r="D842" s="1" t="s">
        <v>412</v>
      </c>
      <c r="E842" s="1" t="s">
        <v>4202</v>
      </c>
      <c r="F842" s="1" t="s">
        <v>371</v>
      </c>
      <c r="G842" s="1" t="s">
        <v>372</v>
      </c>
      <c r="H842" s="1" t="s">
        <v>4203</v>
      </c>
      <c r="I842" s="1" t="s">
        <v>381</v>
      </c>
      <c r="J842" s="1" t="s">
        <v>806</v>
      </c>
      <c r="K842" s="1" t="s">
        <v>760</v>
      </c>
      <c r="L842" s="1">
        <v>571</v>
      </c>
      <c r="M842" s="1" t="s">
        <v>481</v>
      </c>
      <c r="N842" s="1" t="s">
        <v>4204</v>
      </c>
      <c r="O842" s="1" t="s">
        <v>4205</v>
      </c>
      <c r="P842" s="1">
        <v>4.0000000000000002E-4</v>
      </c>
      <c r="Q842" s="1" t="s">
        <v>372</v>
      </c>
      <c r="R842" s="1" t="s">
        <v>403</v>
      </c>
      <c r="S842" s="1">
        <v>28.5</v>
      </c>
    </row>
    <row r="843" spans="1:19" ht="15.5" x14ac:dyDescent="0.35">
      <c r="A843" s="1" t="s">
        <v>4207</v>
      </c>
      <c r="B843" s="1" t="s">
        <v>4206</v>
      </c>
      <c r="C843" s="1" t="s">
        <v>369</v>
      </c>
      <c r="D843" s="1" t="s">
        <v>412</v>
      </c>
      <c r="E843" s="1" t="s">
        <v>4208</v>
      </c>
      <c r="F843" s="1" t="s">
        <v>398</v>
      </c>
      <c r="G843" s="1" t="s">
        <v>397</v>
      </c>
      <c r="H843" s="1" t="s">
        <v>4203</v>
      </c>
      <c r="I843" s="1" t="s">
        <v>381</v>
      </c>
      <c r="J843" s="1" t="s">
        <v>830</v>
      </c>
      <c r="K843" s="1" t="s">
        <v>831</v>
      </c>
      <c r="L843" s="1">
        <v>514</v>
      </c>
      <c r="M843" s="1" t="s">
        <v>384</v>
      </c>
      <c r="N843" s="1" t="s">
        <v>4204</v>
      </c>
      <c r="O843" s="1" t="s">
        <v>4209</v>
      </c>
      <c r="P843" s="1" t="s">
        <v>369</v>
      </c>
      <c r="Q843" s="1" t="s">
        <v>369</v>
      </c>
      <c r="R843" s="1" t="s">
        <v>369</v>
      </c>
      <c r="S843" s="1">
        <v>37</v>
      </c>
    </row>
    <row r="844" spans="1:19" ht="15.5" x14ac:dyDescent="0.35">
      <c r="A844" s="1" t="s">
        <v>240</v>
      </c>
      <c r="B844" s="1" t="s">
        <v>4210</v>
      </c>
      <c r="C844" s="1" t="s">
        <v>369</v>
      </c>
      <c r="D844" s="1" t="s">
        <v>240</v>
      </c>
      <c r="E844" s="1" t="s">
        <v>4211</v>
      </c>
      <c r="F844" s="1" t="s">
        <v>397</v>
      </c>
      <c r="G844" s="1" t="s">
        <v>398</v>
      </c>
      <c r="H844" s="1" t="s">
        <v>669</v>
      </c>
      <c r="I844" s="1" t="s">
        <v>381</v>
      </c>
      <c r="J844" s="1" t="s">
        <v>1162</v>
      </c>
      <c r="K844" s="1" t="s">
        <v>431</v>
      </c>
      <c r="L844" s="1">
        <v>56</v>
      </c>
      <c r="M844" s="1" t="s">
        <v>384</v>
      </c>
      <c r="N844" s="1" t="s">
        <v>4212</v>
      </c>
      <c r="O844" s="1" t="s">
        <v>4213</v>
      </c>
      <c r="P844" s="1">
        <v>5.0000000000000001E-4</v>
      </c>
      <c r="Q844" s="1" t="s">
        <v>372</v>
      </c>
      <c r="R844" s="1" t="s">
        <v>403</v>
      </c>
      <c r="S844" s="1">
        <v>22.7</v>
      </c>
    </row>
    <row r="845" spans="1:19" ht="15.5" x14ac:dyDescent="0.35">
      <c r="A845" s="1" t="s">
        <v>241</v>
      </c>
      <c r="B845" s="1" t="s">
        <v>4214</v>
      </c>
      <c r="C845" s="1" t="s">
        <v>369</v>
      </c>
      <c r="D845" s="1" t="s">
        <v>241</v>
      </c>
      <c r="E845" s="1" t="s">
        <v>4215</v>
      </c>
      <c r="F845" s="1" t="s">
        <v>397</v>
      </c>
      <c r="G845" s="1" t="s">
        <v>371</v>
      </c>
      <c r="H845" s="1" t="s">
        <v>669</v>
      </c>
      <c r="I845" s="1" t="s">
        <v>381</v>
      </c>
      <c r="J845" s="1" t="s">
        <v>1857</v>
      </c>
      <c r="K845" s="1" t="s">
        <v>1858</v>
      </c>
      <c r="L845" s="1">
        <v>457</v>
      </c>
      <c r="M845" s="1" t="s">
        <v>384</v>
      </c>
      <c r="N845" s="1" t="s">
        <v>4212</v>
      </c>
      <c r="O845" s="1" t="s">
        <v>4216</v>
      </c>
      <c r="P845" s="1">
        <v>1.4E-3</v>
      </c>
      <c r="Q845" s="1" t="s">
        <v>372</v>
      </c>
      <c r="R845" s="1" t="s">
        <v>403</v>
      </c>
      <c r="S845" s="1">
        <v>0.64900000000000002</v>
      </c>
    </row>
    <row r="846" spans="1:19" ht="15.5" x14ac:dyDescent="0.35">
      <c r="A846" s="1" t="s">
        <v>242</v>
      </c>
      <c r="B846" s="1" t="s">
        <v>4217</v>
      </c>
      <c r="C846" s="1" t="s">
        <v>369</v>
      </c>
      <c r="D846" s="1" t="s">
        <v>242</v>
      </c>
      <c r="E846" s="1" t="s">
        <v>4218</v>
      </c>
      <c r="F846" s="1" t="s">
        <v>371</v>
      </c>
      <c r="G846" s="1" t="s">
        <v>398</v>
      </c>
      <c r="H846" s="1" t="s">
        <v>669</v>
      </c>
      <c r="I846" s="1" t="s">
        <v>381</v>
      </c>
      <c r="J846" s="1" t="s">
        <v>1530</v>
      </c>
      <c r="K846" s="1" t="s">
        <v>619</v>
      </c>
      <c r="L846" s="1">
        <v>1035</v>
      </c>
      <c r="M846" s="1" t="s">
        <v>384</v>
      </c>
      <c r="N846" s="1" t="s">
        <v>4212</v>
      </c>
      <c r="O846" s="1" t="s">
        <v>4219</v>
      </c>
      <c r="P846" s="1">
        <v>1.9E-3</v>
      </c>
      <c r="Q846" s="1" t="s">
        <v>372</v>
      </c>
      <c r="R846" s="1" t="s">
        <v>425</v>
      </c>
      <c r="S846" s="1">
        <v>23.2</v>
      </c>
    </row>
    <row r="847" spans="1:19" ht="15.5" x14ac:dyDescent="0.35">
      <c r="A847" s="1" t="s">
        <v>243</v>
      </c>
      <c r="B847" s="1" t="s">
        <v>4220</v>
      </c>
      <c r="C847" s="1" t="s">
        <v>369</v>
      </c>
      <c r="D847" s="1" t="s">
        <v>243</v>
      </c>
      <c r="E847" s="1" t="s">
        <v>4221</v>
      </c>
      <c r="F847" s="1" t="s">
        <v>371</v>
      </c>
      <c r="G847" s="1" t="s">
        <v>397</v>
      </c>
      <c r="H847" s="1" t="s">
        <v>669</v>
      </c>
      <c r="I847" s="1" t="s">
        <v>381</v>
      </c>
      <c r="J847" s="1" t="s">
        <v>4222</v>
      </c>
      <c r="K847" s="1" t="s">
        <v>4223</v>
      </c>
      <c r="L847" s="1">
        <v>1155</v>
      </c>
      <c r="M847" s="1" t="s">
        <v>384</v>
      </c>
      <c r="N847" s="1" t="s">
        <v>4212</v>
      </c>
      <c r="O847" s="1" t="s">
        <v>4224</v>
      </c>
      <c r="P847" s="1">
        <v>4.8999999999999998E-3</v>
      </c>
      <c r="Q847" s="1" t="s">
        <v>402</v>
      </c>
      <c r="R847" s="1" t="s">
        <v>402</v>
      </c>
      <c r="S847" s="1">
        <v>24.4</v>
      </c>
    </row>
    <row r="848" spans="1:19" ht="15.5" x14ac:dyDescent="0.35">
      <c r="A848" s="1" t="s">
        <v>4226</v>
      </c>
      <c r="B848" s="1" t="s">
        <v>4225</v>
      </c>
      <c r="C848" s="1" t="s">
        <v>369</v>
      </c>
      <c r="D848" s="1" t="s">
        <v>412</v>
      </c>
      <c r="E848" s="1" t="s">
        <v>4227</v>
      </c>
      <c r="F848" s="1" t="s">
        <v>398</v>
      </c>
      <c r="G848" s="1" t="s">
        <v>397</v>
      </c>
      <c r="H848" s="1" t="s">
        <v>373</v>
      </c>
      <c r="I848" s="1" t="s">
        <v>381</v>
      </c>
      <c r="J848" s="1" t="s">
        <v>1610</v>
      </c>
      <c r="K848" s="1" t="s">
        <v>785</v>
      </c>
      <c r="L848" s="1">
        <v>65</v>
      </c>
      <c r="M848" s="1" t="s">
        <v>384</v>
      </c>
      <c r="N848" s="1" t="s">
        <v>4228</v>
      </c>
      <c r="O848" s="1" t="s">
        <v>4229</v>
      </c>
      <c r="P848" s="1" t="s">
        <v>369</v>
      </c>
      <c r="Q848" s="1" t="s">
        <v>402</v>
      </c>
      <c r="R848" s="1" t="s">
        <v>402</v>
      </c>
      <c r="S848" s="1">
        <v>26.7</v>
      </c>
    </row>
    <row r="849" spans="1:19" ht="15.5" x14ac:dyDescent="0.35">
      <c r="A849" s="1" t="s">
        <v>4231</v>
      </c>
      <c r="B849" s="1" t="s">
        <v>4230</v>
      </c>
      <c r="C849" s="1" t="s">
        <v>369</v>
      </c>
      <c r="D849" s="1" t="s">
        <v>4231</v>
      </c>
      <c r="E849" s="1" t="s">
        <v>4232</v>
      </c>
      <c r="F849" s="1" t="s">
        <v>398</v>
      </c>
      <c r="G849" s="1" t="s">
        <v>397</v>
      </c>
      <c r="H849" s="1" t="s">
        <v>373</v>
      </c>
      <c r="I849" s="1" t="s">
        <v>381</v>
      </c>
      <c r="J849" s="1" t="s">
        <v>2388</v>
      </c>
      <c r="K849" s="1" t="s">
        <v>1868</v>
      </c>
      <c r="L849" s="1">
        <v>1249</v>
      </c>
      <c r="M849" s="1" t="s">
        <v>384</v>
      </c>
      <c r="N849" s="1" t="s">
        <v>4233</v>
      </c>
      <c r="O849" s="1" t="s">
        <v>4234</v>
      </c>
      <c r="P849" s="1">
        <v>4.4999999999999997E-3</v>
      </c>
      <c r="Q849" s="1" t="s">
        <v>402</v>
      </c>
      <c r="R849" s="1" t="s">
        <v>403</v>
      </c>
      <c r="S849" s="1">
        <v>21.1</v>
      </c>
    </row>
    <row r="850" spans="1:19" ht="15.5" x14ac:dyDescent="0.35">
      <c r="A850" s="1" t="s">
        <v>4236</v>
      </c>
      <c r="B850" s="1" t="s">
        <v>4235</v>
      </c>
      <c r="C850" s="1" t="s">
        <v>369</v>
      </c>
      <c r="D850" s="1" t="s">
        <v>4236</v>
      </c>
      <c r="E850" s="1" t="s">
        <v>4237</v>
      </c>
      <c r="F850" s="1" t="s">
        <v>371</v>
      </c>
      <c r="G850" s="1" t="s">
        <v>372</v>
      </c>
      <c r="H850" s="1" t="s">
        <v>4238</v>
      </c>
      <c r="I850" s="1" t="s">
        <v>381</v>
      </c>
      <c r="J850" s="1" t="s">
        <v>2239</v>
      </c>
      <c r="K850" s="1" t="s">
        <v>2240</v>
      </c>
      <c r="L850" s="1">
        <v>1101</v>
      </c>
      <c r="M850" s="1" t="s">
        <v>384</v>
      </c>
      <c r="N850" s="1" t="s">
        <v>4233</v>
      </c>
      <c r="O850" s="1" t="s">
        <v>4239</v>
      </c>
      <c r="P850" s="1">
        <v>1E-4</v>
      </c>
      <c r="Q850" s="1" t="s">
        <v>372</v>
      </c>
      <c r="R850" s="1" t="s">
        <v>403</v>
      </c>
      <c r="S850" s="1">
        <v>22.8</v>
      </c>
    </row>
    <row r="851" spans="1:19" ht="15.5" x14ac:dyDescent="0.35">
      <c r="A851" s="1" t="s">
        <v>4241</v>
      </c>
      <c r="B851" s="1" t="s">
        <v>4240</v>
      </c>
      <c r="C851" s="1" t="s">
        <v>369</v>
      </c>
      <c r="D851" s="1" t="s">
        <v>412</v>
      </c>
      <c r="E851" s="1" t="s">
        <v>4242</v>
      </c>
      <c r="F851" s="1" t="s">
        <v>371</v>
      </c>
      <c r="G851" s="1" t="s">
        <v>372</v>
      </c>
      <c r="H851" s="1" t="s">
        <v>3235</v>
      </c>
      <c r="I851" s="1" t="s">
        <v>381</v>
      </c>
      <c r="J851" s="1" t="s">
        <v>601</v>
      </c>
      <c r="K851" s="1" t="s">
        <v>525</v>
      </c>
      <c r="L851" s="1">
        <v>1062</v>
      </c>
      <c r="M851" s="1" t="s">
        <v>384</v>
      </c>
      <c r="N851" s="1" t="s">
        <v>4233</v>
      </c>
      <c r="O851" s="1" t="s">
        <v>4243</v>
      </c>
      <c r="P851" s="1">
        <v>1E-4</v>
      </c>
      <c r="Q851" s="1" t="s">
        <v>372</v>
      </c>
      <c r="R851" s="1" t="s">
        <v>402</v>
      </c>
      <c r="S851" s="1">
        <v>24.6</v>
      </c>
    </row>
    <row r="852" spans="1:19" ht="15.5" x14ac:dyDescent="0.35">
      <c r="A852" s="1" t="s">
        <v>4245</v>
      </c>
      <c r="B852" s="1" t="s">
        <v>4244</v>
      </c>
      <c r="C852" s="1" t="s">
        <v>369</v>
      </c>
      <c r="D852" s="1" t="s">
        <v>412</v>
      </c>
      <c r="E852" s="1" t="s">
        <v>4246</v>
      </c>
      <c r="F852" s="1" t="s">
        <v>398</v>
      </c>
      <c r="G852" s="1" t="s">
        <v>397</v>
      </c>
      <c r="H852" s="1" t="s">
        <v>373</v>
      </c>
      <c r="I852" s="1" t="s">
        <v>381</v>
      </c>
      <c r="J852" s="1" t="s">
        <v>873</v>
      </c>
      <c r="K852" s="1" t="s">
        <v>874</v>
      </c>
      <c r="L852" s="1">
        <v>997</v>
      </c>
      <c r="M852" s="1" t="s">
        <v>384</v>
      </c>
      <c r="N852" s="1" t="s">
        <v>4233</v>
      </c>
      <c r="O852" s="1" t="s">
        <v>4247</v>
      </c>
      <c r="P852" s="1" t="s">
        <v>369</v>
      </c>
      <c r="Q852" s="1" t="s">
        <v>402</v>
      </c>
      <c r="R852" s="1" t="s">
        <v>425</v>
      </c>
      <c r="S852" s="1">
        <v>34</v>
      </c>
    </row>
    <row r="853" spans="1:19" ht="15.5" x14ac:dyDescent="0.35">
      <c r="A853" s="1" t="s">
        <v>4249</v>
      </c>
      <c r="B853" s="1" t="s">
        <v>4248</v>
      </c>
      <c r="C853" s="1" t="s">
        <v>369</v>
      </c>
      <c r="D853" s="1" t="s">
        <v>412</v>
      </c>
      <c r="E853" s="1" t="s">
        <v>4250</v>
      </c>
      <c r="F853" s="1" t="s">
        <v>372</v>
      </c>
      <c r="G853" s="1" t="s">
        <v>371</v>
      </c>
      <c r="H853" s="1" t="s">
        <v>373</v>
      </c>
      <c r="I853" s="1" t="s">
        <v>374</v>
      </c>
      <c r="J853" s="1" t="s">
        <v>369</v>
      </c>
      <c r="K853" s="1" t="s">
        <v>369</v>
      </c>
      <c r="L853" s="1" t="s">
        <v>369</v>
      </c>
      <c r="M853" s="1" t="s">
        <v>1391</v>
      </c>
      <c r="N853" s="1" t="s">
        <v>4233</v>
      </c>
      <c r="O853" s="1" t="s">
        <v>4251</v>
      </c>
      <c r="P853" s="1" t="s">
        <v>369</v>
      </c>
      <c r="Q853" s="1" t="s">
        <v>369</v>
      </c>
      <c r="R853" s="1" t="s">
        <v>369</v>
      </c>
      <c r="S853" s="1">
        <v>25.3</v>
      </c>
    </row>
    <row r="854" spans="1:19" ht="15.5" x14ac:dyDescent="0.35">
      <c r="A854" s="1" t="s">
        <v>4253</v>
      </c>
      <c r="B854" s="1" t="s">
        <v>4252</v>
      </c>
      <c r="C854" s="1" t="s">
        <v>369</v>
      </c>
      <c r="D854" s="1" t="s">
        <v>4253</v>
      </c>
      <c r="E854" s="1" t="s">
        <v>4254</v>
      </c>
      <c r="F854" s="1" t="s">
        <v>398</v>
      </c>
      <c r="G854" s="1" t="s">
        <v>371</v>
      </c>
      <c r="H854" s="1" t="s">
        <v>373</v>
      </c>
      <c r="I854" s="1" t="s">
        <v>381</v>
      </c>
      <c r="J854" s="1" t="s">
        <v>2093</v>
      </c>
      <c r="K854" s="1" t="s">
        <v>1481</v>
      </c>
      <c r="L854" s="1">
        <v>935</v>
      </c>
      <c r="M854" s="1" t="s">
        <v>384</v>
      </c>
      <c r="N854" s="1" t="s">
        <v>4233</v>
      </c>
      <c r="O854" s="1" t="s">
        <v>4255</v>
      </c>
      <c r="P854" s="1">
        <v>6.9999999999999999E-4</v>
      </c>
      <c r="Q854" s="1" t="s">
        <v>372</v>
      </c>
      <c r="R854" s="1" t="s">
        <v>402</v>
      </c>
      <c r="S854" s="1">
        <v>14.28</v>
      </c>
    </row>
    <row r="855" spans="1:19" ht="15.5" x14ac:dyDescent="0.35">
      <c r="A855" s="1" t="s">
        <v>4257</v>
      </c>
      <c r="B855" s="1" t="s">
        <v>4256</v>
      </c>
      <c r="C855" s="1" t="s">
        <v>369</v>
      </c>
      <c r="D855" s="1" t="s">
        <v>4257</v>
      </c>
      <c r="E855" s="1" t="s">
        <v>4258</v>
      </c>
      <c r="F855" s="1" t="s">
        <v>398</v>
      </c>
      <c r="G855" s="1" t="s">
        <v>397</v>
      </c>
      <c r="H855" s="1" t="s">
        <v>373</v>
      </c>
      <c r="I855" s="1" t="s">
        <v>381</v>
      </c>
      <c r="J855" s="1" t="s">
        <v>873</v>
      </c>
      <c r="K855" s="1" t="s">
        <v>874</v>
      </c>
      <c r="L855" s="1">
        <v>785</v>
      </c>
      <c r="M855" s="1" t="s">
        <v>384</v>
      </c>
      <c r="N855" s="1" t="s">
        <v>4233</v>
      </c>
      <c r="O855" s="1" t="s">
        <v>4259</v>
      </c>
      <c r="P855" s="1">
        <v>8.0000000000000004E-4</v>
      </c>
      <c r="Q855" s="1" t="s">
        <v>402</v>
      </c>
      <c r="R855" s="1" t="s">
        <v>402</v>
      </c>
      <c r="S855" s="1">
        <v>33</v>
      </c>
    </row>
    <row r="856" spans="1:19" ht="15.5" x14ac:dyDescent="0.35">
      <c r="A856" s="1" t="s">
        <v>4261</v>
      </c>
      <c r="B856" s="1" t="s">
        <v>4260</v>
      </c>
      <c r="C856" s="1" t="s">
        <v>369</v>
      </c>
      <c r="D856" s="1" t="s">
        <v>412</v>
      </c>
      <c r="E856" s="1" t="s">
        <v>4262</v>
      </c>
      <c r="F856" s="1" t="s">
        <v>398</v>
      </c>
      <c r="G856" s="1" t="s">
        <v>397</v>
      </c>
      <c r="H856" s="1" t="s">
        <v>373</v>
      </c>
      <c r="I856" s="1" t="s">
        <v>381</v>
      </c>
      <c r="J856" s="1" t="s">
        <v>2686</v>
      </c>
      <c r="K856" s="1" t="s">
        <v>1337</v>
      </c>
      <c r="L856" s="1">
        <v>668</v>
      </c>
      <c r="M856" s="1" t="s">
        <v>384</v>
      </c>
      <c r="N856" s="1" t="s">
        <v>4233</v>
      </c>
      <c r="O856" s="1" t="s">
        <v>4263</v>
      </c>
      <c r="P856" s="1">
        <v>1E-4</v>
      </c>
      <c r="Q856" s="1" t="s">
        <v>372</v>
      </c>
      <c r="R856" s="1" t="s">
        <v>402</v>
      </c>
      <c r="S856" s="1">
        <v>26.5</v>
      </c>
    </row>
    <row r="857" spans="1:19" ht="15.5" x14ac:dyDescent="0.35">
      <c r="A857" s="1" t="s">
        <v>4265</v>
      </c>
      <c r="B857" s="1" t="s">
        <v>4264</v>
      </c>
      <c r="C857" s="1" t="s">
        <v>369</v>
      </c>
      <c r="D857" s="1" t="s">
        <v>412</v>
      </c>
      <c r="E857" s="1" t="s">
        <v>4266</v>
      </c>
      <c r="F857" s="1" t="s">
        <v>398</v>
      </c>
      <c r="G857" s="1" t="s">
        <v>397</v>
      </c>
      <c r="H857" s="1" t="s">
        <v>3235</v>
      </c>
      <c r="I857" s="1" t="s">
        <v>381</v>
      </c>
      <c r="J857" s="1" t="s">
        <v>873</v>
      </c>
      <c r="K857" s="1" t="s">
        <v>874</v>
      </c>
      <c r="L857" s="1">
        <v>639</v>
      </c>
      <c r="M857" s="1" t="s">
        <v>384</v>
      </c>
      <c r="N857" s="1" t="s">
        <v>4233</v>
      </c>
      <c r="O857" s="1" t="s">
        <v>4267</v>
      </c>
      <c r="P857" s="1">
        <v>2.0000000000000001E-4</v>
      </c>
      <c r="Q857" s="1" t="s">
        <v>402</v>
      </c>
      <c r="R857" s="1" t="s">
        <v>425</v>
      </c>
      <c r="S857" s="1">
        <v>28.7</v>
      </c>
    </row>
    <row r="858" spans="1:19" ht="15.5" x14ac:dyDescent="0.35">
      <c r="A858" s="1" t="s">
        <v>4269</v>
      </c>
      <c r="B858" s="1" t="s">
        <v>4268</v>
      </c>
      <c r="C858" s="1" t="s">
        <v>369</v>
      </c>
      <c r="D858" s="1" t="s">
        <v>4269</v>
      </c>
      <c r="E858" s="1" t="s">
        <v>4270</v>
      </c>
      <c r="F858" s="1" t="s">
        <v>397</v>
      </c>
      <c r="G858" s="1" t="s">
        <v>398</v>
      </c>
      <c r="H858" s="1" t="s">
        <v>373</v>
      </c>
      <c r="I858" s="1" t="s">
        <v>381</v>
      </c>
      <c r="J858" s="1" t="s">
        <v>1745</v>
      </c>
      <c r="K858" s="1" t="s">
        <v>1746</v>
      </c>
      <c r="L858" s="1">
        <v>571</v>
      </c>
      <c r="M858" s="1" t="s">
        <v>384</v>
      </c>
      <c r="N858" s="1" t="s">
        <v>4233</v>
      </c>
      <c r="O858" s="1" t="s">
        <v>4271</v>
      </c>
      <c r="P858" s="1">
        <v>1E-4</v>
      </c>
      <c r="Q858" s="1" t="s">
        <v>402</v>
      </c>
      <c r="R858" s="1" t="s">
        <v>402</v>
      </c>
      <c r="S858" s="1">
        <v>23.9</v>
      </c>
    </row>
    <row r="859" spans="1:19" ht="15.5" x14ac:dyDescent="0.35">
      <c r="A859" s="1" t="s">
        <v>4273</v>
      </c>
      <c r="B859" s="1" t="s">
        <v>4272</v>
      </c>
      <c r="C859" s="1" t="s">
        <v>4274</v>
      </c>
      <c r="D859" s="1" t="s">
        <v>412</v>
      </c>
      <c r="E859" s="1" t="s">
        <v>4275</v>
      </c>
      <c r="F859" s="1" t="s">
        <v>398</v>
      </c>
      <c r="G859" s="1" t="s">
        <v>397</v>
      </c>
      <c r="H859" s="1" t="s">
        <v>373</v>
      </c>
      <c r="I859" s="1" t="s">
        <v>381</v>
      </c>
      <c r="J859" s="1" t="s">
        <v>1000</v>
      </c>
      <c r="K859" s="1" t="s">
        <v>734</v>
      </c>
      <c r="L859" s="1">
        <v>211</v>
      </c>
      <c r="M859" s="1" t="s">
        <v>481</v>
      </c>
      <c r="N859" s="1" t="s">
        <v>4233</v>
      </c>
      <c r="O859" s="1" t="s">
        <v>4276</v>
      </c>
      <c r="P859" s="1">
        <v>1E-4</v>
      </c>
      <c r="Q859" s="1" t="s">
        <v>372</v>
      </c>
      <c r="R859" s="1" t="s">
        <v>403</v>
      </c>
      <c r="S859" s="1">
        <v>17.57</v>
      </c>
    </row>
    <row r="860" spans="1:19" ht="15.5" x14ac:dyDescent="0.35">
      <c r="A860" s="1" t="s">
        <v>244</v>
      </c>
      <c r="B860" s="1" t="s">
        <v>4277</v>
      </c>
      <c r="C860" s="1" t="s">
        <v>369</v>
      </c>
      <c r="D860" s="1" t="s">
        <v>412</v>
      </c>
      <c r="E860" s="1" t="s">
        <v>4278</v>
      </c>
      <c r="F860" s="1" t="s">
        <v>372</v>
      </c>
      <c r="G860" s="1" t="s">
        <v>371</v>
      </c>
      <c r="H860" s="1" t="s">
        <v>669</v>
      </c>
      <c r="I860" s="1" t="s">
        <v>381</v>
      </c>
      <c r="J860" s="1" t="s">
        <v>775</v>
      </c>
      <c r="K860" s="1" t="s">
        <v>423</v>
      </c>
      <c r="L860" s="1">
        <v>68</v>
      </c>
      <c r="M860" s="1" t="s">
        <v>384</v>
      </c>
      <c r="N860" s="1" t="s">
        <v>4233</v>
      </c>
      <c r="O860" s="1" t="s">
        <v>4279</v>
      </c>
      <c r="P860" s="1" t="s">
        <v>369</v>
      </c>
      <c r="Q860" s="1" t="s">
        <v>402</v>
      </c>
      <c r="R860" s="1" t="s">
        <v>402</v>
      </c>
      <c r="S860" s="1">
        <v>23.6</v>
      </c>
    </row>
    <row r="861" spans="1:19" ht="15.5" x14ac:dyDescent="0.35">
      <c r="A861" s="1" t="s">
        <v>4281</v>
      </c>
      <c r="B861" s="1" t="s">
        <v>4280</v>
      </c>
      <c r="C861" s="1" t="s">
        <v>4282</v>
      </c>
      <c r="D861" s="1" t="s">
        <v>412</v>
      </c>
      <c r="E861" s="1" t="s">
        <v>4283</v>
      </c>
      <c r="F861" s="1" t="s">
        <v>371</v>
      </c>
      <c r="G861" s="1" t="s">
        <v>398</v>
      </c>
      <c r="H861" s="1" t="s">
        <v>373</v>
      </c>
      <c r="I861" s="1" t="s">
        <v>381</v>
      </c>
      <c r="J861" s="1" t="s">
        <v>569</v>
      </c>
      <c r="K861" s="1" t="s">
        <v>470</v>
      </c>
      <c r="L861" s="1">
        <v>59</v>
      </c>
      <c r="M861" s="1" t="s">
        <v>481</v>
      </c>
      <c r="N861" s="1" t="s">
        <v>4233</v>
      </c>
      <c r="O861" s="1" t="s">
        <v>4284</v>
      </c>
      <c r="P861" s="1" t="s">
        <v>369</v>
      </c>
      <c r="Q861" s="1" t="s">
        <v>402</v>
      </c>
      <c r="R861" s="1" t="s">
        <v>402</v>
      </c>
      <c r="S861" s="1">
        <v>29</v>
      </c>
    </row>
    <row r="862" spans="1:19" ht="15.5" x14ac:dyDescent="0.35">
      <c r="A862" s="1" t="s">
        <v>245</v>
      </c>
      <c r="B862" s="1" t="s">
        <v>4285</v>
      </c>
      <c r="C862" s="1" t="s">
        <v>369</v>
      </c>
      <c r="D862" s="1" t="s">
        <v>412</v>
      </c>
      <c r="E862" s="1" t="s">
        <v>4286</v>
      </c>
      <c r="F862" s="1" t="s">
        <v>397</v>
      </c>
      <c r="G862" s="1" t="s">
        <v>371</v>
      </c>
      <c r="H862" s="1" t="s">
        <v>4287</v>
      </c>
      <c r="I862" s="1" t="s">
        <v>381</v>
      </c>
      <c r="J862" s="1" t="s">
        <v>2362</v>
      </c>
      <c r="K862" s="1" t="s">
        <v>2363</v>
      </c>
      <c r="L862" s="1">
        <v>52</v>
      </c>
      <c r="M862" s="1" t="s">
        <v>384</v>
      </c>
      <c r="N862" s="1" t="s">
        <v>4233</v>
      </c>
      <c r="O862" s="1" t="s">
        <v>4288</v>
      </c>
      <c r="P862" s="1" t="s">
        <v>369</v>
      </c>
      <c r="Q862" s="1" t="s">
        <v>402</v>
      </c>
      <c r="R862" s="1" t="s">
        <v>402</v>
      </c>
      <c r="S862" s="1">
        <v>23.7</v>
      </c>
    </row>
    <row r="863" spans="1:19" ht="15.5" x14ac:dyDescent="0.35">
      <c r="A863" s="1" t="s">
        <v>246</v>
      </c>
      <c r="B863" s="1" t="s">
        <v>4289</v>
      </c>
      <c r="C863" s="1" t="s">
        <v>369</v>
      </c>
      <c r="D863" s="1" t="s">
        <v>4290</v>
      </c>
      <c r="E863" s="1" t="s">
        <v>4291</v>
      </c>
      <c r="F863" s="1" t="s">
        <v>398</v>
      </c>
      <c r="G863" s="1" t="s">
        <v>372</v>
      </c>
      <c r="H863" s="1" t="s">
        <v>1491</v>
      </c>
      <c r="I863" s="1" t="s">
        <v>381</v>
      </c>
      <c r="J863" s="1" t="s">
        <v>1296</v>
      </c>
      <c r="K863" s="1" t="s">
        <v>1297</v>
      </c>
      <c r="L863" s="1">
        <v>141</v>
      </c>
      <c r="M863" s="1" t="s">
        <v>384</v>
      </c>
      <c r="N863" s="1" t="s">
        <v>4292</v>
      </c>
      <c r="O863" s="1" t="s">
        <v>4293</v>
      </c>
      <c r="P863" s="1">
        <v>4.2999999999999997E-2</v>
      </c>
      <c r="Q863" s="1" t="s">
        <v>372</v>
      </c>
      <c r="R863" s="1" t="s">
        <v>403</v>
      </c>
      <c r="S863" s="1">
        <v>8.0000000000000002E-3</v>
      </c>
    </row>
    <row r="864" spans="1:19" ht="15.5" x14ac:dyDescent="0.35">
      <c r="A864" s="1" t="s">
        <v>247</v>
      </c>
      <c r="B864" s="1" t="s">
        <v>4294</v>
      </c>
      <c r="C864" s="1" t="s">
        <v>369</v>
      </c>
      <c r="D864" s="1" t="s">
        <v>4295</v>
      </c>
      <c r="E864" s="1" t="s">
        <v>4296</v>
      </c>
      <c r="F864" s="1" t="s">
        <v>371</v>
      </c>
      <c r="G864" s="1" t="s">
        <v>398</v>
      </c>
      <c r="H864" s="1" t="s">
        <v>669</v>
      </c>
      <c r="I864" s="1" t="s">
        <v>381</v>
      </c>
      <c r="J864" s="1" t="s">
        <v>1178</v>
      </c>
      <c r="K864" s="1" t="s">
        <v>588</v>
      </c>
      <c r="L864" s="1">
        <v>143</v>
      </c>
      <c r="M864" s="1" t="s">
        <v>384</v>
      </c>
      <c r="N864" s="1" t="s">
        <v>4292</v>
      </c>
      <c r="O864" s="1" t="s">
        <v>4297</v>
      </c>
      <c r="P864" s="1">
        <v>2.0000000000000001E-4</v>
      </c>
      <c r="Q864" s="1" t="s">
        <v>372</v>
      </c>
      <c r="R864" s="1" t="s">
        <v>402</v>
      </c>
      <c r="S864" s="1">
        <v>13.16</v>
      </c>
    </row>
    <row r="865" spans="1:19" ht="15.5" x14ac:dyDescent="0.35">
      <c r="A865" s="1" t="s">
        <v>248</v>
      </c>
      <c r="B865" s="1" t="s">
        <v>4298</v>
      </c>
      <c r="C865" s="1" t="s">
        <v>369</v>
      </c>
      <c r="D865" s="1" t="s">
        <v>4299</v>
      </c>
      <c r="E865" s="1" t="s">
        <v>4300</v>
      </c>
      <c r="F865" s="1" t="s">
        <v>398</v>
      </c>
      <c r="G865" s="1" t="s">
        <v>397</v>
      </c>
      <c r="H865" s="1" t="s">
        <v>669</v>
      </c>
      <c r="I865" s="1" t="s">
        <v>381</v>
      </c>
      <c r="J865" s="1" t="s">
        <v>565</v>
      </c>
      <c r="K865" s="1" t="s">
        <v>438</v>
      </c>
      <c r="L865" s="1">
        <v>399</v>
      </c>
      <c r="M865" s="1" t="s">
        <v>384</v>
      </c>
      <c r="N865" s="1" t="s">
        <v>4292</v>
      </c>
      <c r="O865" s="1" t="s">
        <v>4301</v>
      </c>
      <c r="P865" s="1">
        <v>1.4E-2</v>
      </c>
      <c r="Q865" s="1" t="s">
        <v>402</v>
      </c>
      <c r="R865" s="1" t="s">
        <v>402</v>
      </c>
      <c r="S865" s="1">
        <v>24.1</v>
      </c>
    </row>
    <row r="866" spans="1:19" ht="15.5" x14ac:dyDescent="0.35">
      <c r="A866" s="1" t="s">
        <v>249</v>
      </c>
      <c r="B866" s="1" t="s">
        <v>4302</v>
      </c>
      <c r="C866" s="1" t="s">
        <v>369</v>
      </c>
      <c r="D866" s="3" t="s">
        <v>412</v>
      </c>
      <c r="E866" s="1" t="s">
        <v>4303</v>
      </c>
      <c r="F866" s="1" t="s">
        <v>371</v>
      </c>
      <c r="G866" s="1" t="s">
        <v>397</v>
      </c>
      <c r="H866" s="1" t="s">
        <v>669</v>
      </c>
      <c r="I866" s="1" t="s">
        <v>381</v>
      </c>
      <c r="J866" s="1" t="s">
        <v>1994</v>
      </c>
      <c r="K866" s="1" t="s">
        <v>1765</v>
      </c>
      <c r="L866" s="1">
        <v>141</v>
      </c>
      <c r="M866" s="1" t="s">
        <v>481</v>
      </c>
      <c r="N866" s="1" t="s">
        <v>4304</v>
      </c>
      <c r="O866" s="1" t="s">
        <v>4305</v>
      </c>
      <c r="P866" s="1" t="s">
        <v>369</v>
      </c>
      <c r="Q866" s="1" t="s">
        <v>402</v>
      </c>
      <c r="R866" s="1" t="s">
        <v>425</v>
      </c>
      <c r="S866" s="1">
        <v>27.6</v>
      </c>
    </row>
    <row r="867" spans="1:19" ht="15.5" x14ac:dyDescent="0.35">
      <c r="A867" s="1" t="s">
        <v>4307</v>
      </c>
      <c r="B867" s="1" t="s">
        <v>4306</v>
      </c>
      <c r="C867" s="1" t="s">
        <v>369</v>
      </c>
      <c r="D867" s="1" t="s">
        <v>4307</v>
      </c>
      <c r="E867" s="1" t="s">
        <v>4308</v>
      </c>
      <c r="F867" s="1" t="s">
        <v>371</v>
      </c>
      <c r="G867" s="1" t="s">
        <v>372</v>
      </c>
      <c r="H867" s="1" t="s">
        <v>373</v>
      </c>
      <c r="I867" s="1" t="s">
        <v>381</v>
      </c>
      <c r="J867" s="1" t="s">
        <v>2027</v>
      </c>
      <c r="K867" s="1" t="s">
        <v>1868</v>
      </c>
      <c r="L867" s="1">
        <v>46</v>
      </c>
      <c r="M867" s="1" t="s">
        <v>384</v>
      </c>
      <c r="N867" s="1" t="s">
        <v>4309</v>
      </c>
      <c r="O867" s="1" t="s">
        <v>4310</v>
      </c>
      <c r="P867" s="1" t="s">
        <v>369</v>
      </c>
      <c r="Q867" s="1" t="s">
        <v>402</v>
      </c>
      <c r="R867" s="1" t="s">
        <v>402</v>
      </c>
      <c r="S867" s="1">
        <v>32</v>
      </c>
    </row>
    <row r="868" spans="1:19" ht="15.5" x14ac:dyDescent="0.35">
      <c r="A868" s="1" t="s">
        <v>4312</v>
      </c>
      <c r="B868" s="1" t="s">
        <v>4311</v>
      </c>
      <c r="C868" s="1" t="s">
        <v>369</v>
      </c>
      <c r="D868" s="1" t="s">
        <v>4312</v>
      </c>
      <c r="E868" s="1" t="s">
        <v>4313</v>
      </c>
      <c r="F868" s="1" t="s">
        <v>371</v>
      </c>
      <c r="G868" s="1" t="s">
        <v>372</v>
      </c>
      <c r="H868" s="1" t="s">
        <v>373</v>
      </c>
      <c r="I868" s="1" t="s">
        <v>381</v>
      </c>
      <c r="J868" s="1" t="s">
        <v>1090</v>
      </c>
      <c r="K868" s="1" t="s">
        <v>1091</v>
      </c>
      <c r="L868" s="1">
        <v>56</v>
      </c>
      <c r="M868" s="1" t="s">
        <v>384</v>
      </c>
      <c r="N868" s="1" t="s">
        <v>4309</v>
      </c>
      <c r="O868" s="1" t="s">
        <v>4314</v>
      </c>
      <c r="P868" s="1" t="s">
        <v>369</v>
      </c>
      <c r="Q868" s="1" t="s">
        <v>402</v>
      </c>
      <c r="R868" s="1" t="s">
        <v>402</v>
      </c>
      <c r="S868" s="1">
        <v>32</v>
      </c>
    </row>
    <row r="869" spans="1:19" ht="15.5" x14ac:dyDescent="0.35">
      <c r="A869" s="1" t="s">
        <v>4315</v>
      </c>
      <c r="B869" s="1" t="s">
        <v>4315</v>
      </c>
      <c r="C869" s="1" t="s">
        <v>369</v>
      </c>
      <c r="D869" s="1" t="s">
        <v>4316</v>
      </c>
      <c r="E869" s="1" t="s">
        <v>4317</v>
      </c>
      <c r="F869" s="1" t="s">
        <v>372</v>
      </c>
      <c r="G869" s="1" t="s">
        <v>398</v>
      </c>
      <c r="H869" s="1" t="s">
        <v>373</v>
      </c>
      <c r="I869" s="1" t="s">
        <v>381</v>
      </c>
      <c r="J869" s="1" t="s">
        <v>2152</v>
      </c>
      <c r="K869" s="1" t="s">
        <v>2153</v>
      </c>
      <c r="L869" s="1">
        <v>130</v>
      </c>
      <c r="M869" s="1" t="s">
        <v>384</v>
      </c>
      <c r="N869" s="1" t="s">
        <v>4309</v>
      </c>
      <c r="O869" s="1" t="s">
        <v>4318</v>
      </c>
      <c r="P869" s="1">
        <v>4.1999999999999997E-3</v>
      </c>
      <c r="Q869" s="1" t="s">
        <v>372</v>
      </c>
      <c r="R869" s="1" t="s">
        <v>403</v>
      </c>
      <c r="S869" s="1">
        <v>17.100000000000001</v>
      </c>
    </row>
    <row r="870" spans="1:19" ht="15.5" x14ac:dyDescent="0.35">
      <c r="A870" s="1" t="s">
        <v>4320</v>
      </c>
      <c r="B870" s="1" t="s">
        <v>4319</v>
      </c>
      <c r="C870" s="1" t="s">
        <v>369</v>
      </c>
      <c r="D870" s="1" t="s">
        <v>412</v>
      </c>
      <c r="E870" s="1" t="s">
        <v>4321</v>
      </c>
      <c r="F870" s="1" t="s">
        <v>371</v>
      </c>
      <c r="G870" s="1" t="s">
        <v>372</v>
      </c>
      <c r="H870" s="1" t="s">
        <v>373</v>
      </c>
      <c r="I870" s="1" t="s">
        <v>381</v>
      </c>
      <c r="J870" s="1" t="s">
        <v>2106</v>
      </c>
      <c r="K870" s="1" t="s">
        <v>504</v>
      </c>
      <c r="L870" s="1">
        <v>145</v>
      </c>
      <c r="M870" s="1" t="s">
        <v>384</v>
      </c>
      <c r="N870" s="1" t="s">
        <v>4309</v>
      </c>
      <c r="O870" s="1" t="s">
        <v>4322</v>
      </c>
      <c r="P870" s="1" t="s">
        <v>369</v>
      </c>
      <c r="Q870" s="1" t="s">
        <v>372</v>
      </c>
      <c r="R870" s="1" t="s">
        <v>403</v>
      </c>
      <c r="S870" s="1">
        <v>22.2</v>
      </c>
    </row>
    <row r="871" spans="1:19" ht="15.5" x14ac:dyDescent="0.35">
      <c r="A871" s="1" t="s">
        <v>4323</v>
      </c>
      <c r="B871" s="1" t="s">
        <v>4323</v>
      </c>
      <c r="C871" s="1" t="s">
        <v>369</v>
      </c>
      <c r="D871" s="1" t="s">
        <v>4324</v>
      </c>
      <c r="E871" s="1" t="s">
        <v>4325</v>
      </c>
      <c r="F871" s="1" t="s">
        <v>398</v>
      </c>
      <c r="G871" s="1" t="s">
        <v>397</v>
      </c>
      <c r="H871" s="1" t="s">
        <v>373</v>
      </c>
      <c r="I871" s="1" t="s">
        <v>381</v>
      </c>
      <c r="J871" s="1" t="s">
        <v>1251</v>
      </c>
      <c r="K871" s="1" t="s">
        <v>1252</v>
      </c>
      <c r="L871" s="1">
        <v>170</v>
      </c>
      <c r="M871" s="1" t="s">
        <v>384</v>
      </c>
      <c r="N871" s="1" t="s">
        <v>4309</v>
      </c>
      <c r="O871" s="1" t="s">
        <v>4326</v>
      </c>
      <c r="P871" s="1">
        <v>4.0000000000000001E-3</v>
      </c>
      <c r="Q871" s="1" t="s">
        <v>372</v>
      </c>
      <c r="R871" s="1" t="s">
        <v>403</v>
      </c>
      <c r="S871" s="1">
        <v>22.9</v>
      </c>
    </row>
    <row r="872" spans="1:19" ht="15.5" x14ac:dyDescent="0.35">
      <c r="A872" s="1" t="s">
        <v>4328</v>
      </c>
      <c r="B872" s="1" t="s">
        <v>4327</v>
      </c>
      <c r="C872" s="1" t="s">
        <v>369</v>
      </c>
      <c r="D872" s="1" t="s">
        <v>4328</v>
      </c>
      <c r="E872" s="1" t="s">
        <v>4329</v>
      </c>
      <c r="F872" s="1" t="s">
        <v>398</v>
      </c>
      <c r="G872" s="1" t="s">
        <v>397</v>
      </c>
      <c r="H872" s="1" t="s">
        <v>373</v>
      </c>
      <c r="I872" s="1" t="s">
        <v>381</v>
      </c>
      <c r="J872" s="1" t="s">
        <v>1019</v>
      </c>
      <c r="K872" s="1" t="s">
        <v>1020</v>
      </c>
      <c r="L872" s="1">
        <v>234</v>
      </c>
      <c r="M872" s="1" t="s">
        <v>384</v>
      </c>
      <c r="N872" s="1" t="s">
        <v>4309</v>
      </c>
      <c r="O872" s="1" t="s">
        <v>4330</v>
      </c>
      <c r="P872" s="1">
        <v>2.9999999999999997E-4</v>
      </c>
      <c r="Q872" s="1" t="s">
        <v>372</v>
      </c>
      <c r="R872" s="1" t="s">
        <v>403</v>
      </c>
      <c r="S872" s="1">
        <v>8.8350000000000009</v>
      </c>
    </row>
    <row r="873" spans="1:19" ht="15.5" x14ac:dyDescent="0.35">
      <c r="A873" s="1" t="s">
        <v>4332</v>
      </c>
      <c r="B873" s="1" t="s">
        <v>4331</v>
      </c>
      <c r="C873" s="1" t="s">
        <v>369</v>
      </c>
      <c r="D873" s="1" t="s">
        <v>4332</v>
      </c>
      <c r="E873" s="1" t="s">
        <v>4333</v>
      </c>
      <c r="F873" s="1" t="s">
        <v>371</v>
      </c>
      <c r="G873" s="1" t="s">
        <v>372</v>
      </c>
      <c r="H873" s="1" t="s">
        <v>2151</v>
      </c>
      <c r="I873" s="1" t="s">
        <v>381</v>
      </c>
      <c r="J873" s="1" t="s">
        <v>854</v>
      </c>
      <c r="K873" s="1" t="s">
        <v>734</v>
      </c>
      <c r="L873" s="1">
        <v>413</v>
      </c>
      <c r="M873" s="1" t="s">
        <v>384</v>
      </c>
      <c r="N873" s="1" t="s">
        <v>4334</v>
      </c>
      <c r="O873" s="1" t="s">
        <v>4335</v>
      </c>
      <c r="P873" s="1">
        <v>0.27</v>
      </c>
      <c r="Q873" s="1" t="s">
        <v>372</v>
      </c>
      <c r="R873" s="1" t="s">
        <v>403</v>
      </c>
      <c r="S873" s="1">
        <v>0.92700000000000005</v>
      </c>
    </row>
    <row r="874" spans="1:19" ht="15.5" x14ac:dyDescent="0.35">
      <c r="A874" s="1" t="s">
        <v>4337</v>
      </c>
      <c r="B874" s="1" t="s">
        <v>4336</v>
      </c>
      <c r="C874" s="1" t="s">
        <v>369</v>
      </c>
      <c r="D874" s="1" t="s">
        <v>412</v>
      </c>
      <c r="E874" s="1" t="s">
        <v>4338</v>
      </c>
      <c r="F874" s="1" t="s">
        <v>372</v>
      </c>
      <c r="G874" s="1" t="s">
        <v>398</v>
      </c>
      <c r="H874" s="1" t="s">
        <v>373</v>
      </c>
      <c r="I874" s="1" t="s">
        <v>381</v>
      </c>
      <c r="J874" s="1" t="s">
        <v>2491</v>
      </c>
      <c r="K874" s="1" t="s">
        <v>1481</v>
      </c>
      <c r="L874" s="1">
        <v>123</v>
      </c>
      <c r="M874" s="1" t="s">
        <v>384</v>
      </c>
      <c r="N874" s="1" t="s">
        <v>4339</v>
      </c>
      <c r="O874" s="1" t="s">
        <v>4340</v>
      </c>
      <c r="P874" s="1" t="s">
        <v>369</v>
      </c>
      <c r="Q874" s="1" t="s">
        <v>372</v>
      </c>
      <c r="R874" s="1" t="s">
        <v>403</v>
      </c>
      <c r="S874" s="1">
        <v>9.85</v>
      </c>
    </row>
    <row r="875" spans="1:19" ht="15.5" x14ac:dyDescent="0.35">
      <c r="A875" s="1" t="s">
        <v>4342</v>
      </c>
      <c r="B875" s="1" t="s">
        <v>4341</v>
      </c>
      <c r="C875" s="1" t="s">
        <v>369</v>
      </c>
      <c r="D875" s="1" t="s">
        <v>412</v>
      </c>
      <c r="E875" s="1" t="s">
        <v>4343</v>
      </c>
      <c r="F875" s="1" t="s">
        <v>398</v>
      </c>
      <c r="G875" s="1" t="s">
        <v>372</v>
      </c>
      <c r="H875" s="1" t="s">
        <v>373</v>
      </c>
      <c r="I875" s="1" t="s">
        <v>381</v>
      </c>
      <c r="J875" s="1" t="s">
        <v>555</v>
      </c>
      <c r="K875" s="1" t="s">
        <v>453</v>
      </c>
      <c r="L875" s="1">
        <v>168</v>
      </c>
      <c r="M875" s="1" t="s">
        <v>384</v>
      </c>
      <c r="N875" s="1" t="s">
        <v>4339</v>
      </c>
      <c r="O875" s="1" t="s">
        <v>4344</v>
      </c>
      <c r="P875" s="1">
        <v>2.0000000000000001E-4</v>
      </c>
      <c r="Q875" s="1" t="s">
        <v>372</v>
      </c>
      <c r="R875" s="1" t="s">
        <v>402</v>
      </c>
      <c r="S875" s="1">
        <v>24</v>
      </c>
    </row>
    <row r="876" spans="1:19" ht="15.5" x14ac:dyDescent="0.35">
      <c r="A876" s="1" t="s">
        <v>4346</v>
      </c>
      <c r="B876" s="1" t="s">
        <v>4345</v>
      </c>
      <c r="C876" s="1" t="s">
        <v>369</v>
      </c>
      <c r="D876" s="1" t="s">
        <v>412</v>
      </c>
      <c r="E876" s="1" t="s">
        <v>4347</v>
      </c>
      <c r="F876" s="1" t="s">
        <v>371</v>
      </c>
      <c r="G876" s="1" t="s">
        <v>372</v>
      </c>
      <c r="H876" s="1" t="s">
        <v>373</v>
      </c>
      <c r="I876" s="1" t="s">
        <v>381</v>
      </c>
      <c r="J876" s="1" t="s">
        <v>891</v>
      </c>
      <c r="K876" s="1" t="s">
        <v>892</v>
      </c>
      <c r="L876" s="1">
        <v>388</v>
      </c>
      <c r="M876" s="1" t="s">
        <v>384</v>
      </c>
      <c r="N876" s="1" t="s">
        <v>4339</v>
      </c>
      <c r="O876" s="1" t="s">
        <v>4348</v>
      </c>
      <c r="P876" s="1" t="s">
        <v>369</v>
      </c>
      <c r="Q876" s="1" t="s">
        <v>369</v>
      </c>
      <c r="R876" s="1" t="s">
        <v>369</v>
      </c>
      <c r="S876" s="1">
        <v>46</v>
      </c>
    </row>
    <row r="877" spans="1:19" ht="15.5" x14ac:dyDescent="0.35">
      <c r="A877" s="1" t="s">
        <v>4350</v>
      </c>
      <c r="B877" s="1" t="s">
        <v>4349</v>
      </c>
      <c r="C877" s="1" t="s">
        <v>369</v>
      </c>
      <c r="D877" s="1" t="s">
        <v>4350</v>
      </c>
      <c r="E877" s="1" t="s">
        <v>4351</v>
      </c>
      <c r="F877" s="1" t="s">
        <v>371</v>
      </c>
      <c r="G877" s="1" t="s">
        <v>372</v>
      </c>
      <c r="H877" s="1" t="s">
        <v>373</v>
      </c>
      <c r="I877" s="1" t="s">
        <v>381</v>
      </c>
      <c r="J877" s="1" t="s">
        <v>1212</v>
      </c>
      <c r="K877" s="1" t="s">
        <v>1020</v>
      </c>
      <c r="L877" s="1" t="s">
        <v>4352</v>
      </c>
      <c r="M877" s="1" t="s">
        <v>384</v>
      </c>
      <c r="N877" s="1" t="s">
        <v>4353</v>
      </c>
      <c r="O877" s="1" t="s">
        <v>4354</v>
      </c>
      <c r="P877" s="1">
        <v>8.0000000000000004E-4</v>
      </c>
      <c r="Q877" s="1" t="s">
        <v>372</v>
      </c>
      <c r="R877" s="1" t="s">
        <v>425</v>
      </c>
      <c r="S877" s="1">
        <v>15.1</v>
      </c>
    </row>
    <row r="878" spans="1:19" ht="15.5" x14ac:dyDescent="0.35">
      <c r="A878" s="1" t="s">
        <v>4356</v>
      </c>
      <c r="B878" s="1" t="s">
        <v>4355</v>
      </c>
      <c r="C878" s="1" t="s">
        <v>369</v>
      </c>
      <c r="D878" s="1" t="s">
        <v>4356</v>
      </c>
      <c r="E878" s="1" t="s">
        <v>4357</v>
      </c>
      <c r="F878" s="1" t="s">
        <v>398</v>
      </c>
      <c r="G878" s="1" t="s">
        <v>397</v>
      </c>
      <c r="H878" s="1" t="s">
        <v>373</v>
      </c>
      <c r="I878" s="1" t="s">
        <v>381</v>
      </c>
      <c r="J878" s="1" t="s">
        <v>657</v>
      </c>
      <c r="K878" s="1" t="s">
        <v>658</v>
      </c>
      <c r="L878" s="1" t="s">
        <v>4358</v>
      </c>
      <c r="M878" s="1" t="s">
        <v>384</v>
      </c>
      <c r="N878" s="1" t="s">
        <v>4353</v>
      </c>
      <c r="O878" s="1" t="s">
        <v>4359</v>
      </c>
      <c r="P878" s="1">
        <v>2.9999999999999997E-4</v>
      </c>
      <c r="Q878" s="1" t="s">
        <v>372</v>
      </c>
      <c r="R878" s="1" t="s">
        <v>403</v>
      </c>
      <c r="S878" s="1">
        <v>2.7719999999999998</v>
      </c>
    </row>
    <row r="879" spans="1:19" ht="15.5" x14ac:dyDescent="0.35">
      <c r="A879" s="1" t="s">
        <v>4360</v>
      </c>
      <c r="B879" s="1" t="s">
        <v>4360</v>
      </c>
      <c r="C879" s="1" t="s">
        <v>4361</v>
      </c>
      <c r="D879" s="1" t="s">
        <v>412</v>
      </c>
      <c r="E879" s="1" t="s">
        <v>4362</v>
      </c>
      <c r="F879" s="1" t="s">
        <v>398</v>
      </c>
      <c r="G879" s="1" t="s">
        <v>397</v>
      </c>
      <c r="H879" s="1" t="s">
        <v>373</v>
      </c>
      <c r="I879" s="1" t="s">
        <v>381</v>
      </c>
      <c r="J879" s="1" t="s">
        <v>715</v>
      </c>
      <c r="K879" s="1" t="s">
        <v>716</v>
      </c>
      <c r="L879" s="1" t="s">
        <v>4363</v>
      </c>
      <c r="M879" s="1" t="s">
        <v>481</v>
      </c>
      <c r="N879" s="1" t="s">
        <v>4353</v>
      </c>
      <c r="O879" s="1" t="s">
        <v>4364</v>
      </c>
      <c r="P879" s="1">
        <v>1E-4</v>
      </c>
      <c r="Q879" s="1" t="s">
        <v>402</v>
      </c>
      <c r="R879" s="1" t="s">
        <v>402</v>
      </c>
      <c r="S879" s="1">
        <v>32</v>
      </c>
    </row>
    <row r="880" spans="1:19" ht="15.5" x14ac:dyDescent="0.35">
      <c r="A880" s="1" t="s">
        <v>4365</v>
      </c>
      <c r="B880" s="1" t="s">
        <v>4365</v>
      </c>
      <c r="C880" s="1" t="s">
        <v>369</v>
      </c>
      <c r="D880" s="1" t="s">
        <v>412</v>
      </c>
      <c r="E880" s="1" t="s">
        <v>4366</v>
      </c>
      <c r="F880" s="1" t="s">
        <v>371</v>
      </c>
      <c r="G880" s="1" t="s">
        <v>372</v>
      </c>
      <c r="H880" s="1" t="s">
        <v>3235</v>
      </c>
      <c r="I880" s="1" t="s">
        <v>381</v>
      </c>
      <c r="J880" s="1" t="s">
        <v>784</v>
      </c>
      <c r="K880" s="1" t="s">
        <v>785</v>
      </c>
      <c r="L880" s="1">
        <v>507</v>
      </c>
      <c r="M880" s="1" t="s">
        <v>384</v>
      </c>
      <c r="N880" s="1" t="s">
        <v>4367</v>
      </c>
      <c r="O880" s="1" t="s">
        <v>4368</v>
      </c>
      <c r="P880" s="1">
        <v>2.0000000000000001E-4</v>
      </c>
      <c r="Q880" s="1" t="s">
        <v>402</v>
      </c>
      <c r="R880" s="1" t="s">
        <v>402</v>
      </c>
      <c r="S880" s="1">
        <v>24.8</v>
      </c>
    </row>
    <row r="881" spans="1:19" ht="15.5" x14ac:dyDescent="0.35">
      <c r="A881" s="1" t="s">
        <v>4370</v>
      </c>
      <c r="B881" s="1" t="s">
        <v>4369</v>
      </c>
      <c r="C881" s="1" t="s">
        <v>369</v>
      </c>
      <c r="D881" s="1" t="s">
        <v>4370</v>
      </c>
      <c r="E881" s="1" t="s">
        <v>4371</v>
      </c>
      <c r="F881" s="1" t="s">
        <v>397</v>
      </c>
      <c r="G881" s="1" t="s">
        <v>371</v>
      </c>
      <c r="H881" s="1" t="s">
        <v>1170</v>
      </c>
      <c r="I881" s="1" t="s">
        <v>381</v>
      </c>
      <c r="J881" s="1" t="s">
        <v>4372</v>
      </c>
      <c r="K881" s="1" t="s">
        <v>907</v>
      </c>
      <c r="L881" s="1">
        <v>717</v>
      </c>
      <c r="M881" s="1" t="s">
        <v>384</v>
      </c>
      <c r="N881" s="1" t="s">
        <v>4373</v>
      </c>
      <c r="O881" s="1" t="s">
        <v>4374</v>
      </c>
      <c r="P881" s="1" t="s">
        <v>369</v>
      </c>
      <c r="Q881" s="1" t="s">
        <v>402</v>
      </c>
      <c r="R881" s="1" t="s">
        <v>402</v>
      </c>
      <c r="S881" s="1">
        <v>29</v>
      </c>
    </row>
    <row r="882" spans="1:19" ht="15.5" x14ac:dyDescent="0.35">
      <c r="A882" s="1" t="s">
        <v>4376</v>
      </c>
      <c r="B882" s="1" t="s">
        <v>4375</v>
      </c>
      <c r="C882" s="1" t="s">
        <v>369</v>
      </c>
      <c r="D882" s="1" t="s">
        <v>4377</v>
      </c>
      <c r="E882" s="1" t="s">
        <v>4378</v>
      </c>
      <c r="F882" s="1" t="s">
        <v>371</v>
      </c>
      <c r="G882" s="1" t="s">
        <v>398</v>
      </c>
      <c r="H882" s="1" t="s">
        <v>1170</v>
      </c>
      <c r="I882" s="1" t="s">
        <v>381</v>
      </c>
      <c r="J882" s="1" t="s">
        <v>4379</v>
      </c>
      <c r="K882" s="1" t="s">
        <v>1230</v>
      </c>
      <c r="L882" s="1">
        <v>717</v>
      </c>
      <c r="M882" s="1" t="s">
        <v>481</v>
      </c>
      <c r="N882" s="1" t="s">
        <v>4373</v>
      </c>
      <c r="O882" s="1" t="s">
        <v>4380</v>
      </c>
      <c r="P882" s="1" t="s">
        <v>369</v>
      </c>
      <c r="Q882" s="1" t="s">
        <v>402</v>
      </c>
      <c r="R882" s="1" t="s">
        <v>402</v>
      </c>
      <c r="S882" s="1">
        <v>34</v>
      </c>
    </row>
    <row r="883" spans="1:19" ht="15.5" x14ac:dyDescent="0.35">
      <c r="A883" s="1" t="s">
        <v>4381</v>
      </c>
      <c r="B883" s="1" t="s">
        <v>4375</v>
      </c>
      <c r="C883" s="1" t="s">
        <v>369</v>
      </c>
      <c r="D883" s="1" t="s">
        <v>4377</v>
      </c>
      <c r="E883" s="1" t="s">
        <v>4382</v>
      </c>
      <c r="F883" s="1" t="s">
        <v>371</v>
      </c>
      <c r="G883" s="1" t="s">
        <v>397</v>
      </c>
      <c r="H883" s="1" t="s">
        <v>1170</v>
      </c>
      <c r="I883" s="1" t="s">
        <v>381</v>
      </c>
      <c r="J883" s="1" t="s">
        <v>2346</v>
      </c>
      <c r="K883" s="1" t="s">
        <v>2347</v>
      </c>
      <c r="L883" s="1">
        <v>717</v>
      </c>
      <c r="M883" s="1" t="s">
        <v>481</v>
      </c>
      <c r="N883" s="1" t="s">
        <v>4373</v>
      </c>
      <c r="O883" s="1" t="s">
        <v>4383</v>
      </c>
      <c r="P883" s="1" t="s">
        <v>369</v>
      </c>
      <c r="Q883" s="1" t="s">
        <v>402</v>
      </c>
      <c r="R883" s="1" t="s">
        <v>402</v>
      </c>
      <c r="S883" s="1">
        <v>35</v>
      </c>
    </row>
    <row r="884" spans="1:19" ht="15.5" x14ac:dyDescent="0.35">
      <c r="A884" s="1" t="s">
        <v>4385</v>
      </c>
      <c r="B884" s="1" t="s">
        <v>4384</v>
      </c>
      <c r="C884" s="1" t="s">
        <v>369</v>
      </c>
      <c r="D884" s="1" t="s">
        <v>4386</v>
      </c>
      <c r="E884" s="1" t="s">
        <v>4387</v>
      </c>
      <c r="F884" s="1" t="s">
        <v>397</v>
      </c>
      <c r="G884" s="1" t="s">
        <v>398</v>
      </c>
      <c r="H884" s="1" t="s">
        <v>1170</v>
      </c>
      <c r="I884" s="1" t="s">
        <v>381</v>
      </c>
      <c r="J884" s="1" t="s">
        <v>1115</v>
      </c>
      <c r="K884" s="1" t="s">
        <v>1116</v>
      </c>
      <c r="L884" s="1">
        <v>716</v>
      </c>
      <c r="M884" s="1" t="s">
        <v>384</v>
      </c>
      <c r="N884" s="1" t="s">
        <v>4373</v>
      </c>
      <c r="O884" s="1" t="s">
        <v>4388</v>
      </c>
      <c r="P884" s="1" t="s">
        <v>369</v>
      </c>
      <c r="Q884" s="1" t="s">
        <v>402</v>
      </c>
      <c r="R884" s="1" t="s">
        <v>402</v>
      </c>
      <c r="S884" s="1">
        <v>29.2</v>
      </c>
    </row>
    <row r="885" spans="1:19" ht="15.5" x14ac:dyDescent="0.35">
      <c r="A885" s="1" t="s">
        <v>4390</v>
      </c>
      <c r="B885" s="1" t="s">
        <v>4389</v>
      </c>
      <c r="C885" s="1" t="s">
        <v>369</v>
      </c>
      <c r="D885" s="1" t="s">
        <v>4391</v>
      </c>
      <c r="E885" s="1" t="s">
        <v>4392</v>
      </c>
      <c r="F885" s="1" t="s">
        <v>372</v>
      </c>
      <c r="G885" s="1" t="s">
        <v>371</v>
      </c>
      <c r="H885" s="1" t="s">
        <v>1170</v>
      </c>
      <c r="I885" s="1" t="s">
        <v>381</v>
      </c>
      <c r="J885" s="1" t="s">
        <v>1458</v>
      </c>
      <c r="K885" s="1" t="s">
        <v>640</v>
      </c>
      <c r="L885" s="1">
        <v>716</v>
      </c>
      <c r="M885" s="1" t="s">
        <v>481</v>
      </c>
      <c r="N885" s="1" t="s">
        <v>4373</v>
      </c>
      <c r="O885" s="1" t="s">
        <v>4393</v>
      </c>
      <c r="P885" s="1" t="s">
        <v>369</v>
      </c>
      <c r="Q885" s="1" t="s">
        <v>372</v>
      </c>
      <c r="R885" s="1" t="s">
        <v>402</v>
      </c>
      <c r="S885" s="1">
        <v>26.5</v>
      </c>
    </row>
    <row r="886" spans="1:19" ht="15.5" x14ac:dyDescent="0.35">
      <c r="A886" s="1" t="s">
        <v>4394</v>
      </c>
      <c r="B886" s="1" t="s">
        <v>4389</v>
      </c>
      <c r="C886" s="1" t="s">
        <v>369</v>
      </c>
      <c r="D886" s="1" t="s">
        <v>412</v>
      </c>
      <c r="E886" s="1" t="s">
        <v>4395</v>
      </c>
      <c r="F886" s="1" t="s">
        <v>372</v>
      </c>
      <c r="G886" s="1" t="s">
        <v>397</v>
      </c>
      <c r="H886" s="1" t="s">
        <v>1170</v>
      </c>
      <c r="I886" s="1" t="s">
        <v>381</v>
      </c>
      <c r="J886" s="1" t="s">
        <v>789</v>
      </c>
      <c r="K886" s="1" t="s">
        <v>790</v>
      </c>
      <c r="L886" s="1">
        <v>716</v>
      </c>
      <c r="M886" s="1" t="s">
        <v>481</v>
      </c>
      <c r="N886" s="1" t="s">
        <v>4373</v>
      </c>
      <c r="O886" s="1" t="s">
        <v>4396</v>
      </c>
      <c r="P886" s="1" t="s">
        <v>369</v>
      </c>
      <c r="Q886" s="1" t="s">
        <v>402</v>
      </c>
      <c r="R886" s="1" t="s">
        <v>402</v>
      </c>
      <c r="S886" s="1">
        <v>33</v>
      </c>
    </row>
    <row r="887" spans="1:19" ht="15.5" x14ac:dyDescent="0.35">
      <c r="A887" s="1" t="s">
        <v>4398</v>
      </c>
      <c r="B887" s="1" t="s">
        <v>4397</v>
      </c>
      <c r="C887" s="1" t="s">
        <v>369</v>
      </c>
      <c r="D887" s="1" t="s">
        <v>4399</v>
      </c>
      <c r="E887" s="1" t="s">
        <v>4400</v>
      </c>
      <c r="F887" s="1" t="s">
        <v>397</v>
      </c>
      <c r="G887" s="1" t="s">
        <v>398</v>
      </c>
      <c r="H887" s="1" t="s">
        <v>1170</v>
      </c>
      <c r="I887" s="1" t="s">
        <v>381</v>
      </c>
      <c r="J887" s="1" t="s">
        <v>1732</v>
      </c>
      <c r="K887" s="1" t="s">
        <v>1565</v>
      </c>
      <c r="L887" s="1">
        <v>715</v>
      </c>
      <c r="M887" s="1" t="s">
        <v>384</v>
      </c>
      <c r="N887" s="1" t="s">
        <v>4373</v>
      </c>
      <c r="O887" s="1" t="s">
        <v>4401</v>
      </c>
      <c r="P887" s="1" t="s">
        <v>369</v>
      </c>
      <c r="Q887" s="1" t="s">
        <v>372</v>
      </c>
      <c r="R887" s="1" t="s">
        <v>402</v>
      </c>
      <c r="S887" s="1">
        <v>28.3</v>
      </c>
    </row>
    <row r="888" spans="1:19" ht="15.5" x14ac:dyDescent="0.35">
      <c r="A888" s="1" t="s">
        <v>4403</v>
      </c>
      <c r="B888" s="1" t="s">
        <v>4402</v>
      </c>
      <c r="C888" s="1" t="s">
        <v>369</v>
      </c>
      <c r="D888" s="1" t="s">
        <v>4404</v>
      </c>
      <c r="E888" s="1" t="s">
        <v>4405</v>
      </c>
      <c r="F888" s="1" t="s">
        <v>371</v>
      </c>
      <c r="G888" s="1" t="s">
        <v>372</v>
      </c>
      <c r="H888" s="1" t="s">
        <v>1170</v>
      </c>
      <c r="I888" s="1" t="s">
        <v>381</v>
      </c>
      <c r="J888" s="1" t="s">
        <v>1134</v>
      </c>
      <c r="K888" s="1" t="s">
        <v>1135</v>
      </c>
      <c r="L888" s="1">
        <v>715</v>
      </c>
      <c r="M888" s="1" t="s">
        <v>384</v>
      </c>
      <c r="N888" s="1" t="s">
        <v>4373</v>
      </c>
      <c r="O888" s="1" t="s">
        <v>4406</v>
      </c>
      <c r="P888" s="1" t="s">
        <v>369</v>
      </c>
      <c r="Q888" s="1" t="s">
        <v>402</v>
      </c>
      <c r="R888" s="1" t="s">
        <v>402</v>
      </c>
      <c r="S888" s="1">
        <v>32</v>
      </c>
    </row>
    <row r="889" spans="1:19" ht="15.5" x14ac:dyDescent="0.35">
      <c r="A889" s="1" t="s">
        <v>4408</v>
      </c>
      <c r="B889" s="1" t="s">
        <v>4407</v>
      </c>
      <c r="C889" s="1" t="s">
        <v>369</v>
      </c>
      <c r="D889" s="1" t="s">
        <v>4409</v>
      </c>
      <c r="E889" s="1" t="s">
        <v>4410</v>
      </c>
      <c r="F889" s="1" t="s">
        <v>372</v>
      </c>
      <c r="G889" s="1" t="s">
        <v>371</v>
      </c>
      <c r="H889" s="1" t="s">
        <v>1170</v>
      </c>
      <c r="I889" s="1" t="s">
        <v>381</v>
      </c>
      <c r="J889" s="1" t="s">
        <v>825</v>
      </c>
      <c r="K889" s="1" t="s">
        <v>826</v>
      </c>
      <c r="L889" s="1">
        <v>714</v>
      </c>
      <c r="M889" s="1" t="s">
        <v>384</v>
      </c>
      <c r="N889" s="1" t="s">
        <v>4373</v>
      </c>
      <c r="O889" s="1" t="s">
        <v>4411</v>
      </c>
      <c r="P889" s="1" t="s">
        <v>369</v>
      </c>
      <c r="Q889" s="1" t="s">
        <v>372</v>
      </c>
      <c r="R889" s="1" t="s">
        <v>402</v>
      </c>
      <c r="S889" s="1">
        <v>27.2</v>
      </c>
    </row>
    <row r="890" spans="1:19" ht="15.5" x14ac:dyDescent="0.35">
      <c r="A890" s="1" t="s">
        <v>4413</v>
      </c>
      <c r="B890" s="1" t="s">
        <v>4412</v>
      </c>
      <c r="C890" s="1" t="s">
        <v>369</v>
      </c>
      <c r="D890" s="1" t="s">
        <v>4414</v>
      </c>
      <c r="E890" s="1" t="s">
        <v>4415</v>
      </c>
      <c r="F890" s="1" t="s">
        <v>371</v>
      </c>
      <c r="G890" s="1" t="s">
        <v>372</v>
      </c>
      <c r="H890" s="1" t="s">
        <v>1170</v>
      </c>
      <c r="I890" s="1" t="s">
        <v>381</v>
      </c>
      <c r="J890" s="1" t="s">
        <v>3646</v>
      </c>
      <c r="K890" s="1" t="s">
        <v>633</v>
      </c>
      <c r="L890" s="1">
        <v>713</v>
      </c>
      <c r="M890" s="1" t="s">
        <v>384</v>
      </c>
      <c r="N890" s="1" t="s">
        <v>4373</v>
      </c>
      <c r="O890" s="1" t="s">
        <v>4416</v>
      </c>
      <c r="P890" s="1">
        <v>1.4E-3</v>
      </c>
      <c r="Q890" s="1" t="s">
        <v>372</v>
      </c>
      <c r="R890" s="1" t="s">
        <v>402</v>
      </c>
      <c r="S890" s="1">
        <v>34</v>
      </c>
    </row>
    <row r="891" spans="1:19" ht="15.5" x14ac:dyDescent="0.35">
      <c r="A891" s="1" t="s">
        <v>4418</v>
      </c>
      <c r="B891" s="1" t="s">
        <v>4417</v>
      </c>
      <c r="C891" s="1" t="s">
        <v>369</v>
      </c>
      <c r="D891" s="1" t="s">
        <v>4418</v>
      </c>
      <c r="E891" s="1" t="s">
        <v>4419</v>
      </c>
      <c r="F891" s="1" t="s">
        <v>372</v>
      </c>
      <c r="G891" s="1" t="s">
        <v>371</v>
      </c>
      <c r="H891" s="1" t="s">
        <v>1170</v>
      </c>
      <c r="I891" s="1" t="s">
        <v>381</v>
      </c>
      <c r="J891" s="1" t="s">
        <v>936</v>
      </c>
      <c r="K891" s="1" t="s">
        <v>937</v>
      </c>
      <c r="L891" s="1">
        <v>693</v>
      </c>
      <c r="M891" s="1" t="s">
        <v>384</v>
      </c>
      <c r="N891" s="1" t="s">
        <v>4373</v>
      </c>
      <c r="O891" s="1" t="s">
        <v>4420</v>
      </c>
      <c r="P891" s="1" t="s">
        <v>369</v>
      </c>
      <c r="Q891" s="1" t="s">
        <v>402</v>
      </c>
      <c r="R891" s="1" t="s">
        <v>402</v>
      </c>
      <c r="S891" s="1">
        <v>32</v>
      </c>
    </row>
    <row r="892" spans="1:19" ht="15.5" x14ac:dyDescent="0.35">
      <c r="A892" s="1" t="s">
        <v>4422</v>
      </c>
      <c r="B892" s="1" t="s">
        <v>4421</v>
      </c>
      <c r="C892" s="1" t="s">
        <v>369</v>
      </c>
      <c r="D892" s="1" t="s">
        <v>4422</v>
      </c>
      <c r="E892" s="1" t="s">
        <v>4423</v>
      </c>
      <c r="F892" s="1" t="s">
        <v>398</v>
      </c>
      <c r="G892" s="1" t="s">
        <v>371</v>
      </c>
      <c r="H892" s="1" t="s">
        <v>1170</v>
      </c>
      <c r="I892" s="1" t="s">
        <v>381</v>
      </c>
      <c r="J892" s="1" t="s">
        <v>4424</v>
      </c>
      <c r="K892" s="1" t="s">
        <v>499</v>
      </c>
      <c r="L892" s="1">
        <v>692</v>
      </c>
      <c r="M892" s="1" t="s">
        <v>384</v>
      </c>
      <c r="N892" s="1" t="s">
        <v>4373</v>
      </c>
      <c r="O892" s="1" t="s">
        <v>4425</v>
      </c>
      <c r="P892" s="1" t="s">
        <v>369</v>
      </c>
      <c r="Q892" s="1" t="s">
        <v>372</v>
      </c>
      <c r="R892" s="1" t="s">
        <v>402</v>
      </c>
      <c r="S892" s="1">
        <v>24.6</v>
      </c>
    </row>
    <row r="893" spans="1:19" ht="15.5" x14ac:dyDescent="0.35">
      <c r="A893" s="1" t="s">
        <v>4427</v>
      </c>
      <c r="B893" s="1" t="s">
        <v>4426</v>
      </c>
      <c r="C893" s="1" t="s">
        <v>369</v>
      </c>
      <c r="D893" s="1" t="s">
        <v>412</v>
      </c>
      <c r="E893" s="1" t="s">
        <v>4428</v>
      </c>
      <c r="F893" s="1" t="s">
        <v>371</v>
      </c>
      <c r="G893" s="1" t="s">
        <v>372</v>
      </c>
      <c r="H893" s="1" t="s">
        <v>1170</v>
      </c>
      <c r="I893" s="1" t="s">
        <v>381</v>
      </c>
      <c r="J893" s="1" t="s">
        <v>1548</v>
      </c>
      <c r="K893" s="1" t="s">
        <v>664</v>
      </c>
      <c r="L893" s="1">
        <v>682</v>
      </c>
      <c r="M893" s="1" t="s">
        <v>384</v>
      </c>
      <c r="N893" s="1" t="s">
        <v>4373</v>
      </c>
      <c r="O893" s="1" t="s">
        <v>4429</v>
      </c>
      <c r="P893" s="1" t="s">
        <v>369</v>
      </c>
      <c r="Q893" s="1" t="s">
        <v>402</v>
      </c>
      <c r="R893" s="1" t="s">
        <v>402</v>
      </c>
      <c r="S893" s="1">
        <v>31</v>
      </c>
    </row>
    <row r="894" spans="1:19" ht="15.5" x14ac:dyDescent="0.35">
      <c r="A894" s="1" t="s">
        <v>4431</v>
      </c>
      <c r="B894" s="1" t="s">
        <v>4430</v>
      </c>
      <c r="C894" s="1" t="s">
        <v>369</v>
      </c>
      <c r="D894" s="1" t="s">
        <v>4431</v>
      </c>
      <c r="E894" s="1" t="s">
        <v>4432</v>
      </c>
      <c r="F894" s="1" t="s">
        <v>371</v>
      </c>
      <c r="G894" s="1" t="s">
        <v>372</v>
      </c>
      <c r="H894" s="1" t="s">
        <v>1170</v>
      </c>
      <c r="I894" s="1" t="s">
        <v>381</v>
      </c>
      <c r="J894" s="1" t="s">
        <v>681</v>
      </c>
      <c r="K894" s="1" t="s">
        <v>682</v>
      </c>
      <c r="L894" s="1">
        <v>678</v>
      </c>
      <c r="M894" s="1" t="s">
        <v>384</v>
      </c>
      <c r="N894" s="1" t="s">
        <v>4373</v>
      </c>
      <c r="O894" s="1" t="s">
        <v>4433</v>
      </c>
      <c r="P894" s="1" t="s">
        <v>369</v>
      </c>
      <c r="Q894" s="1" t="s">
        <v>372</v>
      </c>
      <c r="R894" s="1" t="s">
        <v>403</v>
      </c>
      <c r="S894" s="1">
        <v>23.4</v>
      </c>
    </row>
    <row r="895" spans="1:19" ht="15.5" x14ac:dyDescent="0.35">
      <c r="A895" s="1" t="s">
        <v>4435</v>
      </c>
      <c r="B895" s="1" t="s">
        <v>4434</v>
      </c>
      <c r="C895" s="1" t="s">
        <v>4436</v>
      </c>
      <c r="D895" s="1" t="s">
        <v>4435</v>
      </c>
      <c r="E895" s="1" t="s">
        <v>4437</v>
      </c>
      <c r="F895" s="1" t="s">
        <v>372</v>
      </c>
      <c r="G895" s="1" t="s">
        <v>371</v>
      </c>
      <c r="H895" s="1" t="s">
        <v>1170</v>
      </c>
      <c r="I895" s="1" t="s">
        <v>381</v>
      </c>
      <c r="J895" s="1" t="s">
        <v>4162</v>
      </c>
      <c r="K895" s="1" t="s">
        <v>2207</v>
      </c>
      <c r="L895" s="1">
        <v>677</v>
      </c>
      <c r="M895" s="1" t="s">
        <v>481</v>
      </c>
      <c r="N895" s="1" t="s">
        <v>4373</v>
      </c>
      <c r="O895" s="1" t="s">
        <v>4438</v>
      </c>
      <c r="P895" s="1" t="s">
        <v>369</v>
      </c>
      <c r="Q895" s="1" t="s">
        <v>372</v>
      </c>
      <c r="R895" s="1" t="s">
        <v>425</v>
      </c>
      <c r="S895" s="1">
        <v>23</v>
      </c>
    </row>
    <row r="896" spans="1:19" ht="15.5" x14ac:dyDescent="0.35">
      <c r="A896" s="1" t="s">
        <v>4440</v>
      </c>
      <c r="B896" s="1" t="s">
        <v>4439</v>
      </c>
      <c r="C896" s="1" t="s">
        <v>4441</v>
      </c>
      <c r="D896" s="1" t="s">
        <v>4440</v>
      </c>
      <c r="E896" s="1" t="s">
        <v>4442</v>
      </c>
      <c r="F896" s="1" t="s">
        <v>398</v>
      </c>
      <c r="G896" s="1" t="s">
        <v>397</v>
      </c>
      <c r="H896" s="1" t="s">
        <v>1170</v>
      </c>
      <c r="I896" s="1" t="s">
        <v>381</v>
      </c>
      <c r="J896" s="1" t="s">
        <v>2106</v>
      </c>
      <c r="K896" s="1" t="s">
        <v>504</v>
      </c>
      <c r="L896" s="1">
        <v>673</v>
      </c>
      <c r="M896" s="1" t="s">
        <v>481</v>
      </c>
      <c r="N896" s="1" t="s">
        <v>4373</v>
      </c>
      <c r="O896" s="1" t="s">
        <v>4443</v>
      </c>
      <c r="P896" s="1" t="s">
        <v>369</v>
      </c>
      <c r="Q896" s="1" t="s">
        <v>372</v>
      </c>
      <c r="R896" s="1" t="s">
        <v>403</v>
      </c>
      <c r="S896" s="1">
        <v>25.1</v>
      </c>
    </row>
    <row r="897" spans="1:19" ht="15.5" x14ac:dyDescent="0.35">
      <c r="A897" s="1" t="s">
        <v>4445</v>
      </c>
      <c r="B897" s="1" t="s">
        <v>4444</v>
      </c>
      <c r="C897" s="1" t="s">
        <v>4446</v>
      </c>
      <c r="D897" s="1" t="s">
        <v>4445</v>
      </c>
      <c r="E897" s="1" t="s">
        <v>4447</v>
      </c>
      <c r="F897" s="1" t="s">
        <v>371</v>
      </c>
      <c r="G897" s="1" t="s">
        <v>372</v>
      </c>
      <c r="H897" s="1" t="s">
        <v>4448</v>
      </c>
      <c r="I897" s="1" t="s">
        <v>381</v>
      </c>
      <c r="J897" s="1" t="s">
        <v>632</v>
      </c>
      <c r="K897" s="1" t="s">
        <v>633</v>
      </c>
      <c r="L897" s="1">
        <v>673</v>
      </c>
      <c r="M897" s="1" t="s">
        <v>481</v>
      </c>
      <c r="N897" s="1" t="s">
        <v>4373</v>
      </c>
      <c r="O897" s="1" t="s">
        <v>4449</v>
      </c>
      <c r="P897" s="1">
        <v>3.3E-3</v>
      </c>
      <c r="Q897" s="1" t="s">
        <v>372</v>
      </c>
      <c r="R897" s="1" t="s">
        <v>403</v>
      </c>
      <c r="S897" s="1">
        <v>22.5</v>
      </c>
    </row>
    <row r="898" spans="1:19" ht="15.5" x14ac:dyDescent="0.35">
      <c r="A898" s="1" t="s">
        <v>4451</v>
      </c>
      <c r="B898" s="1" t="s">
        <v>4450</v>
      </c>
      <c r="C898" s="1" t="s">
        <v>369</v>
      </c>
      <c r="D898" s="1" t="s">
        <v>4452</v>
      </c>
      <c r="E898" s="1" t="s">
        <v>4453</v>
      </c>
      <c r="F898" s="1" t="s">
        <v>371</v>
      </c>
      <c r="G898" s="1" t="s">
        <v>398</v>
      </c>
      <c r="H898" s="1" t="s">
        <v>1170</v>
      </c>
      <c r="I898" s="1" t="s">
        <v>381</v>
      </c>
      <c r="J898" s="1" t="s">
        <v>1304</v>
      </c>
      <c r="K898" s="1" t="s">
        <v>1305</v>
      </c>
      <c r="L898" s="1">
        <v>665</v>
      </c>
      <c r="M898" s="1" t="s">
        <v>384</v>
      </c>
      <c r="N898" s="1" t="s">
        <v>4373</v>
      </c>
      <c r="O898" s="1" t="s">
        <v>4454</v>
      </c>
      <c r="P898" s="1">
        <v>0</v>
      </c>
      <c r="Q898" s="1" t="s">
        <v>372</v>
      </c>
      <c r="R898" s="1" t="s">
        <v>425</v>
      </c>
      <c r="S898" s="1">
        <v>19.690000000000001</v>
      </c>
    </row>
    <row r="899" spans="1:19" ht="15.5" x14ac:dyDescent="0.35">
      <c r="A899" s="1" t="s">
        <v>4455</v>
      </c>
      <c r="B899" s="1" t="s">
        <v>4455</v>
      </c>
      <c r="C899" s="1" t="s">
        <v>369</v>
      </c>
      <c r="D899" s="1" t="s">
        <v>412</v>
      </c>
      <c r="E899" s="1" t="s">
        <v>4456</v>
      </c>
      <c r="F899" s="1" t="s">
        <v>372</v>
      </c>
      <c r="G899" s="1" t="s">
        <v>397</v>
      </c>
      <c r="H899" s="1" t="s">
        <v>1170</v>
      </c>
      <c r="I899" s="1" t="s">
        <v>381</v>
      </c>
      <c r="J899" s="1" t="s">
        <v>4457</v>
      </c>
      <c r="K899" s="1" t="s">
        <v>4458</v>
      </c>
      <c r="L899" s="1">
        <v>660</v>
      </c>
      <c r="M899" s="1" t="s">
        <v>384</v>
      </c>
      <c r="N899" s="1" t="s">
        <v>4373</v>
      </c>
      <c r="O899" s="1" t="s">
        <v>4459</v>
      </c>
      <c r="P899" s="1" t="s">
        <v>369</v>
      </c>
      <c r="Q899" s="1" t="s">
        <v>372</v>
      </c>
      <c r="R899" s="1" t="s">
        <v>425</v>
      </c>
      <c r="S899" s="1">
        <v>25.2</v>
      </c>
    </row>
    <row r="900" spans="1:19" ht="15.5" x14ac:dyDescent="0.35">
      <c r="A900" s="1" t="s">
        <v>250</v>
      </c>
      <c r="B900" s="1" t="s">
        <v>250</v>
      </c>
      <c r="C900" s="1" t="s">
        <v>369</v>
      </c>
      <c r="D900" s="1" t="s">
        <v>4460</v>
      </c>
      <c r="E900" s="1" t="s">
        <v>4461</v>
      </c>
      <c r="F900" s="1" t="s">
        <v>371</v>
      </c>
      <c r="G900" s="1" t="s">
        <v>372</v>
      </c>
      <c r="H900" s="1" t="s">
        <v>669</v>
      </c>
      <c r="I900" s="1" t="s">
        <v>381</v>
      </c>
      <c r="J900" s="1" t="s">
        <v>1548</v>
      </c>
      <c r="K900" s="1" t="s">
        <v>664</v>
      </c>
      <c r="L900" s="1">
        <v>599</v>
      </c>
      <c r="M900" s="1" t="s">
        <v>384</v>
      </c>
      <c r="N900" s="1" t="s">
        <v>4373</v>
      </c>
      <c r="O900" s="1" t="s">
        <v>4462</v>
      </c>
      <c r="P900" s="1">
        <v>7.4000000000000003E-3</v>
      </c>
      <c r="Q900" s="1" t="s">
        <v>372</v>
      </c>
      <c r="R900" s="1" t="s">
        <v>402</v>
      </c>
      <c r="S900" s="1">
        <v>29.2</v>
      </c>
    </row>
    <row r="901" spans="1:19" ht="15.5" x14ac:dyDescent="0.35">
      <c r="A901" s="1" t="s">
        <v>4464</v>
      </c>
      <c r="B901" s="1" t="s">
        <v>4463</v>
      </c>
      <c r="C901" s="1" t="s">
        <v>369</v>
      </c>
      <c r="D901" s="1" t="s">
        <v>4464</v>
      </c>
      <c r="E901" s="1" t="s">
        <v>4465</v>
      </c>
      <c r="F901" s="1" t="s">
        <v>398</v>
      </c>
      <c r="G901" s="1" t="s">
        <v>397</v>
      </c>
      <c r="H901" s="1" t="s">
        <v>373</v>
      </c>
      <c r="I901" s="1" t="s">
        <v>381</v>
      </c>
      <c r="J901" s="1" t="s">
        <v>996</v>
      </c>
      <c r="K901" s="1" t="s">
        <v>633</v>
      </c>
      <c r="L901" s="1" t="s">
        <v>4466</v>
      </c>
      <c r="M901" s="1" t="s">
        <v>384</v>
      </c>
      <c r="N901" s="1" t="s">
        <v>4467</v>
      </c>
      <c r="O901" s="1" t="s">
        <v>4468</v>
      </c>
      <c r="P901" s="1" t="s">
        <v>369</v>
      </c>
      <c r="Q901" s="1" t="s">
        <v>372</v>
      </c>
      <c r="R901" s="1" t="s">
        <v>402</v>
      </c>
      <c r="S901" s="1">
        <v>26.7</v>
      </c>
    </row>
    <row r="902" spans="1:19" ht="15.5" x14ac:dyDescent="0.35">
      <c r="A902" s="1" t="s">
        <v>4470</v>
      </c>
      <c r="B902" s="1" t="s">
        <v>4469</v>
      </c>
      <c r="C902" s="1" t="s">
        <v>369</v>
      </c>
      <c r="D902" s="1" t="s">
        <v>412</v>
      </c>
      <c r="E902" s="1" t="s">
        <v>4471</v>
      </c>
      <c r="F902" s="1" t="s">
        <v>372</v>
      </c>
      <c r="G902" s="1" t="s">
        <v>397</v>
      </c>
      <c r="H902" s="1" t="s">
        <v>373</v>
      </c>
      <c r="I902" s="1" t="s">
        <v>381</v>
      </c>
      <c r="J902" s="1" t="s">
        <v>843</v>
      </c>
      <c r="K902" s="1" t="s">
        <v>844</v>
      </c>
      <c r="L902" s="1" t="s">
        <v>4472</v>
      </c>
      <c r="M902" s="1" t="s">
        <v>384</v>
      </c>
      <c r="N902" s="1" t="s">
        <v>4467</v>
      </c>
      <c r="O902" s="1" t="s">
        <v>4473</v>
      </c>
      <c r="P902" s="1" t="s">
        <v>369</v>
      </c>
      <c r="Q902" s="1" t="s">
        <v>402</v>
      </c>
      <c r="R902" s="1" t="s">
        <v>402</v>
      </c>
      <c r="S902" s="1">
        <v>26</v>
      </c>
    </row>
    <row r="903" spans="1:19" ht="15.5" x14ac:dyDescent="0.35">
      <c r="A903" s="1" t="s">
        <v>4475</v>
      </c>
      <c r="B903" s="1" t="s">
        <v>4474</v>
      </c>
      <c r="C903" s="1" t="s">
        <v>369</v>
      </c>
      <c r="D903" s="1" t="s">
        <v>4475</v>
      </c>
      <c r="E903" s="1" t="s">
        <v>4476</v>
      </c>
      <c r="F903" s="1" t="s">
        <v>398</v>
      </c>
      <c r="G903" s="1" t="s">
        <v>372</v>
      </c>
      <c r="H903" s="1" t="s">
        <v>373</v>
      </c>
      <c r="I903" s="1" t="s">
        <v>381</v>
      </c>
      <c r="J903" s="1" t="s">
        <v>867</v>
      </c>
      <c r="K903" s="1" t="s">
        <v>868</v>
      </c>
      <c r="L903" s="1" t="s">
        <v>4472</v>
      </c>
      <c r="M903" s="1" t="s">
        <v>384</v>
      </c>
      <c r="N903" s="1" t="s">
        <v>4467</v>
      </c>
      <c r="O903" s="1" t="s">
        <v>4477</v>
      </c>
      <c r="P903" s="1" t="s">
        <v>369</v>
      </c>
      <c r="Q903" s="1" t="s">
        <v>402</v>
      </c>
      <c r="R903" s="1" t="s">
        <v>402</v>
      </c>
      <c r="S903" s="1">
        <v>28.4</v>
      </c>
    </row>
    <row r="904" spans="1:19" ht="15.5" x14ac:dyDescent="0.35">
      <c r="A904" s="1" t="s">
        <v>4479</v>
      </c>
      <c r="B904" s="1" t="s">
        <v>4478</v>
      </c>
      <c r="C904" s="1" t="s">
        <v>369</v>
      </c>
      <c r="D904" s="1" t="s">
        <v>412</v>
      </c>
      <c r="E904" s="1" t="s">
        <v>4480</v>
      </c>
      <c r="F904" s="1" t="s">
        <v>398</v>
      </c>
      <c r="G904" s="1" t="s">
        <v>371</v>
      </c>
      <c r="H904" s="1" t="s">
        <v>373</v>
      </c>
      <c r="I904" s="1" t="s">
        <v>381</v>
      </c>
      <c r="J904" s="1" t="s">
        <v>4481</v>
      </c>
      <c r="K904" s="1" t="s">
        <v>445</v>
      </c>
      <c r="L904" s="1" t="s">
        <v>4482</v>
      </c>
      <c r="M904" s="1" t="s">
        <v>481</v>
      </c>
      <c r="N904" s="1" t="s">
        <v>4467</v>
      </c>
      <c r="O904" s="1" t="s">
        <v>4483</v>
      </c>
      <c r="P904" s="1" t="s">
        <v>369</v>
      </c>
      <c r="Q904" s="1" t="s">
        <v>402</v>
      </c>
      <c r="R904" s="1" t="s">
        <v>425</v>
      </c>
      <c r="S904" s="1">
        <v>22.6</v>
      </c>
    </row>
    <row r="905" spans="1:19" ht="15.5" x14ac:dyDescent="0.35">
      <c r="A905" s="1" t="s">
        <v>4484</v>
      </c>
      <c r="B905" s="1" t="s">
        <v>4478</v>
      </c>
      <c r="C905" s="1" t="s">
        <v>369</v>
      </c>
      <c r="D905" s="1" t="s">
        <v>412</v>
      </c>
      <c r="E905" s="1" t="s">
        <v>4485</v>
      </c>
      <c r="F905" s="1" t="s">
        <v>398</v>
      </c>
      <c r="G905" s="1" t="s">
        <v>372</v>
      </c>
      <c r="H905" s="1" t="s">
        <v>373</v>
      </c>
      <c r="I905" s="1" t="s">
        <v>381</v>
      </c>
      <c r="J905" s="1" t="s">
        <v>555</v>
      </c>
      <c r="K905" s="1" t="s">
        <v>453</v>
      </c>
      <c r="L905" s="1" t="s">
        <v>4482</v>
      </c>
      <c r="M905" s="1" t="s">
        <v>481</v>
      </c>
      <c r="N905" s="1" t="s">
        <v>4467</v>
      </c>
      <c r="O905" s="1" t="s">
        <v>4486</v>
      </c>
      <c r="P905" s="1" t="s">
        <v>369</v>
      </c>
      <c r="Q905" s="1" t="s">
        <v>402</v>
      </c>
      <c r="R905" s="1" t="s">
        <v>402</v>
      </c>
      <c r="S905" s="1">
        <v>26.4</v>
      </c>
    </row>
    <row r="906" spans="1:19" ht="15.5" x14ac:dyDescent="0.35">
      <c r="A906" s="1" t="s">
        <v>4487</v>
      </c>
      <c r="B906" s="1" t="s">
        <v>4487</v>
      </c>
      <c r="C906" s="1" t="s">
        <v>4488</v>
      </c>
      <c r="D906" s="1" t="s">
        <v>412</v>
      </c>
      <c r="E906" s="1" t="s">
        <v>4489</v>
      </c>
      <c r="F906" s="1" t="s">
        <v>398</v>
      </c>
      <c r="G906" s="1" t="s">
        <v>372</v>
      </c>
      <c r="H906" s="1" t="s">
        <v>373</v>
      </c>
      <c r="I906" s="1" t="s">
        <v>381</v>
      </c>
      <c r="J906" s="1" t="s">
        <v>1770</v>
      </c>
      <c r="K906" s="1" t="s">
        <v>1771</v>
      </c>
      <c r="L906" s="1" t="s">
        <v>4490</v>
      </c>
      <c r="M906" s="1" t="s">
        <v>481</v>
      </c>
      <c r="N906" s="1" t="s">
        <v>4467</v>
      </c>
      <c r="O906" s="1" t="s">
        <v>4491</v>
      </c>
      <c r="P906" s="1">
        <v>0</v>
      </c>
      <c r="Q906" s="1" t="s">
        <v>402</v>
      </c>
      <c r="R906" s="1" t="s">
        <v>425</v>
      </c>
      <c r="S906" s="1">
        <v>27.3</v>
      </c>
    </row>
    <row r="907" spans="1:19" ht="15.5" x14ac:dyDescent="0.35">
      <c r="A907" s="1" t="s">
        <v>4493</v>
      </c>
      <c r="B907" s="1" t="s">
        <v>4492</v>
      </c>
      <c r="C907" s="1" t="s">
        <v>369</v>
      </c>
      <c r="D907" s="1" t="s">
        <v>4493</v>
      </c>
      <c r="E907" s="1" t="s">
        <v>4494</v>
      </c>
      <c r="F907" s="1" t="s">
        <v>398</v>
      </c>
      <c r="G907" s="1" t="s">
        <v>371</v>
      </c>
      <c r="H907" s="1" t="s">
        <v>373</v>
      </c>
      <c r="I907" s="1" t="s">
        <v>381</v>
      </c>
      <c r="J907" s="1" t="s">
        <v>569</v>
      </c>
      <c r="K907" s="1" t="s">
        <v>470</v>
      </c>
      <c r="L907" s="1" t="s">
        <v>4495</v>
      </c>
      <c r="M907" s="1" t="s">
        <v>384</v>
      </c>
      <c r="N907" s="1" t="s">
        <v>4467</v>
      </c>
      <c r="O907" s="1" t="s">
        <v>4496</v>
      </c>
      <c r="P907" s="1" t="s">
        <v>369</v>
      </c>
      <c r="Q907" s="1" t="s">
        <v>402</v>
      </c>
      <c r="R907" s="1" t="s">
        <v>425</v>
      </c>
      <c r="S907" s="1">
        <v>21.9</v>
      </c>
    </row>
    <row r="908" spans="1:19" ht="15.5" x14ac:dyDescent="0.35">
      <c r="A908" s="1" t="s">
        <v>4498</v>
      </c>
      <c r="B908" s="1" t="s">
        <v>4497</v>
      </c>
      <c r="C908" s="1" t="s">
        <v>369</v>
      </c>
      <c r="D908" s="1" t="s">
        <v>4498</v>
      </c>
      <c r="E908" s="1" t="s">
        <v>4499</v>
      </c>
      <c r="F908" s="1" t="s">
        <v>398</v>
      </c>
      <c r="G908" s="1" t="s">
        <v>397</v>
      </c>
      <c r="H908" s="1" t="s">
        <v>373</v>
      </c>
      <c r="I908" s="1" t="s">
        <v>381</v>
      </c>
      <c r="J908" s="1" t="s">
        <v>565</v>
      </c>
      <c r="K908" s="1" t="s">
        <v>438</v>
      </c>
      <c r="L908" s="1" t="s">
        <v>4500</v>
      </c>
      <c r="M908" s="1" t="s">
        <v>384</v>
      </c>
      <c r="N908" s="1" t="s">
        <v>4467</v>
      </c>
      <c r="O908" s="1" t="s">
        <v>4501</v>
      </c>
      <c r="P908" s="1" t="s">
        <v>369</v>
      </c>
      <c r="Q908" s="1" t="s">
        <v>402</v>
      </c>
      <c r="R908" s="1" t="s">
        <v>402</v>
      </c>
      <c r="S908" s="1">
        <v>26.2</v>
      </c>
    </row>
    <row r="909" spans="1:19" ht="15.5" x14ac:dyDescent="0.35">
      <c r="A909" s="1" t="s">
        <v>4503</v>
      </c>
      <c r="B909" s="1" t="s">
        <v>4502</v>
      </c>
      <c r="C909" s="1" t="s">
        <v>369</v>
      </c>
      <c r="D909" s="1" t="s">
        <v>412</v>
      </c>
      <c r="E909" s="1" t="s">
        <v>4504</v>
      </c>
      <c r="F909" s="1" t="s">
        <v>398</v>
      </c>
      <c r="G909" s="1" t="s">
        <v>371</v>
      </c>
      <c r="H909" s="1" t="s">
        <v>373</v>
      </c>
      <c r="I909" s="1" t="s">
        <v>381</v>
      </c>
      <c r="J909" s="1" t="s">
        <v>4481</v>
      </c>
      <c r="K909" s="1" t="s">
        <v>445</v>
      </c>
      <c r="L909" s="1" t="s">
        <v>4500</v>
      </c>
      <c r="M909" s="1" t="s">
        <v>384</v>
      </c>
      <c r="N909" s="1" t="s">
        <v>4467</v>
      </c>
      <c r="O909" s="1" t="s">
        <v>4505</v>
      </c>
      <c r="P909" s="1" t="s">
        <v>369</v>
      </c>
      <c r="Q909" s="1" t="s">
        <v>402</v>
      </c>
      <c r="R909" s="1" t="s">
        <v>425</v>
      </c>
      <c r="S909" s="1">
        <v>24</v>
      </c>
    </row>
    <row r="910" spans="1:19" ht="15.5" x14ac:dyDescent="0.35">
      <c r="A910" s="1" t="s">
        <v>4506</v>
      </c>
      <c r="B910" s="1" t="s">
        <v>4506</v>
      </c>
      <c r="C910" s="1" t="s">
        <v>369</v>
      </c>
      <c r="D910" s="1" t="s">
        <v>412</v>
      </c>
      <c r="E910" s="1" t="s">
        <v>4507</v>
      </c>
      <c r="F910" s="1" t="s">
        <v>397</v>
      </c>
      <c r="G910" s="1" t="s">
        <v>398</v>
      </c>
      <c r="H910" s="1" t="s">
        <v>373</v>
      </c>
      <c r="I910" s="1" t="s">
        <v>381</v>
      </c>
      <c r="J910" s="1" t="s">
        <v>430</v>
      </c>
      <c r="K910" s="1" t="s">
        <v>431</v>
      </c>
      <c r="L910" s="1" t="s">
        <v>4508</v>
      </c>
      <c r="M910" s="1" t="s">
        <v>384</v>
      </c>
      <c r="N910" s="1" t="s">
        <v>4467</v>
      </c>
      <c r="O910" s="1" t="s">
        <v>4509</v>
      </c>
      <c r="P910" s="1">
        <v>2.0000000000000001E-4</v>
      </c>
      <c r="Q910" s="1" t="s">
        <v>372</v>
      </c>
      <c r="R910" s="1" t="s">
        <v>403</v>
      </c>
      <c r="S910" s="1">
        <v>1.2909999999999999</v>
      </c>
    </row>
    <row r="911" spans="1:19" ht="15.5" x14ac:dyDescent="0.35">
      <c r="A911" s="1" t="s">
        <v>4511</v>
      </c>
      <c r="B911" s="1" t="s">
        <v>4510</v>
      </c>
      <c r="C911" s="1" t="s">
        <v>369</v>
      </c>
      <c r="D911" s="1" t="s">
        <v>412</v>
      </c>
      <c r="E911" s="1" t="s">
        <v>4512</v>
      </c>
      <c r="F911" s="1" t="s">
        <v>372</v>
      </c>
      <c r="G911" s="1" t="s">
        <v>398</v>
      </c>
      <c r="H911" s="1" t="s">
        <v>373</v>
      </c>
      <c r="I911" s="1" t="s">
        <v>381</v>
      </c>
      <c r="J911" s="1" t="s">
        <v>4513</v>
      </c>
      <c r="K911" s="1" t="s">
        <v>4514</v>
      </c>
      <c r="L911" s="1" t="s">
        <v>4515</v>
      </c>
      <c r="M911" s="1" t="s">
        <v>384</v>
      </c>
      <c r="N911" s="1" t="s">
        <v>4467</v>
      </c>
      <c r="O911" s="1" t="s">
        <v>4516</v>
      </c>
      <c r="P911" s="1" t="s">
        <v>369</v>
      </c>
      <c r="Q911" s="1" t="s">
        <v>402</v>
      </c>
      <c r="R911" s="1" t="s">
        <v>402</v>
      </c>
      <c r="S911" s="1">
        <v>24.7</v>
      </c>
    </row>
    <row r="912" spans="1:19" ht="15.5" x14ac:dyDescent="0.35">
      <c r="A912" s="1" t="s">
        <v>4518</v>
      </c>
      <c r="B912" s="1" t="s">
        <v>4517</v>
      </c>
      <c r="C912" s="1" t="s">
        <v>369</v>
      </c>
      <c r="D912" s="1" t="s">
        <v>412</v>
      </c>
      <c r="E912" s="1" t="s">
        <v>4519</v>
      </c>
      <c r="F912" s="1" t="s">
        <v>371</v>
      </c>
      <c r="G912" s="1" t="s">
        <v>398</v>
      </c>
      <c r="H912" s="1" t="s">
        <v>373</v>
      </c>
      <c r="I912" s="1" t="s">
        <v>381</v>
      </c>
      <c r="J912" s="1" t="s">
        <v>4520</v>
      </c>
      <c r="K912" s="1" t="s">
        <v>2363</v>
      </c>
      <c r="L912" s="1" t="s">
        <v>4515</v>
      </c>
      <c r="M912" s="1" t="s">
        <v>384</v>
      </c>
      <c r="N912" s="1" t="s">
        <v>4467</v>
      </c>
      <c r="O912" s="1" t="s">
        <v>4521</v>
      </c>
      <c r="P912" s="1" t="s">
        <v>369</v>
      </c>
      <c r="Q912" s="1" t="s">
        <v>372</v>
      </c>
      <c r="R912" s="1" t="s">
        <v>402</v>
      </c>
      <c r="S912" s="1">
        <v>22.9</v>
      </c>
    </row>
    <row r="913" spans="1:19" ht="15.5" x14ac:dyDescent="0.35">
      <c r="A913" s="1" t="s">
        <v>4523</v>
      </c>
      <c r="B913" s="1" t="s">
        <v>4522</v>
      </c>
      <c r="C913" s="1" t="s">
        <v>369</v>
      </c>
      <c r="D913" s="1" t="s">
        <v>4523</v>
      </c>
      <c r="E913" s="1" t="s">
        <v>4524</v>
      </c>
      <c r="F913" s="1" t="s">
        <v>398</v>
      </c>
      <c r="G913" s="1" t="s">
        <v>397</v>
      </c>
      <c r="H913" s="1" t="s">
        <v>373</v>
      </c>
      <c r="I913" s="1" t="s">
        <v>381</v>
      </c>
      <c r="J913" s="1" t="s">
        <v>663</v>
      </c>
      <c r="K913" s="1" t="s">
        <v>664</v>
      </c>
      <c r="L913" s="1" t="s">
        <v>4525</v>
      </c>
      <c r="M913" s="1" t="s">
        <v>384</v>
      </c>
      <c r="N913" s="1" t="s">
        <v>4467</v>
      </c>
      <c r="O913" s="1" t="s">
        <v>4526</v>
      </c>
      <c r="P913" s="1" t="s">
        <v>369</v>
      </c>
      <c r="Q913" s="1" t="s">
        <v>372</v>
      </c>
      <c r="R913" s="1" t="s">
        <v>403</v>
      </c>
      <c r="S913" s="1">
        <v>22.5</v>
      </c>
    </row>
    <row r="914" spans="1:19" ht="15.5" x14ac:dyDescent="0.35">
      <c r="A914" s="1" t="s">
        <v>4528</v>
      </c>
      <c r="B914" s="1" t="s">
        <v>4527</v>
      </c>
      <c r="C914" s="1" t="s">
        <v>369</v>
      </c>
      <c r="D914" s="1" t="s">
        <v>412</v>
      </c>
      <c r="E914" s="1" t="s">
        <v>4529</v>
      </c>
      <c r="F914" s="1" t="s">
        <v>397</v>
      </c>
      <c r="G914" s="1" t="s">
        <v>372</v>
      </c>
      <c r="H914" s="1" t="s">
        <v>373</v>
      </c>
      <c r="I914" s="1" t="s">
        <v>381</v>
      </c>
      <c r="J914" s="1" t="s">
        <v>1235</v>
      </c>
      <c r="K914" s="1" t="s">
        <v>1236</v>
      </c>
      <c r="L914" s="1" t="s">
        <v>4530</v>
      </c>
      <c r="M914" s="1" t="s">
        <v>384</v>
      </c>
      <c r="N914" s="1" t="s">
        <v>4467</v>
      </c>
      <c r="O914" s="1" t="s">
        <v>4531</v>
      </c>
      <c r="P914" s="1" t="s">
        <v>369</v>
      </c>
      <c r="Q914" s="1" t="s">
        <v>402</v>
      </c>
      <c r="R914" s="1" t="s">
        <v>403</v>
      </c>
      <c r="S914" s="1">
        <v>23.2</v>
      </c>
    </row>
    <row r="915" spans="1:19" ht="15.5" x14ac:dyDescent="0.35">
      <c r="A915" s="1" t="s">
        <v>4533</v>
      </c>
      <c r="B915" s="1" t="s">
        <v>4532</v>
      </c>
      <c r="C915" s="1" t="s">
        <v>369</v>
      </c>
      <c r="D915" s="1" t="s">
        <v>412</v>
      </c>
      <c r="E915" s="1" t="s">
        <v>4534</v>
      </c>
      <c r="F915" s="1" t="s">
        <v>372</v>
      </c>
      <c r="G915" s="1" t="s">
        <v>371</v>
      </c>
      <c r="H915" s="1" t="s">
        <v>373</v>
      </c>
      <c r="I915" s="1" t="s">
        <v>381</v>
      </c>
      <c r="J915" s="1" t="s">
        <v>1732</v>
      </c>
      <c r="K915" s="1" t="s">
        <v>1565</v>
      </c>
      <c r="L915" s="1" t="s">
        <v>4535</v>
      </c>
      <c r="M915" s="1" t="s">
        <v>384</v>
      </c>
      <c r="N915" s="1" t="s">
        <v>4467</v>
      </c>
      <c r="O915" s="1" t="s">
        <v>4536</v>
      </c>
      <c r="P915" s="1" t="s">
        <v>369</v>
      </c>
      <c r="Q915" s="1" t="s">
        <v>402</v>
      </c>
      <c r="R915" s="1" t="s">
        <v>402</v>
      </c>
      <c r="S915" s="1">
        <v>23.2</v>
      </c>
    </row>
    <row r="916" spans="1:19" ht="15.5" x14ac:dyDescent="0.35">
      <c r="A916" s="1" t="s">
        <v>4538</v>
      </c>
      <c r="B916" s="1" t="s">
        <v>4537</v>
      </c>
      <c r="C916" s="1" t="s">
        <v>369</v>
      </c>
      <c r="D916" s="1" t="s">
        <v>4538</v>
      </c>
      <c r="E916" s="1" t="s">
        <v>4539</v>
      </c>
      <c r="F916" s="1" t="s">
        <v>398</v>
      </c>
      <c r="G916" s="1" t="s">
        <v>397</v>
      </c>
      <c r="H916" s="1" t="s">
        <v>373</v>
      </c>
      <c r="I916" s="1" t="s">
        <v>381</v>
      </c>
      <c r="J916" s="1" t="s">
        <v>765</v>
      </c>
      <c r="K916" s="1" t="s">
        <v>470</v>
      </c>
      <c r="L916" s="1" t="s">
        <v>4540</v>
      </c>
      <c r="M916" s="1" t="s">
        <v>384</v>
      </c>
      <c r="N916" s="1" t="s">
        <v>4467</v>
      </c>
      <c r="O916" s="1" t="s">
        <v>4541</v>
      </c>
      <c r="P916" s="1" t="s">
        <v>369</v>
      </c>
      <c r="Q916" s="1" t="s">
        <v>402</v>
      </c>
      <c r="R916" s="1" t="s">
        <v>402</v>
      </c>
      <c r="S916" s="1">
        <v>24.9</v>
      </c>
    </row>
    <row r="917" spans="1:19" ht="15.5" x14ac:dyDescent="0.35">
      <c r="A917" s="1" t="s">
        <v>4543</v>
      </c>
      <c r="B917" s="1" t="s">
        <v>4542</v>
      </c>
      <c r="C917" s="1" t="s">
        <v>369</v>
      </c>
      <c r="D917" s="1" t="s">
        <v>412</v>
      </c>
      <c r="E917" s="1" t="s">
        <v>4544</v>
      </c>
      <c r="F917" s="1" t="s">
        <v>398</v>
      </c>
      <c r="G917" s="1" t="s">
        <v>372</v>
      </c>
      <c r="H917" s="1" t="s">
        <v>373</v>
      </c>
      <c r="I917" s="1" t="s">
        <v>381</v>
      </c>
      <c r="J917" s="1" t="s">
        <v>1069</v>
      </c>
      <c r="K917" s="1" t="s">
        <v>453</v>
      </c>
      <c r="L917" s="1" t="s">
        <v>4540</v>
      </c>
      <c r="M917" s="1" t="s">
        <v>384</v>
      </c>
      <c r="N917" s="1" t="s">
        <v>4467</v>
      </c>
      <c r="O917" s="1" t="s">
        <v>4545</v>
      </c>
      <c r="P917" s="1" t="s">
        <v>369</v>
      </c>
      <c r="Q917" s="1" t="s">
        <v>402</v>
      </c>
      <c r="R917" s="1" t="s">
        <v>402</v>
      </c>
      <c r="S917" s="1">
        <v>24.4</v>
      </c>
    </row>
    <row r="918" spans="1:19" ht="15.5" x14ac:dyDescent="0.35">
      <c r="A918" s="1" t="s">
        <v>4547</v>
      </c>
      <c r="B918" s="1" t="s">
        <v>4546</v>
      </c>
      <c r="C918" s="1" t="s">
        <v>369</v>
      </c>
      <c r="D918" s="1" t="s">
        <v>4547</v>
      </c>
      <c r="E918" s="1" t="s">
        <v>4548</v>
      </c>
      <c r="F918" s="1" t="s">
        <v>371</v>
      </c>
      <c r="G918" s="1" t="s">
        <v>398</v>
      </c>
      <c r="H918" s="1" t="s">
        <v>373</v>
      </c>
      <c r="I918" s="1" t="s">
        <v>381</v>
      </c>
      <c r="J918" s="1" t="s">
        <v>2524</v>
      </c>
      <c r="K918" s="1" t="s">
        <v>975</v>
      </c>
      <c r="L918" s="1" t="s">
        <v>4549</v>
      </c>
      <c r="M918" s="1" t="s">
        <v>384</v>
      </c>
      <c r="N918" s="1" t="s">
        <v>4467</v>
      </c>
      <c r="O918" s="1" t="s">
        <v>4550</v>
      </c>
      <c r="P918" s="1" t="s">
        <v>369</v>
      </c>
      <c r="Q918" s="1" t="s">
        <v>402</v>
      </c>
      <c r="R918" s="1" t="s">
        <v>402</v>
      </c>
      <c r="S918" s="1">
        <v>13.61</v>
      </c>
    </row>
    <row r="919" spans="1:19" ht="15.5" x14ac:dyDescent="0.35">
      <c r="A919" s="1" t="s">
        <v>4552</v>
      </c>
      <c r="B919" s="1" t="s">
        <v>4551</v>
      </c>
      <c r="C919" s="1" t="s">
        <v>369</v>
      </c>
      <c r="D919" s="1" t="s">
        <v>412</v>
      </c>
      <c r="E919" s="1" t="s">
        <v>4553</v>
      </c>
      <c r="F919" s="1" t="s">
        <v>372</v>
      </c>
      <c r="G919" s="1" t="s">
        <v>397</v>
      </c>
      <c r="H919" s="1" t="s">
        <v>373</v>
      </c>
      <c r="I919" s="1" t="s">
        <v>381</v>
      </c>
      <c r="J919" s="1" t="s">
        <v>1005</v>
      </c>
      <c r="K919" s="1" t="s">
        <v>1006</v>
      </c>
      <c r="L919" s="1" t="s">
        <v>4549</v>
      </c>
      <c r="M919" s="1" t="s">
        <v>384</v>
      </c>
      <c r="N919" s="1" t="s">
        <v>4467</v>
      </c>
      <c r="O919" s="1" t="s">
        <v>4554</v>
      </c>
      <c r="P919" s="1" t="s">
        <v>369</v>
      </c>
      <c r="Q919" s="1" t="s">
        <v>402</v>
      </c>
      <c r="R919" s="1" t="s">
        <v>402</v>
      </c>
      <c r="S919" s="1">
        <v>24.1</v>
      </c>
    </row>
    <row r="920" spans="1:19" ht="15.5" x14ac:dyDescent="0.35">
      <c r="A920" s="1" t="s">
        <v>4556</v>
      </c>
      <c r="B920" s="1" t="s">
        <v>4555</v>
      </c>
      <c r="C920" s="1" t="s">
        <v>369</v>
      </c>
      <c r="D920" s="1" t="s">
        <v>4556</v>
      </c>
      <c r="E920" s="1" t="s">
        <v>4557</v>
      </c>
      <c r="F920" s="1" t="s">
        <v>398</v>
      </c>
      <c r="G920" s="1" t="s">
        <v>397</v>
      </c>
      <c r="H920" s="1" t="s">
        <v>373</v>
      </c>
      <c r="I920" s="1" t="s">
        <v>381</v>
      </c>
      <c r="J920" s="1" t="s">
        <v>565</v>
      </c>
      <c r="K920" s="1" t="s">
        <v>438</v>
      </c>
      <c r="L920" s="1" t="s">
        <v>4558</v>
      </c>
      <c r="M920" s="1" t="s">
        <v>384</v>
      </c>
      <c r="N920" s="1" t="s">
        <v>4467</v>
      </c>
      <c r="O920" s="1" t="s">
        <v>4559</v>
      </c>
      <c r="P920" s="1" t="s">
        <v>369</v>
      </c>
      <c r="Q920" s="1" t="s">
        <v>402</v>
      </c>
      <c r="R920" s="1" t="s">
        <v>402</v>
      </c>
      <c r="S920" s="1">
        <v>25.9</v>
      </c>
    </row>
    <row r="921" spans="1:19" ht="15.5" x14ac:dyDescent="0.35">
      <c r="A921" s="1" t="s">
        <v>4561</v>
      </c>
      <c r="B921" s="1" t="s">
        <v>4560</v>
      </c>
      <c r="C921" s="1" t="s">
        <v>369</v>
      </c>
      <c r="D921" s="1" t="s">
        <v>4561</v>
      </c>
      <c r="E921" s="1" t="s">
        <v>4562</v>
      </c>
      <c r="F921" s="1" t="s">
        <v>398</v>
      </c>
      <c r="G921" s="1" t="s">
        <v>397</v>
      </c>
      <c r="H921" s="1" t="s">
        <v>373</v>
      </c>
      <c r="I921" s="1" t="s">
        <v>381</v>
      </c>
      <c r="J921" s="1" t="s">
        <v>601</v>
      </c>
      <c r="K921" s="1" t="s">
        <v>525</v>
      </c>
      <c r="L921" s="1" t="s">
        <v>4558</v>
      </c>
      <c r="M921" s="1" t="s">
        <v>384</v>
      </c>
      <c r="N921" s="1" t="s">
        <v>4467</v>
      </c>
      <c r="O921" s="1" t="s">
        <v>4563</v>
      </c>
      <c r="P921" s="1" t="s">
        <v>369</v>
      </c>
      <c r="Q921" s="1" t="s">
        <v>402</v>
      </c>
      <c r="R921" s="1" t="s">
        <v>425</v>
      </c>
      <c r="S921" s="1">
        <v>25.6</v>
      </c>
    </row>
    <row r="922" spans="1:19" ht="15.5" x14ac:dyDescent="0.35">
      <c r="A922" s="1" t="s">
        <v>4565</v>
      </c>
      <c r="B922" s="1" t="s">
        <v>4564</v>
      </c>
      <c r="C922" s="1" t="s">
        <v>369</v>
      </c>
      <c r="D922" s="1" t="s">
        <v>4565</v>
      </c>
      <c r="E922" s="1" t="s">
        <v>4566</v>
      </c>
      <c r="F922" s="1" t="s">
        <v>397</v>
      </c>
      <c r="G922" s="1" t="s">
        <v>398</v>
      </c>
      <c r="H922" s="1" t="s">
        <v>373</v>
      </c>
      <c r="I922" s="1" t="s">
        <v>381</v>
      </c>
      <c r="J922" s="1" t="s">
        <v>4162</v>
      </c>
      <c r="K922" s="1" t="s">
        <v>2207</v>
      </c>
      <c r="L922" s="1" t="s">
        <v>4567</v>
      </c>
      <c r="M922" s="1" t="s">
        <v>384</v>
      </c>
      <c r="N922" s="1" t="s">
        <v>4467</v>
      </c>
      <c r="O922" s="1" t="s">
        <v>4568</v>
      </c>
      <c r="P922" s="1" t="s">
        <v>369</v>
      </c>
      <c r="Q922" s="1" t="s">
        <v>372</v>
      </c>
      <c r="R922" s="1" t="s">
        <v>402</v>
      </c>
      <c r="S922" s="1">
        <v>20.399999999999999</v>
      </c>
    </row>
    <row r="923" spans="1:19" ht="15.5" x14ac:dyDescent="0.35">
      <c r="A923" s="1" t="s">
        <v>4570</v>
      </c>
      <c r="B923" s="1" t="s">
        <v>4569</v>
      </c>
      <c r="C923" s="1" t="s">
        <v>369</v>
      </c>
      <c r="D923" s="1" t="s">
        <v>412</v>
      </c>
      <c r="E923" s="1" t="s">
        <v>4571</v>
      </c>
      <c r="F923" s="1" t="s">
        <v>372</v>
      </c>
      <c r="G923" s="1" t="s">
        <v>371</v>
      </c>
      <c r="H923" s="1" t="s">
        <v>373</v>
      </c>
      <c r="I923" s="1" t="s">
        <v>381</v>
      </c>
      <c r="J923" s="1" t="s">
        <v>2165</v>
      </c>
      <c r="K923" s="1" t="s">
        <v>2166</v>
      </c>
      <c r="L923" s="1" t="s">
        <v>4572</v>
      </c>
      <c r="M923" s="1" t="s">
        <v>481</v>
      </c>
      <c r="N923" s="1" t="s">
        <v>4467</v>
      </c>
      <c r="O923" s="1" t="s">
        <v>4573</v>
      </c>
      <c r="P923" s="1" t="s">
        <v>369</v>
      </c>
      <c r="Q923" s="1" t="s">
        <v>402</v>
      </c>
      <c r="R923" s="1" t="s">
        <v>402</v>
      </c>
      <c r="S923" s="1">
        <v>25.9</v>
      </c>
    </row>
    <row r="924" spans="1:19" ht="15.5" x14ac:dyDescent="0.35">
      <c r="A924" s="1" t="s">
        <v>4574</v>
      </c>
      <c r="B924" s="1" t="s">
        <v>4569</v>
      </c>
      <c r="C924" s="1" t="s">
        <v>369</v>
      </c>
      <c r="D924" s="1" t="s">
        <v>4574</v>
      </c>
      <c r="E924" s="1" t="s">
        <v>4575</v>
      </c>
      <c r="F924" s="1" t="s">
        <v>372</v>
      </c>
      <c r="G924" s="1" t="s">
        <v>398</v>
      </c>
      <c r="H924" s="1" t="s">
        <v>373</v>
      </c>
      <c r="I924" s="1" t="s">
        <v>381</v>
      </c>
      <c r="J924" s="1" t="s">
        <v>4513</v>
      </c>
      <c r="K924" s="1" t="s">
        <v>4514</v>
      </c>
      <c r="L924" s="1" t="s">
        <v>4572</v>
      </c>
      <c r="M924" s="1" t="s">
        <v>481</v>
      </c>
      <c r="N924" s="1" t="s">
        <v>4467</v>
      </c>
      <c r="O924" s="1" t="s">
        <v>4576</v>
      </c>
      <c r="P924" s="1" t="s">
        <v>369</v>
      </c>
      <c r="Q924" s="1" t="s">
        <v>402</v>
      </c>
      <c r="R924" s="1" t="s">
        <v>402</v>
      </c>
      <c r="S924" s="1">
        <v>25.1</v>
      </c>
    </row>
    <row r="925" spans="1:19" ht="15.5" x14ac:dyDescent="0.35">
      <c r="A925" s="1" t="s">
        <v>4577</v>
      </c>
      <c r="B925" s="1" t="s">
        <v>4577</v>
      </c>
      <c r="C925" s="1" t="s">
        <v>369</v>
      </c>
      <c r="D925" s="1" t="s">
        <v>412</v>
      </c>
      <c r="E925" s="1" t="s">
        <v>4578</v>
      </c>
      <c r="F925" s="1" t="s">
        <v>371</v>
      </c>
      <c r="G925" s="1" t="s">
        <v>398</v>
      </c>
      <c r="H925" s="1" t="s">
        <v>373</v>
      </c>
      <c r="I925" s="1" t="s">
        <v>381</v>
      </c>
      <c r="J925" s="1" t="s">
        <v>1467</v>
      </c>
      <c r="K925" s="1" t="s">
        <v>1468</v>
      </c>
      <c r="L925" s="1" t="s">
        <v>4579</v>
      </c>
      <c r="M925" s="1" t="s">
        <v>384</v>
      </c>
      <c r="N925" s="1" t="s">
        <v>4467</v>
      </c>
      <c r="O925" s="1" t="s">
        <v>4580</v>
      </c>
      <c r="P925" s="1" t="s">
        <v>369</v>
      </c>
      <c r="Q925" s="1" t="s">
        <v>402</v>
      </c>
      <c r="R925" s="1" t="s">
        <v>402</v>
      </c>
      <c r="S925" s="1">
        <v>26</v>
      </c>
    </row>
    <row r="926" spans="1:19" ht="15.5" x14ac:dyDescent="0.35">
      <c r="A926" s="1" t="s">
        <v>4582</v>
      </c>
      <c r="B926" s="1" t="s">
        <v>4581</v>
      </c>
      <c r="C926" s="1" t="s">
        <v>369</v>
      </c>
      <c r="D926" s="1" t="s">
        <v>4582</v>
      </c>
      <c r="E926" s="1" t="s">
        <v>4583</v>
      </c>
      <c r="F926" s="1" t="s">
        <v>397</v>
      </c>
      <c r="G926" s="1" t="s">
        <v>398</v>
      </c>
      <c r="H926" s="1" t="s">
        <v>373</v>
      </c>
      <c r="I926" s="1" t="s">
        <v>381</v>
      </c>
      <c r="J926" s="1" t="s">
        <v>4162</v>
      </c>
      <c r="K926" s="1" t="s">
        <v>2207</v>
      </c>
      <c r="L926" s="1" t="s">
        <v>4579</v>
      </c>
      <c r="M926" s="1" t="s">
        <v>384</v>
      </c>
      <c r="N926" s="1" t="s">
        <v>4467</v>
      </c>
      <c r="O926" s="1" t="s">
        <v>4584</v>
      </c>
      <c r="P926" s="1" t="s">
        <v>369</v>
      </c>
      <c r="Q926" s="1" t="s">
        <v>402</v>
      </c>
      <c r="R926" s="1" t="s">
        <v>402</v>
      </c>
      <c r="S926" s="1">
        <v>24.2</v>
      </c>
    </row>
    <row r="927" spans="1:19" ht="15.5" x14ac:dyDescent="0.35">
      <c r="A927" s="1" t="s">
        <v>4586</v>
      </c>
      <c r="B927" s="1" t="s">
        <v>4585</v>
      </c>
      <c r="C927" s="1" t="s">
        <v>369</v>
      </c>
      <c r="D927" s="1" t="s">
        <v>412</v>
      </c>
      <c r="E927" s="1" t="s">
        <v>4587</v>
      </c>
      <c r="F927" s="1" t="s">
        <v>398</v>
      </c>
      <c r="G927" s="1" t="s">
        <v>372</v>
      </c>
      <c r="H927" s="1" t="s">
        <v>373</v>
      </c>
      <c r="I927" s="1" t="s">
        <v>381</v>
      </c>
      <c r="J927" s="1" t="s">
        <v>2828</v>
      </c>
      <c r="K927" s="1" t="s">
        <v>2347</v>
      </c>
      <c r="L927" s="1" t="s">
        <v>4588</v>
      </c>
      <c r="M927" s="1" t="s">
        <v>384</v>
      </c>
      <c r="N927" s="1" t="s">
        <v>4467</v>
      </c>
      <c r="O927" s="1" t="s">
        <v>4589</v>
      </c>
      <c r="P927" s="1" t="s">
        <v>369</v>
      </c>
      <c r="Q927" s="1" t="s">
        <v>402</v>
      </c>
      <c r="R927" s="1" t="s">
        <v>402</v>
      </c>
      <c r="S927" s="1">
        <v>25.5</v>
      </c>
    </row>
    <row r="928" spans="1:19" ht="15.5" x14ac:dyDescent="0.35">
      <c r="A928" s="1" t="s">
        <v>4591</v>
      </c>
      <c r="B928" s="1" t="s">
        <v>4590</v>
      </c>
      <c r="C928" s="1" t="s">
        <v>369</v>
      </c>
      <c r="D928" s="1" t="s">
        <v>412</v>
      </c>
      <c r="E928" s="1" t="s">
        <v>4592</v>
      </c>
      <c r="F928" s="1" t="s">
        <v>371</v>
      </c>
      <c r="G928" s="1" t="s">
        <v>398</v>
      </c>
      <c r="H928" s="1" t="s">
        <v>373</v>
      </c>
      <c r="I928" s="1" t="s">
        <v>381</v>
      </c>
      <c r="J928" s="1" t="s">
        <v>2881</v>
      </c>
      <c r="K928" s="1" t="s">
        <v>1191</v>
      </c>
      <c r="L928" s="1" t="s">
        <v>4593</v>
      </c>
      <c r="M928" s="1" t="s">
        <v>384</v>
      </c>
      <c r="N928" s="1" t="s">
        <v>4467</v>
      </c>
      <c r="O928" s="1" t="s">
        <v>4594</v>
      </c>
      <c r="P928" s="1" t="s">
        <v>369</v>
      </c>
      <c r="Q928" s="1" t="s">
        <v>402</v>
      </c>
      <c r="R928" s="1" t="s">
        <v>425</v>
      </c>
      <c r="S928" s="1">
        <v>23.4</v>
      </c>
    </row>
    <row r="929" spans="1:19" ht="15.5" x14ac:dyDescent="0.35">
      <c r="A929" s="1" t="s">
        <v>4596</v>
      </c>
      <c r="B929" s="1" t="s">
        <v>4595</v>
      </c>
      <c r="C929" s="1" t="s">
        <v>369</v>
      </c>
      <c r="D929" s="1" t="s">
        <v>412</v>
      </c>
      <c r="E929" s="1" t="s">
        <v>4597</v>
      </c>
      <c r="F929" s="1" t="s">
        <v>372</v>
      </c>
      <c r="G929" s="1" t="s">
        <v>371</v>
      </c>
      <c r="H929" s="1" t="s">
        <v>373</v>
      </c>
      <c r="I929" s="1" t="s">
        <v>381</v>
      </c>
      <c r="J929" s="1" t="s">
        <v>2626</v>
      </c>
      <c r="K929" s="1" t="s">
        <v>2363</v>
      </c>
      <c r="L929" s="1" t="s">
        <v>4598</v>
      </c>
      <c r="M929" s="1" t="s">
        <v>384</v>
      </c>
      <c r="N929" s="1" t="s">
        <v>4467</v>
      </c>
      <c r="O929" s="1" t="s">
        <v>4599</v>
      </c>
      <c r="P929" s="1" t="s">
        <v>369</v>
      </c>
      <c r="Q929" s="1" t="s">
        <v>402</v>
      </c>
      <c r="R929" s="1" t="s">
        <v>402</v>
      </c>
      <c r="S929" s="1">
        <v>32</v>
      </c>
    </row>
    <row r="930" spans="1:19" ht="15.5" x14ac:dyDescent="0.35">
      <c r="A930" s="1" t="s">
        <v>4601</v>
      </c>
      <c r="B930" s="1" t="s">
        <v>4600</v>
      </c>
      <c r="C930" s="1" t="s">
        <v>369</v>
      </c>
      <c r="D930" s="1" t="s">
        <v>412</v>
      </c>
      <c r="E930" s="1" t="s">
        <v>4602</v>
      </c>
      <c r="F930" s="1" t="s">
        <v>397</v>
      </c>
      <c r="G930" s="1" t="s">
        <v>398</v>
      </c>
      <c r="H930" s="1" t="s">
        <v>373</v>
      </c>
      <c r="I930" s="1" t="s">
        <v>381</v>
      </c>
      <c r="J930" s="1" t="s">
        <v>968</v>
      </c>
      <c r="K930" s="1" t="s">
        <v>969</v>
      </c>
      <c r="L930" s="1" t="s">
        <v>4603</v>
      </c>
      <c r="M930" s="1" t="s">
        <v>384</v>
      </c>
      <c r="N930" s="1" t="s">
        <v>4467</v>
      </c>
      <c r="O930" s="1" t="s">
        <v>4604</v>
      </c>
      <c r="P930" s="1" t="s">
        <v>369</v>
      </c>
      <c r="Q930" s="1" t="s">
        <v>402</v>
      </c>
      <c r="R930" s="1" t="s">
        <v>403</v>
      </c>
      <c r="S930" s="1">
        <v>24.4</v>
      </c>
    </row>
    <row r="931" spans="1:19" ht="15.5" x14ac:dyDescent="0.35">
      <c r="A931" s="1" t="s">
        <v>4606</v>
      </c>
      <c r="B931" s="1" t="s">
        <v>4605</v>
      </c>
      <c r="C931" s="1" t="s">
        <v>369</v>
      </c>
      <c r="D931" s="1" t="s">
        <v>4606</v>
      </c>
      <c r="E931" s="1" t="s">
        <v>4607</v>
      </c>
      <c r="F931" s="1" t="s">
        <v>398</v>
      </c>
      <c r="G931" s="1" t="s">
        <v>397</v>
      </c>
      <c r="H931" s="1" t="s">
        <v>373</v>
      </c>
      <c r="I931" s="1" t="s">
        <v>381</v>
      </c>
      <c r="J931" s="1" t="s">
        <v>437</v>
      </c>
      <c r="K931" s="1" t="s">
        <v>438</v>
      </c>
      <c r="L931" s="1" t="s">
        <v>4608</v>
      </c>
      <c r="M931" s="1" t="s">
        <v>384</v>
      </c>
      <c r="N931" s="1" t="s">
        <v>4467</v>
      </c>
      <c r="O931" s="1" t="s">
        <v>4609</v>
      </c>
      <c r="P931" s="1">
        <v>0</v>
      </c>
      <c r="Q931" s="1" t="s">
        <v>402</v>
      </c>
      <c r="R931" s="1" t="s">
        <v>425</v>
      </c>
      <c r="S931" s="1">
        <v>34</v>
      </c>
    </row>
    <row r="932" spans="1:19" ht="15.5" x14ac:dyDescent="0.35">
      <c r="A932" s="1" t="s">
        <v>4611</v>
      </c>
      <c r="B932" s="1" t="s">
        <v>4610</v>
      </c>
      <c r="C932" s="1" t="s">
        <v>369</v>
      </c>
      <c r="D932" s="1" t="s">
        <v>4611</v>
      </c>
      <c r="E932" s="1" t="s">
        <v>4612</v>
      </c>
      <c r="F932" s="1" t="s">
        <v>397</v>
      </c>
      <c r="G932" s="1" t="s">
        <v>398</v>
      </c>
      <c r="H932" s="1" t="s">
        <v>373</v>
      </c>
      <c r="I932" s="1" t="s">
        <v>381</v>
      </c>
      <c r="J932" s="1" t="s">
        <v>4162</v>
      </c>
      <c r="K932" s="1" t="s">
        <v>2207</v>
      </c>
      <c r="L932" s="1" t="s">
        <v>4613</v>
      </c>
      <c r="M932" s="1" t="s">
        <v>384</v>
      </c>
      <c r="N932" s="1" t="s">
        <v>4467</v>
      </c>
      <c r="O932" s="1" t="s">
        <v>4614</v>
      </c>
      <c r="P932" s="1" t="s">
        <v>369</v>
      </c>
      <c r="Q932" s="1" t="s">
        <v>402</v>
      </c>
      <c r="R932" s="1" t="s">
        <v>402</v>
      </c>
      <c r="S932" s="1">
        <v>24.3</v>
      </c>
    </row>
    <row r="933" spans="1:19" ht="15.5" x14ac:dyDescent="0.35">
      <c r="A933" s="1" t="s">
        <v>4616</v>
      </c>
      <c r="B933" s="1" t="s">
        <v>4615</v>
      </c>
      <c r="C933" s="1" t="s">
        <v>369</v>
      </c>
      <c r="D933" s="1" t="s">
        <v>412</v>
      </c>
      <c r="E933" s="1" t="s">
        <v>4617</v>
      </c>
      <c r="F933" s="1" t="s">
        <v>398</v>
      </c>
      <c r="G933" s="1" t="s">
        <v>397</v>
      </c>
      <c r="H933" s="1" t="s">
        <v>373</v>
      </c>
      <c r="I933" s="1" t="s">
        <v>381</v>
      </c>
      <c r="J933" s="1" t="s">
        <v>681</v>
      </c>
      <c r="K933" s="1" t="s">
        <v>682</v>
      </c>
      <c r="L933" s="1" t="s">
        <v>4618</v>
      </c>
      <c r="M933" s="1" t="s">
        <v>384</v>
      </c>
      <c r="N933" s="1" t="s">
        <v>4467</v>
      </c>
      <c r="O933" s="1" t="s">
        <v>4619</v>
      </c>
      <c r="P933" s="1" t="s">
        <v>369</v>
      </c>
      <c r="Q933" s="1" t="s">
        <v>402</v>
      </c>
      <c r="R933" s="1" t="s">
        <v>402</v>
      </c>
      <c r="S933" s="1">
        <v>25.7</v>
      </c>
    </row>
    <row r="934" spans="1:19" ht="15.5" x14ac:dyDescent="0.35">
      <c r="A934" s="1" t="s">
        <v>4621</v>
      </c>
      <c r="B934" s="1" t="s">
        <v>4620</v>
      </c>
      <c r="C934" s="1" t="s">
        <v>369</v>
      </c>
      <c r="D934" s="1" t="s">
        <v>4621</v>
      </c>
      <c r="E934" s="1" t="s">
        <v>4622</v>
      </c>
      <c r="F934" s="1" t="s">
        <v>372</v>
      </c>
      <c r="G934" s="1" t="s">
        <v>398</v>
      </c>
      <c r="H934" s="1" t="s">
        <v>373</v>
      </c>
      <c r="I934" s="1" t="s">
        <v>381</v>
      </c>
      <c r="J934" s="1" t="s">
        <v>2806</v>
      </c>
      <c r="K934" s="1" t="s">
        <v>975</v>
      </c>
      <c r="L934" s="1" t="s">
        <v>4623</v>
      </c>
      <c r="M934" s="1" t="s">
        <v>384</v>
      </c>
      <c r="N934" s="1" t="s">
        <v>4467</v>
      </c>
      <c r="O934" s="1" t="s">
        <v>4624</v>
      </c>
      <c r="P934" s="1" t="s">
        <v>369</v>
      </c>
      <c r="Q934" s="1" t="s">
        <v>402</v>
      </c>
      <c r="R934" s="1" t="s">
        <v>425</v>
      </c>
      <c r="S934" s="1">
        <v>22.7</v>
      </c>
    </row>
    <row r="935" spans="1:19" ht="15.5" x14ac:dyDescent="0.35">
      <c r="A935" s="1" t="s">
        <v>4626</v>
      </c>
      <c r="B935" s="1" t="s">
        <v>4625</v>
      </c>
      <c r="C935" s="1" t="s">
        <v>369</v>
      </c>
      <c r="D935" s="1" t="s">
        <v>4626</v>
      </c>
      <c r="E935" s="1" t="s">
        <v>4627</v>
      </c>
      <c r="F935" s="1" t="s">
        <v>398</v>
      </c>
      <c r="G935" s="1" t="s">
        <v>371</v>
      </c>
      <c r="H935" s="1" t="s">
        <v>373</v>
      </c>
      <c r="I935" s="1" t="s">
        <v>381</v>
      </c>
      <c r="J935" s="1" t="s">
        <v>569</v>
      </c>
      <c r="K935" s="1" t="s">
        <v>470</v>
      </c>
      <c r="L935" s="1" t="s">
        <v>4628</v>
      </c>
      <c r="M935" s="1" t="s">
        <v>384</v>
      </c>
      <c r="N935" s="1" t="s">
        <v>4467</v>
      </c>
      <c r="O935" s="1" t="s">
        <v>4629</v>
      </c>
      <c r="P935" s="1" t="s">
        <v>369</v>
      </c>
      <c r="Q935" s="1" t="s">
        <v>402</v>
      </c>
      <c r="R935" s="1" t="s">
        <v>402</v>
      </c>
      <c r="S935" s="1">
        <v>24.8</v>
      </c>
    </row>
    <row r="936" spans="1:19" ht="15.5" x14ac:dyDescent="0.35">
      <c r="A936" s="1" t="s">
        <v>4631</v>
      </c>
      <c r="B936" s="1" t="s">
        <v>4630</v>
      </c>
      <c r="C936" s="1" t="s">
        <v>369</v>
      </c>
      <c r="D936" s="1" t="s">
        <v>412</v>
      </c>
      <c r="E936" s="1" t="s">
        <v>4632</v>
      </c>
      <c r="F936" s="1" t="s">
        <v>397</v>
      </c>
      <c r="G936" s="1" t="s">
        <v>398</v>
      </c>
      <c r="H936" s="1" t="s">
        <v>373</v>
      </c>
      <c r="I936" s="1" t="s">
        <v>381</v>
      </c>
      <c r="J936" s="1" t="s">
        <v>646</v>
      </c>
      <c r="K936" s="1" t="s">
        <v>647</v>
      </c>
      <c r="L936" s="1" t="s">
        <v>4633</v>
      </c>
      <c r="M936" s="1" t="s">
        <v>384</v>
      </c>
      <c r="N936" s="1" t="s">
        <v>4467</v>
      </c>
      <c r="O936" s="1" t="s">
        <v>4634</v>
      </c>
      <c r="P936" s="1" t="s">
        <v>369</v>
      </c>
      <c r="Q936" s="1" t="s">
        <v>402</v>
      </c>
      <c r="R936" s="1" t="s">
        <v>402</v>
      </c>
      <c r="S936" s="1">
        <v>25.8</v>
      </c>
    </row>
    <row r="937" spans="1:19" ht="15.5" x14ac:dyDescent="0.35">
      <c r="A937" s="1" t="s">
        <v>4636</v>
      </c>
      <c r="B937" s="1" t="s">
        <v>4635</v>
      </c>
      <c r="C937" s="1" t="s">
        <v>369</v>
      </c>
      <c r="D937" s="1" t="s">
        <v>412</v>
      </c>
      <c r="E937" s="1" t="s">
        <v>4637</v>
      </c>
      <c r="F937" s="1" t="s">
        <v>372</v>
      </c>
      <c r="G937" s="1" t="s">
        <v>397</v>
      </c>
      <c r="H937" s="1" t="s">
        <v>373</v>
      </c>
      <c r="I937" s="1" t="s">
        <v>381</v>
      </c>
      <c r="J937" s="1" t="s">
        <v>4638</v>
      </c>
      <c r="K937" s="1" t="s">
        <v>544</v>
      </c>
      <c r="L937" s="1" t="s">
        <v>4633</v>
      </c>
      <c r="M937" s="1" t="s">
        <v>384</v>
      </c>
      <c r="N937" s="1" t="s">
        <v>4467</v>
      </c>
      <c r="O937" s="1" t="s">
        <v>4639</v>
      </c>
      <c r="P937" s="1" t="s">
        <v>369</v>
      </c>
      <c r="Q937" s="1" t="s">
        <v>402</v>
      </c>
      <c r="R937" s="1" t="s">
        <v>402</v>
      </c>
      <c r="S937" s="1">
        <v>24</v>
      </c>
    </row>
    <row r="938" spans="1:19" ht="15.5" x14ac:dyDescent="0.35">
      <c r="A938" s="1" t="s">
        <v>4641</v>
      </c>
      <c r="B938" s="1" t="s">
        <v>4640</v>
      </c>
      <c r="C938" s="1" t="s">
        <v>369</v>
      </c>
      <c r="D938" s="1" t="s">
        <v>412</v>
      </c>
      <c r="E938" s="1" t="s">
        <v>4642</v>
      </c>
      <c r="F938" s="1" t="s">
        <v>398</v>
      </c>
      <c r="G938" s="1" t="s">
        <v>397</v>
      </c>
      <c r="H938" s="1" t="s">
        <v>373</v>
      </c>
      <c r="I938" s="1" t="s">
        <v>381</v>
      </c>
      <c r="J938" s="1" t="s">
        <v>681</v>
      </c>
      <c r="K938" s="1" t="s">
        <v>682</v>
      </c>
      <c r="L938" s="1" t="s">
        <v>4643</v>
      </c>
      <c r="M938" s="1" t="s">
        <v>384</v>
      </c>
      <c r="N938" s="1" t="s">
        <v>4467</v>
      </c>
      <c r="O938" s="1" t="s">
        <v>4644</v>
      </c>
      <c r="P938" s="1" t="s">
        <v>369</v>
      </c>
      <c r="Q938" s="1" t="s">
        <v>372</v>
      </c>
      <c r="R938" s="1" t="s">
        <v>403</v>
      </c>
      <c r="S938" s="1">
        <v>10.6</v>
      </c>
    </row>
    <row r="939" spans="1:19" ht="15.5" x14ac:dyDescent="0.35">
      <c r="A939" s="1" t="s">
        <v>4646</v>
      </c>
      <c r="B939" s="1" t="s">
        <v>4645</v>
      </c>
      <c r="C939" s="1" t="s">
        <v>369</v>
      </c>
      <c r="D939" s="1" t="s">
        <v>4647</v>
      </c>
      <c r="E939" s="1" t="s">
        <v>4648</v>
      </c>
      <c r="F939" s="1" t="s">
        <v>397</v>
      </c>
      <c r="G939" s="1" t="s">
        <v>371</v>
      </c>
      <c r="H939" s="1" t="s">
        <v>373</v>
      </c>
      <c r="I939" s="1" t="s">
        <v>381</v>
      </c>
      <c r="J939" s="1" t="s">
        <v>1278</v>
      </c>
      <c r="K939" s="1" t="s">
        <v>1279</v>
      </c>
      <c r="L939" s="1" t="s">
        <v>4643</v>
      </c>
      <c r="M939" s="1" t="s">
        <v>384</v>
      </c>
      <c r="N939" s="1" t="s">
        <v>4467</v>
      </c>
      <c r="O939" s="1" t="s">
        <v>4649</v>
      </c>
      <c r="P939" s="1">
        <v>0.01</v>
      </c>
      <c r="Q939" s="1" t="s">
        <v>372</v>
      </c>
      <c r="R939" s="1" t="s">
        <v>403</v>
      </c>
      <c r="S939" s="1">
        <v>0.26500000000000001</v>
      </c>
    </row>
    <row r="940" spans="1:19" ht="15.5" x14ac:dyDescent="0.35">
      <c r="A940" s="1" t="s">
        <v>4651</v>
      </c>
      <c r="B940" s="1" t="s">
        <v>4650</v>
      </c>
      <c r="C940" s="1" t="s">
        <v>369</v>
      </c>
      <c r="D940" s="1" t="s">
        <v>4651</v>
      </c>
      <c r="E940" s="1" t="s">
        <v>4652</v>
      </c>
      <c r="F940" s="1" t="s">
        <v>398</v>
      </c>
      <c r="G940" s="1" t="s">
        <v>371</v>
      </c>
      <c r="H940" s="1" t="s">
        <v>373</v>
      </c>
      <c r="I940" s="1" t="s">
        <v>381</v>
      </c>
      <c r="J940" s="1" t="s">
        <v>444</v>
      </c>
      <c r="K940" s="1" t="s">
        <v>445</v>
      </c>
      <c r="L940" s="1" t="s">
        <v>4653</v>
      </c>
      <c r="M940" s="1" t="s">
        <v>384</v>
      </c>
      <c r="N940" s="1" t="s">
        <v>4467</v>
      </c>
      <c r="O940" s="1" t="s">
        <v>4654</v>
      </c>
      <c r="P940" s="1" t="s">
        <v>369</v>
      </c>
      <c r="Q940" s="1" t="s">
        <v>402</v>
      </c>
      <c r="R940" s="1" t="s">
        <v>425</v>
      </c>
      <c r="S940" s="1">
        <v>24</v>
      </c>
    </row>
    <row r="941" spans="1:19" ht="15.5" x14ac:dyDescent="0.35">
      <c r="A941" s="1" t="s">
        <v>4656</v>
      </c>
      <c r="B941" s="1" t="s">
        <v>4655</v>
      </c>
      <c r="C941" s="1" t="s">
        <v>369</v>
      </c>
      <c r="D941" s="1" t="s">
        <v>4657</v>
      </c>
      <c r="E941" s="1" t="s">
        <v>4658</v>
      </c>
      <c r="F941" s="1" t="s">
        <v>398</v>
      </c>
      <c r="G941" s="1" t="s">
        <v>397</v>
      </c>
      <c r="H941" s="1" t="s">
        <v>373</v>
      </c>
      <c r="I941" s="1" t="s">
        <v>381</v>
      </c>
      <c r="J941" s="1" t="s">
        <v>3236</v>
      </c>
      <c r="K941" s="1" t="s">
        <v>682</v>
      </c>
      <c r="L941" s="1" t="s">
        <v>4659</v>
      </c>
      <c r="M941" s="1" t="s">
        <v>384</v>
      </c>
      <c r="N941" s="1" t="s">
        <v>4467</v>
      </c>
      <c r="O941" s="1" t="s">
        <v>4660</v>
      </c>
      <c r="P941" s="1">
        <v>1E-4</v>
      </c>
      <c r="Q941" s="1" t="s">
        <v>372</v>
      </c>
      <c r="R941" s="1" t="s">
        <v>403</v>
      </c>
      <c r="S941" s="1">
        <v>0.32700000000000001</v>
      </c>
    </row>
    <row r="942" spans="1:19" ht="15.5" x14ac:dyDescent="0.35">
      <c r="A942" s="1" t="s">
        <v>4662</v>
      </c>
      <c r="B942" s="1" t="s">
        <v>4661</v>
      </c>
      <c r="C942" s="1" t="s">
        <v>369</v>
      </c>
      <c r="D942" s="1" t="s">
        <v>412</v>
      </c>
      <c r="E942" s="1" t="s">
        <v>4663</v>
      </c>
      <c r="F942" s="1" t="s">
        <v>397</v>
      </c>
      <c r="G942" s="1" t="s">
        <v>372</v>
      </c>
      <c r="H942" s="1" t="s">
        <v>373</v>
      </c>
      <c r="I942" s="1" t="s">
        <v>381</v>
      </c>
      <c r="J942" s="1" t="s">
        <v>1472</v>
      </c>
      <c r="K942" s="1" t="s">
        <v>699</v>
      </c>
      <c r="L942" s="1" t="s">
        <v>4659</v>
      </c>
      <c r="M942" s="1" t="s">
        <v>384</v>
      </c>
      <c r="N942" s="1" t="s">
        <v>4467</v>
      </c>
      <c r="O942" s="1" t="s">
        <v>4664</v>
      </c>
      <c r="P942" s="1" t="s">
        <v>369</v>
      </c>
      <c r="Q942" s="1" t="s">
        <v>372</v>
      </c>
      <c r="R942" s="1" t="s">
        <v>403</v>
      </c>
      <c r="S942" s="1">
        <v>3.0000000000000001E-3</v>
      </c>
    </row>
    <row r="943" spans="1:19" ht="15.5" x14ac:dyDescent="0.35">
      <c r="A943" s="1" t="s">
        <v>4666</v>
      </c>
      <c r="B943" s="1" t="s">
        <v>4665</v>
      </c>
      <c r="C943" s="1" t="s">
        <v>369</v>
      </c>
      <c r="D943" s="1" t="s">
        <v>412</v>
      </c>
      <c r="E943" s="1" t="s">
        <v>4667</v>
      </c>
      <c r="F943" s="1" t="s">
        <v>398</v>
      </c>
      <c r="G943" s="1" t="s">
        <v>397</v>
      </c>
      <c r="H943" s="1" t="s">
        <v>373</v>
      </c>
      <c r="I943" s="1" t="s">
        <v>381</v>
      </c>
      <c r="J943" s="1" t="s">
        <v>1134</v>
      </c>
      <c r="K943" s="1" t="s">
        <v>1135</v>
      </c>
      <c r="L943" s="1" t="s">
        <v>4668</v>
      </c>
      <c r="M943" s="1" t="s">
        <v>481</v>
      </c>
      <c r="N943" s="1" t="s">
        <v>4467</v>
      </c>
      <c r="O943" s="1" t="s">
        <v>4669</v>
      </c>
      <c r="P943" s="1" t="s">
        <v>369</v>
      </c>
      <c r="Q943" s="1" t="s">
        <v>402</v>
      </c>
      <c r="R943" s="1" t="s">
        <v>402</v>
      </c>
      <c r="S943" s="1">
        <v>23.2</v>
      </c>
    </row>
    <row r="944" spans="1:19" ht="15.5" x14ac:dyDescent="0.35">
      <c r="A944" s="1" t="s">
        <v>4670</v>
      </c>
      <c r="B944" s="1" t="s">
        <v>4665</v>
      </c>
      <c r="C944" s="1" t="s">
        <v>369</v>
      </c>
      <c r="D944" s="1" t="s">
        <v>412</v>
      </c>
      <c r="E944" s="1" t="s">
        <v>4671</v>
      </c>
      <c r="F944" s="1" t="s">
        <v>398</v>
      </c>
      <c r="G944" s="1" t="s">
        <v>371</v>
      </c>
      <c r="H944" s="1" t="s">
        <v>373</v>
      </c>
      <c r="I944" s="1" t="s">
        <v>381</v>
      </c>
      <c r="J944" s="1" t="s">
        <v>2316</v>
      </c>
      <c r="K944" s="1" t="s">
        <v>1230</v>
      </c>
      <c r="L944" s="1" t="s">
        <v>4668</v>
      </c>
      <c r="M944" s="1" t="s">
        <v>481</v>
      </c>
      <c r="N944" s="1" t="s">
        <v>4467</v>
      </c>
      <c r="O944" s="1" t="s">
        <v>4672</v>
      </c>
      <c r="P944" s="1" t="s">
        <v>369</v>
      </c>
      <c r="Q944" s="1" t="s">
        <v>372</v>
      </c>
      <c r="R944" s="1" t="s">
        <v>403</v>
      </c>
      <c r="S944" s="1">
        <v>22.4</v>
      </c>
    </row>
    <row r="945" spans="1:19" ht="15.5" x14ac:dyDescent="0.35">
      <c r="A945" s="1" t="s">
        <v>4673</v>
      </c>
      <c r="B945" s="1" t="s">
        <v>4673</v>
      </c>
      <c r="C945" s="1" t="s">
        <v>369</v>
      </c>
      <c r="D945" s="1" t="s">
        <v>412</v>
      </c>
      <c r="E945" s="1" t="s">
        <v>4674</v>
      </c>
      <c r="F945" s="1" t="s">
        <v>397</v>
      </c>
      <c r="G945" s="1" t="s">
        <v>398</v>
      </c>
      <c r="H945" s="1" t="s">
        <v>373</v>
      </c>
      <c r="I945" s="1" t="s">
        <v>381</v>
      </c>
      <c r="J945" s="1" t="s">
        <v>639</v>
      </c>
      <c r="K945" s="1" t="s">
        <v>640</v>
      </c>
      <c r="L945" s="1" t="s">
        <v>4675</v>
      </c>
      <c r="M945" s="1" t="s">
        <v>384</v>
      </c>
      <c r="N945" s="1" t="s">
        <v>4467</v>
      </c>
      <c r="O945" s="1" t="s">
        <v>4676</v>
      </c>
      <c r="P945" s="1">
        <v>1E-4</v>
      </c>
      <c r="Q945" s="1" t="s">
        <v>372</v>
      </c>
      <c r="R945" s="1" t="s">
        <v>403</v>
      </c>
      <c r="S945" s="1">
        <v>5.8000000000000003E-2</v>
      </c>
    </row>
    <row r="946" spans="1:19" ht="15.5" x14ac:dyDescent="0.35">
      <c r="A946" s="1" t="s">
        <v>4678</v>
      </c>
      <c r="B946" s="1" t="s">
        <v>4677</v>
      </c>
      <c r="C946" s="1" t="s">
        <v>369</v>
      </c>
      <c r="D946" s="1" t="s">
        <v>4678</v>
      </c>
      <c r="E946" s="1" t="s">
        <v>4679</v>
      </c>
      <c r="F946" s="1" t="s">
        <v>397</v>
      </c>
      <c r="G946" s="1" t="s">
        <v>398</v>
      </c>
      <c r="H946" s="1" t="s">
        <v>373</v>
      </c>
      <c r="I946" s="1" t="s">
        <v>381</v>
      </c>
      <c r="J946" s="1" t="s">
        <v>936</v>
      </c>
      <c r="K946" s="1" t="s">
        <v>937</v>
      </c>
      <c r="L946" s="1" t="s">
        <v>4680</v>
      </c>
      <c r="M946" s="1" t="s">
        <v>384</v>
      </c>
      <c r="N946" s="1" t="s">
        <v>4467</v>
      </c>
      <c r="O946" s="1" t="s">
        <v>4681</v>
      </c>
      <c r="P946" s="1" t="s">
        <v>369</v>
      </c>
      <c r="Q946" s="1" t="s">
        <v>372</v>
      </c>
      <c r="R946" s="1" t="s">
        <v>403</v>
      </c>
      <c r="S946" s="1">
        <v>20.6</v>
      </c>
    </row>
    <row r="947" spans="1:19" ht="15.5" x14ac:dyDescent="0.35">
      <c r="A947" s="1" t="s">
        <v>4683</v>
      </c>
      <c r="B947" s="1" t="s">
        <v>4682</v>
      </c>
      <c r="C947" s="1" t="s">
        <v>369</v>
      </c>
      <c r="D947" s="1" t="s">
        <v>4683</v>
      </c>
      <c r="E947" s="1" t="s">
        <v>4684</v>
      </c>
      <c r="F947" s="1" t="s">
        <v>397</v>
      </c>
      <c r="G947" s="1" t="s">
        <v>372</v>
      </c>
      <c r="H947" s="1" t="s">
        <v>373</v>
      </c>
      <c r="I947" s="1" t="s">
        <v>381</v>
      </c>
      <c r="J947" s="1" t="s">
        <v>789</v>
      </c>
      <c r="K947" s="1" t="s">
        <v>790</v>
      </c>
      <c r="L947" s="1" t="s">
        <v>4685</v>
      </c>
      <c r="M947" s="1" t="s">
        <v>384</v>
      </c>
      <c r="N947" s="1" t="s">
        <v>4467</v>
      </c>
      <c r="O947" s="1" t="s">
        <v>4686</v>
      </c>
      <c r="P947" s="1" t="s">
        <v>369</v>
      </c>
      <c r="Q947" s="1" t="s">
        <v>402</v>
      </c>
      <c r="R947" s="1" t="s">
        <v>402</v>
      </c>
      <c r="S947" s="1">
        <v>23.4</v>
      </c>
    </row>
    <row r="948" spans="1:19" ht="15.5" x14ac:dyDescent="0.35">
      <c r="A948" s="1" t="s">
        <v>4688</v>
      </c>
      <c r="B948" s="1" t="s">
        <v>4687</v>
      </c>
      <c r="C948" s="1" t="s">
        <v>369</v>
      </c>
      <c r="D948" s="1" t="s">
        <v>4688</v>
      </c>
      <c r="E948" s="1" t="s">
        <v>4689</v>
      </c>
      <c r="F948" s="1" t="s">
        <v>371</v>
      </c>
      <c r="G948" s="1" t="s">
        <v>398</v>
      </c>
      <c r="H948" s="1" t="s">
        <v>373</v>
      </c>
      <c r="I948" s="1" t="s">
        <v>381</v>
      </c>
      <c r="J948" s="1" t="s">
        <v>988</v>
      </c>
      <c r="K948" s="1" t="s">
        <v>975</v>
      </c>
      <c r="L948" s="1" t="s">
        <v>4690</v>
      </c>
      <c r="M948" s="1" t="s">
        <v>384</v>
      </c>
      <c r="N948" s="1" t="s">
        <v>4467</v>
      </c>
      <c r="O948" s="1" t="s">
        <v>4691</v>
      </c>
      <c r="P948" s="1" t="s">
        <v>369</v>
      </c>
      <c r="Q948" s="1" t="s">
        <v>402</v>
      </c>
      <c r="R948" s="1" t="s">
        <v>402</v>
      </c>
      <c r="S948" s="1">
        <v>24.8</v>
      </c>
    </row>
    <row r="949" spans="1:19" ht="15.5" x14ac:dyDescent="0.35">
      <c r="A949" s="1" t="s">
        <v>4693</v>
      </c>
      <c r="B949" s="1" t="s">
        <v>4692</v>
      </c>
      <c r="C949" s="1" t="s">
        <v>369</v>
      </c>
      <c r="D949" s="1" t="s">
        <v>4693</v>
      </c>
      <c r="E949" s="1" t="s">
        <v>4694</v>
      </c>
      <c r="F949" s="1" t="s">
        <v>372</v>
      </c>
      <c r="G949" s="1" t="s">
        <v>371</v>
      </c>
      <c r="H949" s="1" t="s">
        <v>373</v>
      </c>
      <c r="I949" s="1" t="s">
        <v>381</v>
      </c>
      <c r="J949" s="1" t="s">
        <v>1115</v>
      </c>
      <c r="K949" s="1" t="s">
        <v>1116</v>
      </c>
      <c r="L949" s="1" t="s">
        <v>4695</v>
      </c>
      <c r="M949" s="1" t="s">
        <v>384</v>
      </c>
      <c r="N949" s="1" t="s">
        <v>4467</v>
      </c>
      <c r="O949" s="1" t="s">
        <v>4696</v>
      </c>
      <c r="P949" s="1" t="s">
        <v>369</v>
      </c>
      <c r="Q949" s="1" t="s">
        <v>402</v>
      </c>
      <c r="R949" s="1" t="s">
        <v>402</v>
      </c>
      <c r="S949" s="1">
        <v>27.4</v>
      </c>
    </row>
    <row r="950" spans="1:19" ht="15.5" x14ac:dyDescent="0.35">
      <c r="A950" s="1" t="s">
        <v>4698</v>
      </c>
      <c r="B950" s="1" t="s">
        <v>4697</v>
      </c>
      <c r="C950" s="1" t="s">
        <v>369</v>
      </c>
      <c r="D950" s="1" t="s">
        <v>412</v>
      </c>
      <c r="E950" s="1" t="s">
        <v>4699</v>
      </c>
      <c r="F950" s="1" t="s">
        <v>371</v>
      </c>
      <c r="G950" s="1" t="s">
        <v>398</v>
      </c>
      <c r="H950" s="1" t="s">
        <v>373</v>
      </c>
      <c r="I950" s="1" t="s">
        <v>381</v>
      </c>
      <c r="J950" s="1" t="s">
        <v>2093</v>
      </c>
      <c r="K950" s="1" t="s">
        <v>1481</v>
      </c>
      <c r="L950" s="1" t="s">
        <v>4695</v>
      </c>
      <c r="M950" s="1" t="s">
        <v>384</v>
      </c>
      <c r="N950" s="1" t="s">
        <v>4467</v>
      </c>
      <c r="O950" s="1" t="s">
        <v>4700</v>
      </c>
      <c r="P950" s="1" t="s">
        <v>369</v>
      </c>
      <c r="Q950" s="1" t="s">
        <v>402</v>
      </c>
      <c r="R950" s="1" t="s">
        <v>402</v>
      </c>
      <c r="S950" s="1">
        <v>24.6</v>
      </c>
    </row>
    <row r="951" spans="1:19" ht="15.5" x14ac:dyDescent="0.35">
      <c r="A951" s="1" t="s">
        <v>4702</v>
      </c>
      <c r="B951" s="1" t="s">
        <v>4701</v>
      </c>
      <c r="C951" s="1" t="s">
        <v>369</v>
      </c>
      <c r="D951" s="1" t="s">
        <v>4702</v>
      </c>
      <c r="E951" s="1" t="s">
        <v>4703</v>
      </c>
      <c r="F951" s="1" t="s">
        <v>372</v>
      </c>
      <c r="G951" s="1" t="s">
        <v>371</v>
      </c>
      <c r="H951" s="1" t="s">
        <v>373</v>
      </c>
      <c r="I951" s="1" t="s">
        <v>381</v>
      </c>
      <c r="J951" s="1" t="s">
        <v>1386</v>
      </c>
      <c r="K951" s="1" t="s">
        <v>1116</v>
      </c>
      <c r="L951" s="1" t="s">
        <v>4704</v>
      </c>
      <c r="M951" s="1" t="s">
        <v>384</v>
      </c>
      <c r="N951" s="1" t="s">
        <v>4467</v>
      </c>
      <c r="O951" s="1" t="s">
        <v>4705</v>
      </c>
      <c r="P951" s="1" t="s">
        <v>369</v>
      </c>
      <c r="Q951" s="1" t="s">
        <v>402</v>
      </c>
      <c r="R951" s="1" t="s">
        <v>402</v>
      </c>
      <c r="S951" s="1">
        <v>26.3</v>
      </c>
    </row>
    <row r="952" spans="1:19" ht="15.5" x14ac:dyDescent="0.35">
      <c r="A952" s="1" t="s">
        <v>4707</v>
      </c>
      <c r="B952" s="1" t="s">
        <v>4706</v>
      </c>
      <c r="C952" s="1" t="s">
        <v>369</v>
      </c>
      <c r="D952" s="1" t="s">
        <v>412</v>
      </c>
      <c r="E952" s="1" t="s">
        <v>4708</v>
      </c>
      <c r="F952" s="1" t="s">
        <v>371</v>
      </c>
      <c r="G952" s="1" t="s">
        <v>372</v>
      </c>
      <c r="H952" s="1" t="s">
        <v>373</v>
      </c>
      <c r="I952" s="1" t="s">
        <v>381</v>
      </c>
      <c r="J952" s="1" t="s">
        <v>715</v>
      </c>
      <c r="K952" s="1" t="s">
        <v>716</v>
      </c>
      <c r="L952" s="1" t="s">
        <v>4709</v>
      </c>
      <c r="M952" s="1" t="s">
        <v>384</v>
      </c>
      <c r="N952" s="1" t="s">
        <v>4467</v>
      </c>
      <c r="O952" s="1" t="s">
        <v>4710</v>
      </c>
      <c r="P952" s="1" t="s">
        <v>369</v>
      </c>
      <c r="Q952" s="1" t="s">
        <v>402</v>
      </c>
      <c r="R952" s="1" t="s">
        <v>402</v>
      </c>
      <c r="S952" s="1">
        <v>35</v>
      </c>
    </row>
    <row r="953" spans="1:19" ht="15.5" x14ac:dyDescent="0.35">
      <c r="A953" s="1" t="s">
        <v>4712</v>
      </c>
      <c r="B953" s="1" t="s">
        <v>4711</v>
      </c>
      <c r="C953" s="1" t="s">
        <v>369</v>
      </c>
      <c r="D953" s="1" t="s">
        <v>4712</v>
      </c>
      <c r="E953" s="1" t="s">
        <v>4713</v>
      </c>
      <c r="F953" s="1" t="s">
        <v>371</v>
      </c>
      <c r="G953" s="1" t="s">
        <v>398</v>
      </c>
      <c r="H953" s="1" t="s">
        <v>373</v>
      </c>
      <c r="I953" s="1" t="s">
        <v>381</v>
      </c>
      <c r="J953" s="1" t="s">
        <v>2524</v>
      </c>
      <c r="K953" s="1" t="s">
        <v>975</v>
      </c>
      <c r="L953" s="1" t="s">
        <v>4714</v>
      </c>
      <c r="M953" s="1" t="s">
        <v>384</v>
      </c>
      <c r="N953" s="1" t="s">
        <v>4467</v>
      </c>
      <c r="O953" s="1" t="s">
        <v>4715</v>
      </c>
      <c r="P953" s="1" t="s">
        <v>369</v>
      </c>
      <c r="Q953" s="1" t="s">
        <v>372</v>
      </c>
      <c r="R953" s="1" t="s">
        <v>403</v>
      </c>
      <c r="S953" s="1">
        <v>2E-3</v>
      </c>
    </row>
    <row r="954" spans="1:19" ht="15.5" x14ac:dyDescent="0.35">
      <c r="A954" s="1" t="s">
        <v>4717</v>
      </c>
      <c r="B954" s="1" t="s">
        <v>4716</v>
      </c>
      <c r="C954" s="1" t="s">
        <v>369</v>
      </c>
      <c r="D954" s="1" t="s">
        <v>412</v>
      </c>
      <c r="E954" s="1" t="s">
        <v>4718</v>
      </c>
      <c r="F954" s="1" t="s">
        <v>371</v>
      </c>
      <c r="G954" s="1" t="s">
        <v>398</v>
      </c>
      <c r="H954" s="1" t="s">
        <v>373</v>
      </c>
      <c r="I954" s="1" t="s">
        <v>374</v>
      </c>
      <c r="J954" s="1" t="s">
        <v>369</v>
      </c>
      <c r="K954" s="1" t="s">
        <v>369</v>
      </c>
      <c r="L954" s="1" t="s">
        <v>369</v>
      </c>
      <c r="M954" s="1" t="s">
        <v>375</v>
      </c>
      <c r="N954" s="1" t="s">
        <v>4467</v>
      </c>
      <c r="O954" s="1" t="s">
        <v>369</v>
      </c>
      <c r="P954" s="1" t="s">
        <v>369</v>
      </c>
      <c r="Q954" s="1" t="s">
        <v>369</v>
      </c>
      <c r="R954" s="1" t="s">
        <v>369</v>
      </c>
      <c r="S954" s="1" t="s">
        <v>369</v>
      </c>
    </row>
    <row r="955" spans="1:19" ht="15.5" x14ac:dyDescent="0.35">
      <c r="A955" s="1" t="s">
        <v>4720</v>
      </c>
      <c r="B955" s="1" t="s">
        <v>4719</v>
      </c>
      <c r="C955" s="1" t="s">
        <v>369</v>
      </c>
      <c r="D955" s="1" t="s">
        <v>4721</v>
      </c>
      <c r="E955" s="1" t="s">
        <v>4722</v>
      </c>
      <c r="F955" s="1" t="s">
        <v>397</v>
      </c>
      <c r="G955" s="1" t="s">
        <v>398</v>
      </c>
      <c r="H955" s="1" t="s">
        <v>373</v>
      </c>
      <c r="I955" s="1" t="s">
        <v>374</v>
      </c>
      <c r="J955" s="1" t="s">
        <v>369</v>
      </c>
      <c r="K955" s="1" t="s">
        <v>369</v>
      </c>
      <c r="L955" s="1" t="s">
        <v>369</v>
      </c>
      <c r="M955" s="1" t="s">
        <v>375</v>
      </c>
      <c r="N955" s="1" t="s">
        <v>4467</v>
      </c>
      <c r="O955" s="1" t="s">
        <v>369</v>
      </c>
      <c r="P955" s="1">
        <v>2.0000000000000001E-4</v>
      </c>
      <c r="Q955" s="1" t="s">
        <v>369</v>
      </c>
      <c r="R955" s="1" t="s">
        <v>369</v>
      </c>
      <c r="S955" s="1" t="s">
        <v>369</v>
      </c>
    </row>
    <row r="956" spans="1:19" ht="15.5" x14ac:dyDescent="0.35">
      <c r="A956" s="1" t="s">
        <v>4724</v>
      </c>
      <c r="B956" s="1" t="s">
        <v>4723</v>
      </c>
      <c r="C956" s="1" t="s">
        <v>369</v>
      </c>
      <c r="D956" s="1" t="s">
        <v>412</v>
      </c>
      <c r="E956" s="1" t="s">
        <v>4725</v>
      </c>
      <c r="F956" s="1" t="s">
        <v>397</v>
      </c>
      <c r="G956" s="1" t="s">
        <v>398</v>
      </c>
      <c r="H956" s="1" t="s">
        <v>373</v>
      </c>
      <c r="I956" s="1" t="s">
        <v>381</v>
      </c>
      <c r="J956" s="1" t="s">
        <v>936</v>
      </c>
      <c r="K956" s="1" t="s">
        <v>937</v>
      </c>
      <c r="L956" s="1" t="s">
        <v>4726</v>
      </c>
      <c r="M956" s="1" t="s">
        <v>384</v>
      </c>
      <c r="N956" s="1" t="s">
        <v>4467</v>
      </c>
      <c r="O956" s="1" t="s">
        <v>4727</v>
      </c>
      <c r="P956" s="1" t="s">
        <v>369</v>
      </c>
      <c r="Q956" s="1" t="s">
        <v>372</v>
      </c>
      <c r="R956" s="1" t="s">
        <v>402</v>
      </c>
      <c r="S956" s="1">
        <v>32</v>
      </c>
    </row>
    <row r="957" spans="1:19" ht="15.5" x14ac:dyDescent="0.35">
      <c r="A957" s="1" t="s">
        <v>4729</v>
      </c>
      <c r="B957" s="1" t="s">
        <v>4728</v>
      </c>
      <c r="C957" s="1" t="s">
        <v>369</v>
      </c>
      <c r="D957" s="1" t="s">
        <v>412</v>
      </c>
      <c r="E957" s="1" t="s">
        <v>4730</v>
      </c>
      <c r="F957" s="1" t="s">
        <v>397</v>
      </c>
      <c r="G957" s="1" t="s">
        <v>371</v>
      </c>
      <c r="H957" s="1" t="s">
        <v>373</v>
      </c>
      <c r="I957" s="1" t="s">
        <v>381</v>
      </c>
      <c r="J957" s="1" t="s">
        <v>1278</v>
      </c>
      <c r="K957" s="1" t="s">
        <v>1279</v>
      </c>
      <c r="L957" s="1" t="s">
        <v>4731</v>
      </c>
      <c r="M957" s="1" t="s">
        <v>384</v>
      </c>
      <c r="N957" s="1" t="s">
        <v>4467</v>
      </c>
      <c r="O957" s="1" t="s">
        <v>4732</v>
      </c>
      <c r="P957" s="1" t="s">
        <v>369</v>
      </c>
      <c r="Q957" s="1" t="s">
        <v>402</v>
      </c>
      <c r="R957" s="1" t="s">
        <v>402</v>
      </c>
      <c r="S957" s="1">
        <v>29.4</v>
      </c>
    </row>
    <row r="958" spans="1:19" ht="15.5" x14ac:dyDescent="0.35">
      <c r="A958" s="1" t="s">
        <v>4734</v>
      </c>
      <c r="B958" s="1" t="s">
        <v>4733</v>
      </c>
      <c r="C958" s="1" t="s">
        <v>4735</v>
      </c>
      <c r="D958" s="1" t="s">
        <v>4734</v>
      </c>
      <c r="E958" s="1" t="s">
        <v>4736</v>
      </c>
      <c r="F958" s="1" t="s">
        <v>372</v>
      </c>
      <c r="G958" s="1" t="s">
        <v>397</v>
      </c>
      <c r="H958" s="1" t="s">
        <v>373</v>
      </c>
      <c r="I958" s="1" t="s">
        <v>381</v>
      </c>
      <c r="J958" s="1" t="s">
        <v>4737</v>
      </c>
      <c r="K958" s="1" t="s">
        <v>4738</v>
      </c>
      <c r="L958" s="1" t="s">
        <v>4739</v>
      </c>
      <c r="M958" s="1" t="s">
        <v>481</v>
      </c>
      <c r="N958" s="1" t="s">
        <v>4467</v>
      </c>
      <c r="O958" s="1" t="s">
        <v>4740</v>
      </c>
      <c r="P958" s="1" t="s">
        <v>369</v>
      </c>
      <c r="Q958" s="1" t="s">
        <v>369</v>
      </c>
      <c r="R958" s="1" t="s">
        <v>369</v>
      </c>
      <c r="S958" s="1">
        <v>41</v>
      </c>
    </row>
    <row r="959" spans="1:19" ht="15.5" x14ac:dyDescent="0.35">
      <c r="A959" s="1" t="s">
        <v>4742</v>
      </c>
      <c r="B959" s="1" t="s">
        <v>4741</v>
      </c>
      <c r="C959" s="1" t="s">
        <v>369</v>
      </c>
      <c r="D959" s="1" t="s">
        <v>412</v>
      </c>
      <c r="E959" s="1" t="s">
        <v>4743</v>
      </c>
      <c r="F959" s="1" t="s">
        <v>397</v>
      </c>
      <c r="G959" s="1" t="s">
        <v>398</v>
      </c>
      <c r="H959" s="1" t="s">
        <v>373</v>
      </c>
      <c r="I959" s="1" t="s">
        <v>381</v>
      </c>
      <c r="J959" s="1" t="s">
        <v>596</v>
      </c>
      <c r="K959" s="1" t="s">
        <v>597</v>
      </c>
      <c r="L959" s="1" t="s">
        <v>4744</v>
      </c>
      <c r="M959" s="1" t="s">
        <v>384</v>
      </c>
      <c r="N959" s="1" t="s">
        <v>4467</v>
      </c>
      <c r="O959" s="1" t="s">
        <v>4745</v>
      </c>
      <c r="P959" s="1" t="s">
        <v>369</v>
      </c>
      <c r="Q959" s="1" t="s">
        <v>402</v>
      </c>
      <c r="R959" s="1" t="s">
        <v>402</v>
      </c>
      <c r="S959" s="1">
        <v>27.9</v>
      </c>
    </row>
    <row r="960" spans="1:19" ht="15.5" x14ac:dyDescent="0.35">
      <c r="A960" s="1" t="s">
        <v>4747</v>
      </c>
      <c r="B960" s="1" t="s">
        <v>4746</v>
      </c>
      <c r="C960" s="1" t="s">
        <v>369</v>
      </c>
      <c r="D960" s="1" t="s">
        <v>4747</v>
      </c>
      <c r="E960" s="1" t="s">
        <v>4748</v>
      </c>
      <c r="F960" s="1" t="s">
        <v>398</v>
      </c>
      <c r="G960" s="1" t="s">
        <v>397</v>
      </c>
      <c r="H960" s="1" t="s">
        <v>373</v>
      </c>
      <c r="I960" s="1" t="s">
        <v>381</v>
      </c>
      <c r="J960" s="1" t="s">
        <v>1633</v>
      </c>
      <c r="K960" s="1" t="s">
        <v>518</v>
      </c>
      <c r="L960" s="1" t="s">
        <v>4744</v>
      </c>
      <c r="M960" s="1" t="s">
        <v>384</v>
      </c>
      <c r="N960" s="1" t="s">
        <v>4467</v>
      </c>
      <c r="O960" s="1" t="s">
        <v>4749</v>
      </c>
      <c r="P960" s="1">
        <v>0</v>
      </c>
      <c r="Q960" s="1" t="s">
        <v>402</v>
      </c>
      <c r="R960" s="1" t="s">
        <v>402</v>
      </c>
      <c r="S960" s="1">
        <v>32</v>
      </c>
    </row>
    <row r="961" spans="1:19" ht="15.5" x14ac:dyDescent="0.35">
      <c r="A961" s="1" t="s">
        <v>4751</v>
      </c>
      <c r="B961" s="1" t="s">
        <v>4750</v>
      </c>
      <c r="C961" s="1" t="s">
        <v>369</v>
      </c>
      <c r="D961" s="1" t="s">
        <v>412</v>
      </c>
      <c r="E961" s="1" t="s">
        <v>4752</v>
      </c>
      <c r="F961" s="1" t="s">
        <v>397</v>
      </c>
      <c r="G961" s="1" t="s">
        <v>372</v>
      </c>
      <c r="H961" s="1" t="s">
        <v>373</v>
      </c>
      <c r="I961" s="1" t="s">
        <v>381</v>
      </c>
      <c r="J961" s="1" t="s">
        <v>3599</v>
      </c>
      <c r="K961" s="1" t="s">
        <v>3600</v>
      </c>
      <c r="L961" s="1" t="s">
        <v>4753</v>
      </c>
      <c r="M961" s="1" t="s">
        <v>384</v>
      </c>
      <c r="N961" s="1" t="s">
        <v>4467</v>
      </c>
      <c r="O961" s="1" t="s">
        <v>4754</v>
      </c>
      <c r="P961" s="1" t="s">
        <v>369</v>
      </c>
      <c r="Q961" s="1" t="s">
        <v>369</v>
      </c>
      <c r="R961" s="1" t="s">
        <v>369</v>
      </c>
      <c r="S961" s="1">
        <v>41</v>
      </c>
    </row>
    <row r="962" spans="1:19" ht="15.5" x14ac:dyDescent="0.35">
      <c r="A962" s="1" t="s">
        <v>4756</v>
      </c>
      <c r="B962" s="1" t="s">
        <v>4755</v>
      </c>
      <c r="C962" s="1" t="s">
        <v>369</v>
      </c>
      <c r="D962" s="1" t="s">
        <v>412</v>
      </c>
      <c r="E962" s="1" t="s">
        <v>4757</v>
      </c>
      <c r="F962" s="1" t="s">
        <v>371</v>
      </c>
      <c r="G962" s="1" t="s">
        <v>398</v>
      </c>
      <c r="H962" s="1" t="s">
        <v>373</v>
      </c>
      <c r="I962" s="1" t="s">
        <v>381</v>
      </c>
      <c r="J962" s="1" t="s">
        <v>2448</v>
      </c>
      <c r="K962" s="1" t="s">
        <v>499</v>
      </c>
      <c r="L962" s="1" t="s">
        <v>4758</v>
      </c>
      <c r="M962" s="1" t="s">
        <v>384</v>
      </c>
      <c r="N962" s="1" t="s">
        <v>4467</v>
      </c>
      <c r="O962" s="1" t="s">
        <v>4759</v>
      </c>
      <c r="P962" s="1" t="s">
        <v>369</v>
      </c>
      <c r="Q962" s="1" t="s">
        <v>402</v>
      </c>
      <c r="R962" s="1" t="s">
        <v>402</v>
      </c>
      <c r="S962" s="1">
        <v>32</v>
      </c>
    </row>
    <row r="963" spans="1:19" ht="15.5" x14ac:dyDescent="0.35">
      <c r="A963" s="1" t="s">
        <v>4761</v>
      </c>
      <c r="B963" s="1" t="s">
        <v>4760</v>
      </c>
      <c r="C963" s="1" t="s">
        <v>369</v>
      </c>
      <c r="D963" s="1" t="s">
        <v>4761</v>
      </c>
      <c r="E963" s="1" t="s">
        <v>4762</v>
      </c>
      <c r="F963" s="1" t="s">
        <v>372</v>
      </c>
      <c r="G963" s="1" t="s">
        <v>371</v>
      </c>
      <c r="H963" s="1" t="s">
        <v>373</v>
      </c>
      <c r="I963" s="1" t="s">
        <v>381</v>
      </c>
      <c r="J963" s="1" t="s">
        <v>2811</v>
      </c>
      <c r="K963" s="1" t="s">
        <v>1416</v>
      </c>
      <c r="L963" s="1" t="s">
        <v>4763</v>
      </c>
      <c r="M963" s="1" t="s">
        <v>384</v>
      </c>
      <c r="N963" s="1" t="s">
        <v>4467</v>
      </c>
      <c r="O963" s="1" t="s">
        <v>4764</v>
      </c>
      <c r="P963" s="1" t="s">
        <v>369</v>
      </c>
      <c r="Q963" s="1" t="s">
        <v>402</v>
      </c>
      <c r="R963" s="1" t="s">
        <v>402</v>
      </c>
      <c r="S963" s="1">
        <v>24.5</v>
      </c>
    </row>
    <row r="964" spans="1:19" ht="15.5" x14ac:dyDescent="0.35">
      <c r="A964" s="1" t="s">
        <v>4766</v>
      </c>
      <c r="B964" s="1" t="s">
        <v>4765</v>
      </c>
      <c r="C964" s="1" t="s">
        <v>369</v>
      </c>
      <c r="D964" s="1" t="s">
        <v>412</v>
      </c>
      <c r="E964" s="1" t="s">
        <v>4767</v>
      </c>
      <c r="F964" s="1" t="s">
        <v>398</v>
      </c>
      <c r="G964" s="1" t="s">
        <v>371</v>
      </c>
      <c r="H964" s="1" t="s">
        <v>373</v>
      </c>
      <c r="I964" s="1" t="s">
        <v>381</v>
      </c>
      <c r="J964" s="1" t="s">
        <v>2605</v>
      </c>
      <c r="K964" s="1" t="s">
        <v>859</v>
      </c>
      <c r="L964" s="1" t="s">
        <v>4763</v>
      </c>
      <c r="M964" s="1" t="s">
        <v>384</v>
      </c>
      <c r="N964" s="1" t="s">
        <v>4467</v>
      </c>
      <c r="O964" s="1" t="s">
        <v>4768</v>
      </c>
      <c r="P964" s="1" t="s">
        <v>369</v>
      </c>
      <c r="Q964" s="1" t="s">
        <v>402</v>
      </c>
      <c r="R964" s="1" t="s">
        <v>402</v>
      </c>
      <c r="S964" s="1">
        <v>23.9</v>
      </c>
    </row>
    <row r="965" spans="1:19" ht="15.5" x14ac:dyDescent="0.35">
      <c r="A965" s="1" t="s">
        <v>4770</v>
      </c>
      <c r="B965" s="1" t="s">
        <v>4769</v>
      </c>
      <c r="C965" s="1" t="s">
        <v>369</v>
      </c>
      <c r="D965" s="1" t="s">
        <v>4770</v>
      </c>
      <c r="E965" s="1" t="s">
        <v>4771</v>
      </c>
      <c r="F965" s="1" t="s">
        <v>398</v>
      </c>
      <c r="G965" s="1" t="s">
        <v>397</v>
      </c>
      <c r="H965" s="1" t="s">
        <v>373</v>
      </c>
      <c r="I965" s="1" t="s">
        <v>381</v>
      </c>
      <c r="J965" s="1" t="s">
        <v>1670</v>
      </c>
      <c r="K965" s="1" t="s">
        <v>633</v>
      </c>
      <c r="L965" s="1" t="s">
        <v>4772</v>
      </c>
      <c r="M965" s="1" t="s">
        <v>384</v>
      </c>
      <c r="N965" s="1" t="s">
        <v>4467</v>
      </c>
      <c r="O965" s="1" t="s">
        <v>4773</v>
      </c>
      <c r="P965" s="1" t="s">
        <v>369</v>
      </c>
      <c r="Q965" s="1" t="s">
        <v>402</v>
      </c>
      <c r="R965" s="1" t="s">
        <v>402</v>
      </c>
      <c r="S965" s="1">
        <v>32</v>
      </c>
    </row>
    <row r="966" spans="1:19" ht="15.5" x14ac:dyDescent="0.35">
      <c r="A966" s="1" t="s">
        <v>4774</v>
      </c>
      <c r="B966" s="1" t="s">
        <v>4774</v>
      </c>
      <c r="C966" s="1" t="s">
        <v>369</v>
      </c>
      <c r="D966" s="1" t="s">
        <v>4775</v>
      </c>
      <c r="E966" s="1" t="s">
        <v>4776</v>
      </c>
      <c r="F966" s="1" t="s">
        <v>398</v>
      </c>
      <c r="G966" s="1" t="s">
        <v>397</v>
      </c>
      <c r="H966" s="1" t="s">
        <v>373</v>
      </c>
      <c r="I966" s="1" t="s">
        <v>381</v>
      </c>
      <c r="J966" s="1" t="s">
        <v>3041</v>
      </c>
      <c r="K966" s="1" t="s">
        <v>1020</v>
      </c>
      <c r="L966" s="1" t="s">
        <v>4777</v>
      </c>
      <c r="M966" s="1" t="s">
        <v>384</v>
      </c>
      <c r="N966" s="1" t="s">
        <v>4467</v>
      </c>
      <c r="O966" s="1" t="s">
        <v>4778</v>
      </c>
      <c r="P966" s="1">
        <v>2E-3</v>
      </c>
      <c r="Q966" s="1" t="s">
        <v>372</v>
      </c>
      <c r="R966" s="1" t="s">
        <v>402</v>
      </c>
      <c r="S966" s="1">
        <v>24.8</v>
      </c>
    </row>
    <row r="967" spans="1:19" ht="15.5" x14ac:dyDescent="0.35">
      <c r="A967" s="1" t="s">
        <v>4780</v>
      </c>
      <c r="B967" s="1" t="s">
        <v>4779</v>
      </c>
      <c r="C967" s="1" t="s">
        <v>369</v>
      </c>
      <c r="D967" s="1" t="s">
        <v>412</v>
      </c>
      <c r="E967" s="1" t="s">
        <v>4781</v>
      </c>
      <c r="F967" s="1" t="s">
        <v>372</v>
      </c>
      <c r="G967" s="1" t="s">
        <v>398</v>
      </c>
      <c r="H967" s="1" t="s">
        <v>373</v>
      </c>
      <c r="I967" s="1" t="s">
        <v>381</v>
      </c>
      <c r="J967" s="1" t="s">
        <v>4782</v>
      </c>
      <c r="K967" s="1" t="s">
        <v>907</v>
      </c>
      <c r="L967" s="1" t="s">
        <v>4777</v>
      </c>
      <c r="M967" s="1" t="s">
        <v>384</v>
      </c>
      <c r="N967" s="1" t="s">
        <v>4467</v>
      </c>
      <c r="O967" s="1" t="s">
        <v>4783</v>
      </c>
      <c r="P967" s="1" t="s">
        <v>369</v>
      </c>
      <c r="Q967" s="1" t="s">
        <v>402</v>
      </c>
      <c r="R967" s="1" t="s">
        <v>402</v>
      </c>
      <c r="S967" s="1">
        <v>26.4</v>
      </c>
    </row>
    <row r="968" spans="1:19" ht="15.5" x14ac:dyDescent="0.35">
      <c r="A968" s="1" t="s">
        <v>4785</v>
      </c>
      <c r="B968" s="1" t="s">
        <v>4784</v>
      </c>
      <c r="C968" s="1" t="s">
        <v>369</v>
      </c>
      <c r="D968" s="1" t="s">
        <v>412</v>
      </c>
      <c r="E968" s="1" t="s">
        <v>4786</v>
      </c>
      <c r="F968" s="1" t="s">
        <v>397</v>
      </c>
      <c r="G968" s="1" t="s">
        <v>398</v>
      </c>
      <c r="H968" s="1" t="s">
        <v>373</v>
      </c>
      <c r="I968" s="1" t="s">
        <v>381</v>
      </c>
      <c r="J968" s="1" t="s">
        <v>639</v>
      </c>
      <c r="K968" s="1" t="s">
        <v>640</v>
      </c>
      <c r="L968" s="1" t="s">
        <v>4787</v>
      </c>
      <c r="M968" s="1" t="s">
        <v>384</v>
      </c>
      <c r="N968" s="1" t="s">
        <v>4467</v>
      </c>
      <c r="O968" s="1" t="s">
        <v>4788</v>
      </c>
      <c r="P968" s="1" t="s">
        <v>369</v>
      </c>
      <c r="Q968" s="1" t="s">
        <v>372</v>
      </c>
      <c r="R968" s="1" t="s">
        <v>403</v>
      </c>
      <c r="S968" s="1">
        <v>17.64</v>
      </c>
    </row>
    <row r="969" spans="1:19" ht="15.5" x14ac:dyDescent="0.35">
      <c r="A969" s="1" t="s">
        <v>4790</v>
      </c>
      <c r="B969" s="1" t="s">
        <v>4789</v>
      </c>
      <c r="C969" s="1" t="s">
        <v>369</v>
      </c>
      <c r="D969" s="1" t="s">
        <v>4790</v>
      </c>
      <c r="E969" s="1" t="s">
        <v>4791</v>
      </c>
      <c r="F969" s="1" t="s">
        <v>372</v>
      </c>
      <c r="G969" s="1" t="s">
        <v>371</v>
      </c>
      <c r="H969" s="1" t="s">
        <v>373</v>
      </c>
      <c r="I969" s="1" t="s">
        <v>381</v>
      </c>
      <c r="J969" s="1" t="s">
        <v>1115</v>
      </c>
      <c r="K969" s="1" t="s">
        <v>1116</v>
      </c>
      <c r="L969" s="1" t="s">
        <v>4792</v>
      </c>
      <c r="M969" s="1" t="s">
        <v>481</v>
      </c>
      <c r="N969" s="1" t="s">
        <v>4467</v>
      </c>
      <c r="O969" s="1" t="s">
        <v>4793</v>
      </c>
      <c r="P969" s="1" t="s">
        <v>369</v>
      </c>
      <c r="Q969" s="1" t="s">
        <v>402</v>
      </c>
      <c r="R969" s="1" t="s">
        <v>425</v>
      </c>
      <c r="S969" s="1">
        <v>27.6</v>
      </c>
    </row>
    <row r="970" spans="1:19" ht="15.5" x14ac:dyDescent="0.35">
      <c r="A970" s="1" t="s">
        <v>4794</v>
      </c>
      <c r="B970" s="1" t="s">
        <v>4789</v>
      </c>
      <c r="C970" s="1" t="s">
        <v>369</v>
      </c>
      <c r="D970" s="1" t="s">
        <v>412</v>
      </c>
      <c r="E970" s="1" t="s">
        <v>4795</v>
      </c>
      <c r="F970" s="1" t="s">
        <v>372</v>
      </c>
      <c r="G970" s="1" t="s">
        <v>398</v>
      </c>
      <c r="H970" s="1" t="s">
        <v>373</v>
      </c>
      <c r="I970" s="1" t="s">
        <v>381</v>
      </c>
      <c r="J970" s="1" t="s">
        <v>878</v>
      </c>
      <c r="K970" s="1" t="s">
        <v>879</v>
      </c>
      <c r="L970" s="1" t="s">
        <v>4792</v>
      </c>
      <c r="M970" s="1" t="s">
        <v>481</v>
      </c>
      <c r="N970" s="1" t="s">
        <v>4467</v>
      </c>
      <c r="O970" s="1" t="s">
        <v>4796</v>
      </c>
      <c r="P970" s="1" t="s">
        <v>369</v>
      </c>
      <c r="Q970" s="1" t="s">
        <v>402</v>
      </c>
      <c r="R970" s="1" t="s">
        <v>425</v>
      </c>
      <c r="S970" s="1">
        <v>33</v>
      </c>
    </row>
    <row r="971" spans="1:19" ht="15.5" x14ac:dyDescent="0.35">
      <c r="A971" s="1" t="s">
        <v>251</v>
      </c>
      <c r="B971" s="1" t="s">
        <v>4797</v>
      </c>
      <c r="C971" s="1" t="s">
        <v>369</v>
      </c>
      <c r="D971" s="1" t="s">
        <v>4798</v>
      </c>
      <c r="E971" s="1" t="s">
        <v>4799</v>
      </c>
      <c r="F971" s="1" t="s">
        <v>371</v>
      </c>
      <c r="G971" s="1" t="s">
        <v>372</v>
      </c>
      <c r="H971" s="1" t="s">
        <v>4800</v>
      </c>
      <c r="I971" s="1" t="s">
        <v>381</v>
      </c>
      <c r="J971" s="1" t="s">
        <v>806</v>
      </c>
      <c r="K971" s="1" t="s">
        <v>760</v>
      </c>
      <c r="L971" s="1">
        <v>258</v>
      </c>
      <c r="M971" s="1" t="s">
        <v>384</v>
      </c>
      <c r="N971" s="1" t="s">
        <v>4801</v>
      </c>
      <c r="O971" s="1" t="s">
        <v>4802</v>
      </c>
      <c r="P971" s="1">
        <v>1E-4</v>
      </c>
      <c r="Q971" s="1" t="s">
        <v>402</v>
      </c>
      <c r="R971" s="1" t="s">
        <v>402</v>
      </c>
      <c r="S971" s="1">
        <v>34</v>
      </c>
    </row>
    <row r="972" spans="1:19" ht="15.5" x14ac:dyDescent="0.35">
      <c r="A972" s="1" t="s">
        <v>4804</v>
      </c>
      <c r="B972" s="1" t="s">
        <v>4803</v>
      </c>
      <c r="C972" s="1" t="s">
        <v>369</v>
      </c>
      <c r="D972" s="1" t="s">
        <v>4804</v>
      </c>
      <c r="E972" s="1" t="s">
        <v>4805</v>
      </c>
      <c r="F972" s="1" t="s">
        <v>371</v>
      </c>
      <c r="G972" s="1" t="s">
        <v>372</v>
      </c>
      <c r="H972" s="1" t="s">
        <v>4806</v>
      </c>
      <c r="I972" s="1" t="s">
        <v>381</v>
      </c>
      <c r="J972" s="1" t="s">
        <v>854</v>
      </c>
      <c r="K972" s="1" t="s">
        <v>734</v>
      </c>
      <c r="L972" s="1">
        <v>1018</v>
      </c>
      <c r="M972" s="1" t="s">
        <v>384</v>
      </c>
      <c r="N972" s="1" t="s">
        <v>4807</v>
      </c>
      <c r="O972" s="1" t="s">
        <v>4808</v>
      </c>
      <c r="P972" s="1">
        <v>3.4000000000000002E-2</v>
      </c>
      <c r="Q972" s="1" t="s">
        <v>402</v>
      </c>
      <c r="R972" s="1" t="s">
        <v>402</v>
      </c>
      <c r="S972" s="1">
        <v>27.8</v>
      </c>
    </row>
    <row r="973" spans="1:19" ht="15.5" x14ac:dyDescent="0.35">
      <c r="A973" s="1" t="s">
        <v>4809</v>
      </c>
      <c r="B973" s="1" t="s">
        <v>4809</v>
      </c>
      <c r="C973" s="1" t="s">
        <v>369</v>
      </c>
      <c r="D973" s="1" t="s">
        <v>412</v>
      </c>
      <c r="E973" s="1" t="s">
        <v>4810</v>
      </c>
      <c r="F973" s="1" t="s">
        <v>398</v>
      </c>
      <c r="G973" s="1" t="s">
        <v>397</v>
      </c>
      <c r="H973" s="1" t="s">
        <v>2013</v>
      </c>
      <c r="I973" s="1" t="s">
        <v>381</v>
      </c>
      <c r="J973" s="1" t="s">
        <v>891</v>
      </c>
      <c r="K973" s="1" t="s">
        <v>892</v>
      </c>
      <c r="L973" s="1">
        <v>82</v>
      </c>
      <c r="M973" s="1" t="s">
        <v>384</v>
      </c>
      <c r="N973" s="1" t="s">
        <v>4811</v>
      </c>
      <c r="O973" s="1" t="s">
        <v>4812</v>
      </c>
      <c r="P973" s="1">
        <v>4.0000000000000002E-4</v>
      </c>
      <c r="Q973" s="1" t="s">
        <v>369</v>
      </c>
      <c r="R973" s="1" t="s">
        <v>369</v>
      </c>
      <c r="S973" s="1">
        <v>37</v>
      </c>
    </row>
    <row r="974" spans="1:19" ht="15.5" x14ac:dyDescent="0.35">
      <c r="A974" s="1" t="s">
        <v>4813</v>
      </c>
      <c r="B974" s="1" t="s">
        <v>4813</v>
      </c>
      <c r="C974" s="1" t="s">
        <v>369</v>
      </c>
      <c r="D974" s="1" t="s">
        <v>412</v>
      </c>
      <c r="E974" s="1" t="s">
        <v>4814</v>
      </c>
      <c r="F974" s="1" t="s">
        <v>398</v>
      </c>
      <c r="G974" s="1" t="s">
        <v>397</v>
      </c>
      <c r="H974" s="1" t="s">
        <v>373</v>
      </c>
      <c r="I974" s="1" t="s">
        <v>381</v>
      </c>
      <c r="J974" s="1" t="s">
        <v>733</v>
      </c>
      <c r="K974" s="1" t="s">
        <v>734</v>
      </c>
      <c r="L974" s="1">
        <v>80</v>
      </c>
      <c r="M974" s="1" t="s">
        <v>384</v>
      </c>
      <c r="N974" s="1" t="s">
        <v>4811</v>
      </c>
      <c r="O974" s="1" t="s">
        <v>4815</v>
      </c>
      <c r="P974" s="1">
        <v>1.6000000000000001E-3</v>
      </c>
      <c r="Q974" s="1" t="s">
        <v>402</v>
      </c>
      <c r="R974" s="1" t="s">
        <v>403</v>
      </c>
      <c r="S974" s="1">
        <v>24</v>
      </c>
    </row>
    <row r="975" spans="1:19" ht="15.5" x14ac:dyDescent="0.35">
      <c r="A975" s="1" t="s">
        <v>4816</v>
      </c>
      <c r="B975" s="1" t="s">
        <v>4816</v>
      </c>
      <c r="C975" s="1" t="s">
        <v>4817</v>
      </c>
      <c r="D975" s="1" t="s">
        <v>412</v>
      </c>
      <c r="E975" s="1" t="s">
        <v>4818</v>
      </c>
      <c r="F975" s="1" t="s">
        <v>371</v>
      </c>
      <c r="G975" s="1" t="s">
        <v>397</v>
      </c>
      <c r="H975" s="1" t="s">
        <v>373</v>
      </c>
      <c r="I975" s="1" t="s">
        <v>381</v>
      </c>
      <c r="J975" s="1" t="s">
        <v>555</v>
      </c>
      <c r="K975" s="1" t="s">
        <v>453</v>
      </c>
      <c r="L975" s="1">
        <v>66</v>
      </c>
      <c r="M975" s="1" t="s">
        <v>481</v>
      </c>
      <c r="N975" s="1" t="s">
        <v>4811</v>
      </c>
      <c r="O975" s="1" t="s">
        <v>4819</v>
      </c>
      <c r="P975" s="1">
        <v>0</v>
      </c>
      <c r="Q975" s="1" t="s">
        <v>402</v>
      </c>
      <c r="R975" s="1" t="s">
        <v>402</v>
      </c>
      <c r="S975" s="1">
        <v>33</v>
      </c>
    </row>
    <row r="976" spans="1:19" ht="15.5" x14ac:dyDescent="0.35">
      <c r="A976" s="1" t="s">
        <v>4821</v>
      </c>
      <c r="B976" s="1" t="s">
        <v>4820</v>
      </c>
      <c r="C976" s="1" t="s">
        <v>369</v>
      </c>
      <c r="D976" s="1" t="s">
        <v>412</v>
      </c>
      <c r="E976" s="1" t="s">
        <v>4822</v>
      </c>
      <c r="F976" s="1" t="s">
        <v>398</v>
      </c>
      <c r="G976" s="1" t="s">
        <v>397</v>
      </c>
      <c r="H976" s="1" t="s">
        <v>2013</v>
      </c>
      <c r="I976" s="1" t="s">
        <v>381</v>
      </c>
      <c r="J976" s="1" t="s">
        <v>657</v>
      </c>
      <c r="K976" s="1" t="s">
        <v>658</v>
      </c>
      <c r="L976" s="1">
        <v>59</v>
      </c>
      <c r="M976" s="1" t="s">
        <v>384</v>
      </c>
      <c r="N976" s="1" t="s">
        <v>4811</v>
      </c>
      <c r="O976" s="1" t="s">
        <v>4823</v>
      </c>
      <c r="P976" s="1" t="s">
        <v>369</v>
      </c>
      <c r="Q976" s="1" t="s">
        <v>402</v>
      </c>
      <c r="R976" s="1" t="s">
        <v>425</v>
      </c>
      <c r="S976" s="1">
        <v>34</v>
      </c>
    </row>
    <row r="977" spans="1:19" ht="15.5" x14ac:dyDescent="0.35">
      <c r="A977" s="1" t="s">
        <v>4824</v>
      </c>
      <c r="B977" s="1" t="s">
        <v>4824</v>
      </c>
      <c r="C977" s="1" t="s">
        <v>369</v>
      </c>
      <c r="D977" s="1" t="s">
        <v>4825</v>
      </c>
      <c r="E977" s="1" t="s">
        <v>4826</v>
      </c>
      <c r="F977" s="1" t="s">
        <v>398</v>
      </c>
      <c r="G977" s="1" t="s">
        <v>397</v>
      </c>
      <c r="H977" s="1" t="s">
        <v>2013</v>
      </c>
      <c r="I977" s="1" t="s">
        <v>381</v>
      </c>
      <c r="J977" s="1" t="s">
        <v>1426</v>
      </c>
      <c r="K977" s="1" t="s">
        <v>1091</v>
      </c>
      <c r="L977" s="1">
        <v>34</v>
      </c>
      <c r="M977" s="1" t="s">
        <v>384</v>
      </c>
      <c r="N977" s="1" t="s">
        <v>4811</v>
      </c>
      <c r="O977" s="1" t="s">
        <v>4827</v>
      </c>
      <c r="P977" s="1">
        <v>3.0000000000000001E-3</v>
      </c>
      <c r="Q977" s="1" t="s">
        <v>372</v>
      </c>
      <c r="R977" s="1" t="s">
        <v>403</v>
      </c>
      <c r="S977" s="1">
        <v>7.5910000000000002</v>
      </c>
    </row>
    <row r="978" spans="1:19" ht="15.5" x14ac:dyDescent="0.35">
      <c r="A978" s="1" t="s">
        <v>4828</v>
      </c>
      <c r="B978" s="1" t="s">
        <v>4828</v>
      </c>
      <c r="C978" s="1" t="s">
        <v>369</v>
      </c>
      <c r="D978" s="1" t="s">
        <v>412</v>
      </c>
      <c r="E978" s="1" t="s">
        <v>4829</v>
      </c>
      <c r="F978" s="1" t="s">
        <v>398</v>
      </c>
      <c r="G978" s="1" t="s">
        <v>397</v>
      </c>
      <c r="H978" s="1" t="s">
        <v>1993</v>
      </c>
      <c r="I978" s="1" t="s">
        <v>381</v>
      </c>
      <c r="J978" s="1" t="s">
        <v>854</v>
      </c>
      <c r="K978" s="1" t="s">
        <v>734</v>
      </c>
      <c r="L978" s="1">
        <v>23</v>
      </c>
      <c r="M978" s="1" t="s">
        <v>384</v>
      </c>
      <c r="N978" s="1" t="s">
        <v>4811</v>
      </c>
      <c r="O978" s="1" t="s">
        <v>4830</v>
      </c>
      <c r="P978" s="1" t="s">
        <v>369</v>
      </c>
      <c r="Q978" s="1" t="s">
        <v>402</v>
      </c>
      <c r="R978" s="1" t="s">
        <v>403</v>
      </c>
      <c r="S978" s="1">
        <v>23.2</v>
      </c>
    </row>
    <row r="979" spans="1:19" ht="15.5" x14ac:dyDescent="0.35">
      <c r="A979" s="1" t="s">
        <v>4832</v>
      </c>
      <c r="B979" s="1" t="s">
        <v>4831</v>
      </c>
      <c r="C979" s="1" t="s">
        <v>369</v>
      </c>
      <c r="D979" s="1" t="s">
        <v>412</v>
      </c>
      <c r="E979" s="1" t="s">
        <v>4833</v>
      </c>
      <c r="F979" s="1" t="s">
        <v>371</v>
      </c>
      <c r="G979" s="1" t="s">
        <v>397</v>
      </c>
      <c r="H979" s="1" t="s">
        <v>373</v>
      </c>
      <c r="I979" s="1" t="s">
        <v>381</v>
      </c>
      <c r="J979" s="1" t="s">
        <v>1764</v>
      </c>
      <c r="K979" s="1" t="s">
        <v>1765</v>
      </c>
      <c r="L979" s="1">
        <v>15</v>
      </c>
      <c r="M979" s="1" t="s">
        <v>384</v>
      </c>
      <c r="N979" s="1" t="s">
        <v>4811</v>
      </c>
      <c r="O979" s="1" t="s">
        <v>4834</v>
      </c>
      <c r="P979" s="1" t="s">
        <v>369</v>
      </c>
      <c r="Q979" s="1" t="s">
        <v>402</v>
      </c>
      <c r="R979" s="1" t="s">
        <v>402</v>
      </c>
      <c r="S979" s="1">
        <v>23.2</v>
      </c>
    </row>
    <row r="980" spans="1:19" ht="15.5" x14ac:dyDescent="0.35">
      <c r="A980" s="1" t="s">
        <v>4835</v>
      </c>
      <c r="B980" s="1" t="s">
        <v>4835</v>
      </c>
      <c r="C980" s="1" t="s">
        <v>369</v>
      </c>
      <c r="D980" s="1" t="s">
        <v>412</v>
      </c>
      <c r="E980" s="1" t="s">
        <v>4836</v>
      </c>
      <c r="F980" s="1" t="s">
        <v>398</v>
      </c>
      <c r="G980" s="1" t="s">
        <v>397</v>
      </c>
      <c r="H980" s="1" t="s">
        <v>2013</v>
      </c>
      <c r="I980" s="1" t="s">
        <v>381</v>
      </c>
      <c r="J980" s="1" t="s">
        <v>1426</v>
      </c>
      <c r="K980" s="1" t="s">
        <v>1091</v>
      </c>
      <c r="L980" s="1">
        <v>12</v>
      </c>
      <c r="M980" s="1" t="s">
        <v>384</v>
      </c>
      <c r="N980" s="1" t="s">
        <v>4811</v>
      </c>
      <c r="O980" s="1" t="s">
        <v>4837</v>
      </c>
      <c r="P980" s="1">
        <v>2.0000000000000001E-4</v>
      </c>
      <c r="Q980" s="1" t="s">
        <v>372</v>
      </c>
      <c r="R980" s="1" t="s">
        <v>403</v>
      </c>
      <c r="S980" s="1">
        <v>17.079999999999998</v>
      </c>
    </row>
    <row r="981" spans="1:19" ht="15.5" x14ac:dyDescent="0.35">
      <c r="A981" s="1" t="s">
        <v>4839</v>
      </c>
      <c r="B981" s="1" t="s">
        <v>4838</v>
      </c>
      <c r="C981" s="1" t="s">
        <v>369</v>
      </c>
      <c r="D981" s="1" t="s">
        <v>4839</v>
      </c>
      <c r="E981" s="1" t="s">
        <v>4840</v>
      </c>
      <c r="F981" s="1" t="s">
        <v>398</v>
      </c>
      <c r="G981" s="1" t="s">
        <v>397</v>
      </c>
      <c r="H981" s="1" t="s">
        <v>1170</v>
      </c>
      <c r="I981" s="1" t="s">
        <v>381</v>
      </c>
      <c r="J981" s="1" t="s">
        <v>565</v>
      </c>
      <c r="K981" s="1" t="s">
        <v>438</v>
      </c>
      <c r="L981" s="1">
        <v>464</v>
      </c>
      <c r="M981" s="1" t="s">
        <v>384</v>
      </c>
      <c r="N981" s="1" t="s">
        <v>4841</v>
      </c>
      <c r="O981" s="1" t="s">
        <v>4842</v>
      </c>
      <c r="P981" s="1">
        <v>1.2999999999999999E-2</v>
      </c>
      <c r="Q981" s="1" t="s">
        <v>372</v>
      </c>
      <c r="R981" s="1" t="s">
        <v>425</v>
      </c>
      <c r="S981" s="1">
        <v>25</v>
      </c>
    </row>
    <row r="982" spans="1:19" ht="15.5" x14ac:dyDescent="0.35">
      <c r="A982" s="1" t="s">
        <v>4844</v>
      </c>
      <c r="B982" s="1" t="s">
        <v>4843</v>
      </c>
      <c r="C982" s="1" t="s">
        <v>369</v>
      </c>
      <c r="D982" s="1" t="s">
        <v>412</v>
      </c>
      <c r="E982" s="1" t="s">
        <v>4845</v>
      </c>
      <c r="F982" s="1" t="s">
        <v>398</v>
      </c>
      <c r="G982" s="1" t="s">
        <v>371</v>
      </c>
      <c r="H982" s="1" t="s">
        <v>373</v>
      </c>
      <c r="I982" s="1" t="s">
        <v>381</v>
      </c>
      <c r="J982" s="1" t="s">
        <v>1727</v>
      </c>
      <c r="K982" s="1" t="s">
        <v>445</v>
      </c>
      <c r="L982" s="1">
        <v>511</v>
      </c>
      <c r="M982" s="1" t="s">
        <v>384</v>
      </c>
      <c r="N982" s="1" t="s">
        <v>4841</v>
      </c>
      <c r="O982" s="1" t="s">
        <v>4846</v>
      </c>
      <c r="P982" s="1">
        <v>1E-4</v>
      </c>
      <c r="Q982" s="1" t="s">
        <v>402</v>
      </c>
      <c r="R982" s="1" t="s">
        <v>403</v>
      </c>
      <c r="S982" s="1">
        <v>22.7</v>
      </c>
    </row>
    <row r="983" spans="1:19" ht="15.5" x14ac:dyDescent="0.35">
      <c r="A983" s="1" t="s">
        <v>4848</v>
      </c>
      <c r="B983" s="1" t="s">
        <v>4847</v>
      </c>
      <c r="C983" s="1" t="s">
        <v>369</v>
      </c>
      <c r="D983" s="1" t="s">
        <v>4848</v>
      </c>
      <c r="E983" s="1" t="s">
        <v>4849</v>
      </c>
      <c r="F983" s="1" t="s">
        <v>371</v>
      </c>
      <c r="G983" s="1" t="s">
        <v>372</v>
      </c>
      <c r="H983" s="1" t="s">
        <v>373</v>
      </c>
      <c r="I983" s="1" t="s">
        <v>381</v>
      </c>
      <c r="J983" s="1" t="s">
        <v>854</v>
      </c>
      <c r="K983" s="1" t="s">
        <v>734</v>
      </c>
      <c r="L983" s="1">
        <v>552</v>
      </c>
      <c r="M983" s="1" t="s">
        <v>384</v>
      </c>
      <c r="N983" s="1" t="s">
        <v>4841</v>
      </c>
      <c r="O983" s="1" t="s">
        <v>4850</v>
      </c>
      <c r="P983" s="1">
        <v>2.0000000000000001E-4</v>
      </c>
      <c r="Q983" s="1" t="s">
        <v>402</v>
      </c>
      <c r="R983" s="1" t="s">
        <v>425</v>
      </c>
      <c r="S983" s="1">
        <v>24.2</v>
      </c>
    </row>
    <row r="984" spans="1:19" ht="15.5" x14ac:dyDescent="0.35">
      <c r="A984" s="1" t="s">
        <v>4852</v>
      </c>
      <c r="B984" s="1" t="s">
        <v>4851</v>
      </c>
      <c r="C984" s="1" t="s">
        <v>369</v>
      </c>
      <c r="D984" s="1" t="s">
        <v>4852</v>
      </c>
      <c r="E984" s="1" t="s">
        <v>4853</v>
      </c>
      <c r="F984" s="1" t="s">
        <v>4854</v>
      </c>
      <c r="G984" s="1" t="s">
        <v>398</v>
      </c>
      <c r="H984" s="1" t="s">
        <v>373</v>
      </c>
      <c r="I984" s="1" t="s">
        <v>1152</v>
      </c>
      <c r="J984" s="1" t="s">
        <v>369</v>
      </c>
      <c r="K984" s="1" t="s">
        <v>369</v>
      </c>
      <c r="L984" s="1" t="s">
        <v>369</v>
      </c>
      <c r="M984" s="1" t="s">
        <v>369</v>
      </c>
      <c r="N984" s="1" t="s">
        <v>4855</v>
      </c>
      <c r="O984" s="1" t="s">
        <v>369</v>
      </c>
      <c r="P984" s="1" t="s">
        <v>369</v>
      </c>
      <c r="Q984" s="1" t="s">
        <v>369</v>
      </c>
      <c r="R984" s="1" t="s">
        <v>369</v>
      </c>
      <c r="S984" s="1" t="s">
        <v>369</v>
      </c>
    </row>
    <row r="985" spans="1:19" ht="15.5" x14ac:dyDescent="0.35">
      <c r="A985" s="1" t="s">
        <v>252</v>
      </c>
      <c r="B985" s="1" t="s">
        <v>4856</v>
      </c>
      <c r="C985" s="1" t="s">
        <v>369</v>
      </c>
      <c r="D985" s="1" t="s">
        <v>252</v>
      </c>
      <c r="E985" s="1" t="s">
        <v>4857</v>
      </c>
      <c r="F985" s="1" t="s">
        <v>371</v>
      </c>
      <c r="G985" s="1" t="s">
        <v>372</v>
      </c>
      <c r="H985" s="1" t="s">
        <v>4858</v>
      </c>
      <c r="I985" s="1" t="s">
        <v>381</v>
      </c>
      <c r="J985" s="1" t="s">
        <v>820</v>
      </c>
      <c r="K985" s="1" t="s">
        <v>821</v>
      </c>
      <c r="L985" s="1">
        <v>22</v>
      </c>
      <c r="M985" s="1" t="s">
        <v>384</v>
      </c>
      <c r="N985" s="1" t="s">
        <v>4859</v>
      </c>
      <c r="O985" s="1" t="s">
        <v>4860</v>
      </c>
      <c r="P985" s="1" t="s">
        <v>369</v>
      </c>
      <c r="Q985" s="1" t="s">
        <v>402</v>
      </c>
      <c r="R985" s="1" t="s">
        <v>402</v>
      </c>
      <c r="S985" s="1">
        <v>28</v>
      </c>
    </row>
    <row r="986" spans="1:19" ht="15.5" x14ac:dyDescent="0.35">
      <c r="A986" s="1" t="s">
        <v>253</v>
      </c>
      <c r="B986" s="1" t="s">
        <v>4861</v>
      </c>
      <c r="C986" s="1" t="s">
        <v>369</v>
      </c>
      <c r="D986" s="1" t="s">
        <v>253</v>
      </c>
      <c r="E986" s="1" t="s">
        <v>4862</v>
      </c>
      <c r="F986" s="1" t="s">
        <v>371</v>
      </c>
      <c r="G986" s="1" t="s">
        <v>372</v>
      </c>
      <c r="H986" s="1" t="s">
        <v>4858</v>
      </c>
      <c r="I986" s="1" t="s">
        <v>381</v>
      </c>
      <c r="J986" s="1" t="s">
        <v>830</v>
      </c>
      <c r="K986" s="1" t="s">
        <v>831</v>
      </c>
      <c r="L986" s="1">
        <v>498</v>
      </c>
      <c r="M986" s="1" t="s">
        <v>384</v>
      </c>
      <c r="N986" s="1" t="s">
        <v>4859</v>
      </c>
      <c r="O986" s="1" t="s">
        <v>4863</v>
      </c>
      <c r="P986" s="1" t="s">
        <v>369</v>
      </c>
      <c r="Q986" s="1" t="s">
        <v>369</v>
      </c>
      <c r="R986" s="1" t="s">
        <v>369</v>
      </c>
      <c r="S986" s="1">
        <v>47</v>
      </c>
    </row>
    <row r="987" spans="1:19" ht="15.5" x14ac:dyDescent="0.35">
      <c r="A987" s="1" t="s">
        <v>254</v>
      </c>
      <c r="B987" s="1" t="s">
        <v>4864</v>
      </c>
      <c r="C987" s="1" t="s">
        <v>369</v>
      </c>
      <c r="D987" s="1" t="s">
        <v>4865</v>
      </c>
      <c r="E987" s="1" t="s">
        <v>4866</v>
      </c>
      <c r="F987" s="1" t="s">
        <v>371</v>
      </c>
      <c r="G987" s="1" t="s">
        <v>372</v>
      </c>
      <c r="H987" s="1" t="s">
        <v>4867</v>
      </c>
      <c r="I987" s="1" t="s">
        <v>381</v>
      </c>
      <c r="J987" s="1" t="s">
        <v>759</v>
      </c>
      <c r="K987" s="1" t="s">
        <v>760</v>
      </c>
      <c r="L987" s="1">
        <v>635</v>
      </c>
      <c r="M987" s="1" t="s">
        <v>384</v>
      </c>
      <c r="N987" s="1" t="s">
        <v>4868</v>
      </c>
      <c r="O987" s="1" t="s">
        <v>4869</v>
      </c>
      <c r="P987" s="1">
        <v>6.9999999999999999E-4</v>
      </c>
      <c r="Q987" s="1" t="s">
        <v>402</v>
      </c>
      <c r="R987" s="1" t="s">
        <v>402</v>
      </c>
      <c r="S987" s="1">
        <v>34</v>
      </c>
    </row>
    <row r="988" spans="1:19" ht="15.5" x14ac:dyDescent="0.35">
      <c r="A988" s="1" t="s">
        <v>255</v>
      </c>
      <c r="B988" s="1" t="s">
        <v>4870</v>
      </c>
      <c r="C988" s="1" t="s">
        <v>369</v>
      </c>
      <c r="D988" s="1" t="s">
        <v>4871</v>
      </c>
      <c r="E988" s="1" t="s">
        <v>4872</v>
      </c>
      <c r="F988" s="1" t="s">
        <v>398</v>
      </c>
      <c r="G988" s="1" t="s">
        <v>397</v>
      </c>
      <c r="H988" s="1" t="s">
        <v>4867</v>
      </c>
      <c r="I988" s="1" t="s">
        <v>381</v>
      </c>
      <c r="J988" s="1" t="s">
        <v>891</v>
      </c>
      <c r="K988" s="1" t="s">
        <v>892</v>
      </c>
      <c r="L988" s="1">
        <v>452</v>
      </c>
      <c r="M988" s="1" t="s">
        <v>384</v>
      </c>
      <c r="N988" s="1" t="s">
        <v>4868</v>
      </c>
      <c r="O988" s="1" t="s">
        <v>4873</v>
      </c>
      <c r="P988" s="1" t="s">
        <v>369</v>
      </c>
      <c r="Q988" s="1" t="s">
        <v>369</v>
      </c>
      <c r="R988" s="1" t="s">
        <v>369</v>
      </c>
      <c r="S988" s="1">
        <v>36</v>
      </c>
    </row>
    <row r="989" spans="1:19" ht="15.5" x14ac:dyDescent="0.35">
      <c r="A989" s="1" t="s">
        <v>256</v>
      </c>
      <c r="B989" s="1" t="s">
        <v>4874</v>
      </c>
      <c r="C989" s="1" t="s">
        <v>369</v>
      </c>
      <c r="D989" s="1" t="s">
        <v>256</v>
      </c>
      <c r="E989" s="1" t="s">
        <v>4875</v>
      </c>
      <c r="F989" s="1" t="s">
        <v>371</v>
      </c>
      <c r="G989" s="1" t="s">
        <v>372</v>
      </c>
      <c r="H989" s="1" t="s">
        <v>669</v>
      </c>
      <c r="I989" s="1" t="s">
        <v>381</v>
      </c>
      <c r="J989" s="1" t="s">
        <v>3646</v>
      </c>
      <c r="K989" s="1" t="s">
        <v>633</v>
      </c>
      <c r="L989" s="1">
        <v>343</v>
      </c>
      <c r="M989" s="1" t="s">
        <v>384</v>
      </c>
      <c r="N989" s="1" t="s">
        <v>4868</v>
      </c>
      <c r="O989" s="1" t="s">
        <v>4876</v>
      </c>
      <c r="P989" s="1">
        <v>3.7999999999999999E-2</v>
      </c>
      <c r="Q989" s="1" t="s">
        <v>372</v>
      </c>
      <c r="R989" s="1" t="s">
        <v>403</v>
      </c>
      <c r="S989" s="1">
        <v>21.2</v>
      </c>
    </row>
    <row r="990" spans="1:19" ht="15.5" x14ac:dyDescent="0.35">
      <c r="A990" s="1" t="s">
        <v>257</v>
      </c>
      <c r="B990" s="1" t="s">
        <v>4877</v>
      </c>
      <c r="C990" s="1" t="s">
        <v>369</v>
      </c>
      <c r="D990" s="1" t="s">
        <v>257</v>
      </c>
      <c r="E990" s="1" t="s">
        <v>4878</v>
      </c>
      <c r="F990" s="1" t="s">
        <v>371</v>
      </c>
      <c r="G990" s="1" t="s">
        <v>372</v>
      </c>
      <c r="H990" s="1" t="s">
        <v>669</v>
      </c>
      <c r="I990" s="1" t="s">
        <v>381</v>
      </c>
      <c r="J990" s="1" t="s">
        <v>820</v>
      </c>
      <c r="K990" s="1" t="s">
        <v>821</v>
      </c>
      <c r="L990" s="1">
        <v>1895</v>
      </c>
      <c r="M990" s="1" t="s">
        <v>384</v>
      </c>
      <c r="N990" s="1" t="s">
        <v>4879</v>
      </c>
      <c r="O990" s="1" t="s">
        <v>4880</v>
      </c>
      <c r="P990" s="1">
        <v>2.8999999999999998E-3</v>
      </c>
      <c r="Q990" s="1" t="s">
        <v>372</v>
      </c>
      <c r="R990" s="1" t="s">
        <v>403</v>
      </c>
      <c r="S990" s="1">
        <v>17.86</v>
      </c>
    </row>
    <row r="991" spans="1:19" ht="15.5" x14ac:dyDescent="0.35">
      <c r="A991" s="1" t="s">
        <v>4882</v>
      </c>
      <c r="B991" s="1" t="s">
        <v>4881</v>
      </c>
      <c r="C991" s="1" t="s">
        <v>369</v>
      </c>
      <c r="D991" s="1" t="s">
        <v>4882</v>
      </c>
      <c r="E991" s="1" t="s">
        <v>4883</v>
      </c>
      <c r="F991" s="1" t="s">
        <v>398</v>
      </c>
      <c r="G991" s="1" t="s">
        <v>397</v>
      </c>
      <c r="H991" s="1" t="s">
        <v>373</v>
      </c>
      <c r="I991" s="1" t="s">
        <v>381</v>
      </c>
      <c r="J991" s="1" t="s">
        <v>1111</v>
      </c>
      <c r="K991" s="1" t="s">
        <v>747</v>
      </c>
      <c r="L991" s="1" t="s">
        <v>4884</v>
      </c>
      <c r="M991" s="1" t="s">
        <v>384</v>
      </c>
      <c r="N991" s="1" t="s">
        <v>4885</v>
      </c>
      <c r="O991" s="1" t="s">
        <v>4886</v>
      </c>
      <c r="P991" s="1">
        <v>7.0000000000000001E-3</v>
      </c>
      <c r="Q991" s="1" t="s">
        <v>402</v>
      </c>
      <c r="R991" s="1" t="s">
        <v>402</v>
      </c>
      <c r="S991" s="1">
        <v>28.9</v>
      </c>
    </row>
    <row r="992" spans="1:19" ht="15.5" x14ac:dyDescent="0.35">
      <c r="A992" s="1" t="s">
        <v>258</v>
      </c>
      <c r="B992" s="1" t="s">
        <v>4887</v>
      </c>
      <c r="C992" s="1" t="s">
        <v>369</v>
      </c>
      <c r="D992" s="1" t="s">
        <v>258</v>
      </c>
      <c r="E992" s="1" t="s">
        <v>4888</v>
      </c>
      <c r="F992" s="1" t="s">
        <v>397</v>
      </c>
      <c r="G992" s="1" t="s">
        <v>398</v>
      </c>
      <c r="H992" s="1" t="s">
        <v>669</v>
      </c>
      <c r="I992" s="1" t="s">
        <v>381</v>
      </c>
      <c r="J992" s="1" t="s">
        <v>1754</v>
      </c>
      <c r="K992" s="1" t="s">
        <v>1755</v>
      </c>
      <c r="L992" s="1">
        <v>311</v>
      </c>
      <c r="M992" s="1" t="s">
        <v>384</v>
      </c>
      <c r="N992" s="1" t="s">
        <v>4889</v>
      </c>
      <c r="O992" s="1" t="s">
        <v>4890</v>
      </c>
      <c r="P992" s="1">
        <v>7.4999999999999997E-2</v>
      </c>
      <c r="Q992" s="1" t="s">
        <v>372</v>
      </c>
      <c r="R992" s="1" t="s">
        <v>403</v>
      </c>
      <c r="S992" s="1">
        <v>11.62</v>
      </c>
    </row>
    <row r="993" spans="1:19" ht="15.5" x14ac:dyDescent="0.35">
      <c r="A993" s="1" t="s">
        <v>259</v>
      </c>
      <c r="B993" s="1" t="s">
        <v>4891</v>
      </c>
      <c r="C993" s="1" t="s">
        <v>369</v>
      </c>
      <c r="D993" s="1" t="s">
        <v>259</v>
      </c>
      <c r="E993" s="1" t="s">
        <v>4892</v>
      </c>
      <c r="F993" s="1" t="s">
        <v>398</v>
      </c>
      <c r="G993" s="1" t="s">
        <v>371</v>
      </c>
      <c r="H993" s="1" t="s">
        <v>669</v>
      </c>
      <c r="I993" s="1" t="s">
        <v>381</v>
      </c>
      <c r="J993" s="1" t="s">
        <v>3070</v>
      </c>
      <c r="K993" s="1" t="s">
        <v>627</v>
      </c>
      <c r="L993" s="1">
        <v>717</v>
      </c>
      <c r="M993" s="1" t="s">
        <v>384</v>
      </c>
      <c r="N993" s="1" t="s">
        <v>4889</v>
      </c>
      <c r="O993" s="1" t="s">
        <v>4893</v>
      </c>
      <c r="P993" s="1">
        <v>1.5E-3</v>
      </c>
      <c r="Q993" s="1" t="s">
        <v>372</v>
      </c>
      <c r="R993" s="1" t="s">
        <v>403</v>
      </c>
      <c r="S993" s="1">
        <v>15.94</v>
      </c>
    </row>
    <row r="994" spans="1:19" ht="15.5" x14ac:dyDescent="0.35">
      <c r="A994" s="1" t="s">
        <v>260</v>
      </c>
      <c r="B994" s="1" t="s">
        <v>260</v>
      </c>
      <c r="C994" s="1" t="s">
        <v>369</v>
      </c>
      <c r="D994" s="1" t="s">
        <v>4894</v>
      </c>
      <c r="E994" s="1" t="s">
        <v>4895</v>
      </c>
      <c r="F994" s="1" t="s">
        <v>398</v>
      </c>
      <c r="G994" s="1" t="s">
        <v>397</v>
      </c>
      <c r="H994" s="1" t="s">
        <v>669</v>
      </c>
      <c r="I994" s="1" t="s">
        <v>381</v>
      </c>
      <c r="J994" s="1" t="s">
        <v>816</v>
      </c>
      <c r="K994" s="1" t="s">
        <v>504</v>
      </c>
      <c r="L994" s="1">
        <v>977</v>
      </c>
      <c r="M994" s="1" t="s">
        <v>384</v>
      </c>
      <c r="N994" s="1" t="s">
        <v>4896</v>
      </c>
      <c r="O994" s="1" t="s">
        <v>4897</v>
      </c>
      <c r="P994" s="1">
        <v>8.0000000000000004E-4</v>
      </c>
      <c r="Q994" s="1" t="s">
        <v>402</v>
      </c>
      <c r="R994" s="1" t="s">
        <v>402</v>
      </c>
      <c r="S994" s="1">
        <v>16.149999999999999</v>
      </c>
    </row>
    <row r="995" spans="1:19" ht="15.5" x14ac:dyDescent="0.35">
      <c r="A995" s="1" t="s">
        <v>261</v>
      </c>
      <c r="B995" s="1" t="s">
        <v>261</v>
      </c>
      <c r="C995" s="1" t="s">
        <v>369</v>
      </c>
      <c r="D995" s="1" t="s">
        <v>4898</v>
      </c>
      <c r="E995" s="1" t="s">
        <v>4899</v>
      </c>
      <c r="F995" s="1" t="s">
        <v>371</v>
      </c>
      <c r="G995" s="1" t="s">
        <v>372</v>
      </c>
      <c r="H995" s="1" t="s">
        <v>669</v>
      </c>
      <c r="I995" s="1" t="s">
        <v>381</v>
      </c>
      <c r="J995" s="1" t="s">
        <v>1610</v>
      </c>
      <c r="K995" s="1" t="s">
        <v>785</v>
      </c>
      <c r="L995" s="1">
        <v>877</v>
      </c>
      <c r="M995" s="1" t="s">
        <v>384</v>
      </c>
      <c r="N995" s="1" t="s">
        <v>4896</v>
      </c>
      <c r="O995" s="1" t="s">
        <v>4900</v>
      </c>
      <c r="P995" s="1">
        <v>0.03</v>
      </c>
      <c r="Q995" s="1" t="s">
        <v>402</v>
      </c>
      <c r="R995" s="1" t="s">
        <v>403</v>
      </c>
      <c r="S995" s="1">
        <v>21.9</v>
      </c>
    </row>
    <row r="996" spans="1:19" ht="15.5" x14ac:dyDescent="0.35">
      <c r="A996" s="1" t="s">
        <v>262</v>
      </c>
      <c r="B996" s="1" t="s">
        <v>262</v>
      </c>
      <c r="C996" s="1" t="s">
        <v>369</v>
      </c>
      <c r="D996" s="1" t="s">
        <v>4901</v>
      </c>
      <c r="E996" s="1" t="s">
        <v>4902</v>
      </c>
      <c r="F996" s="1" t="s">
        <v>371</v>
      </c>
      <c r="G996" s="1" t="s">
        <v>372</v>
      </c>
      <c r="H996" s="1" t="s">
        <v>669</v>
      </c>
      <c r="I996" s="1" t="s">
        <v>381</v>
      </c>
      <c r="J996" s="1" t="s">
        <v>1134</v>
      </c>
      <c r="K996" s="1" t="s">
        <v>1135</v>
      </c>
      <c r="L996" s="1">
        <v>638</v>
      </c>
      <c r="M996" s="1" t="s">
        <v>481</v>
      </c>
      <c r="N996" s="1" t="s">
        <v>4896</v>
      </c>
      <c r="O996" s="1" t="s">
        <v>4903</v>
      </c>
      <c r="P996" s="1">
        <v>1.2999999999999999E-2</v>
      </c>
      <c r="Q996" s="1" t="s">
        <v>402</v>
      </c>
      <c r="R996" s="1" t="s">
        <v>402</v>
      </c>
      <c r="S996" s="1">
        <v>28.1</v>
      </c>
    </row>
    <row r="997" spans="1:19" ht="15.5" x14ac:dyDescent="0.35">
      <c r="A997" s="1" t="s">
        <v>263</v>
      </c>
      <c r="B997" s="1" t="s">
        <v>263</v>
      </c>
      <c r="C997" s="1" t="s">
        <v>369</v>
      </c>
      <c r="D997" s="1" t="s">
        <v>4904</v>
      </c>
      <c r="E997" s="1" t="s">
        <v>4905</v>
      </c>
      <c r="F997" s="1" t="s">
        <v>397</v>
      </c>
      <c r="G997" s="1" t="s">
        <v>398</v>
      </c>
      <c r="H997" s="1" t="s">
        <v>669</v>
      </c>
      <c r="I997" s="1" t="s">
        <v>381</v>
      </c>
      <c r="J997" s="1" t="s">
        <v>1564</v>
      </c>
      <c r="K997" s="1" t="s">
        <v>1565</v>
      </c>
      <c r="L997" s="1">
        <v>363</v>
      </c>
      <c r="M997" s="1" t="s">
        <v>384</v>
      </c>
      <c r="N997" s="1" t="s">
        <v>4896</v>
      </c>
      <c r="O997" s="1" t="s">
        <v>4906</v>
      </c>
      <c r="P997" s="1">
        <v>2.0000000000000001E-4</v>
      </c>
      <c r="Q997" s="1" t="s">
        <v>402</v>
      </c>
      <c r="R997" s="1" t="s">
        <v>402</v>
      </c>
      <c r="S997" s="1">
        <v>26.5</v>
      </c>
    </row>
    <row r="998" spans="1:19" ht="15.5" x14ac:dyDescent="0.35">
      <c r="A998" s="1" t="s">
        <v>4908</v>
      </c>
      <c r="B998" s="1" t="s">
        <v>4907</v>
      </c>
      <c r="C998" s="1" t="s">
        <v>369</v>
      </c>
      <c r="D998" s="1" t="s">
        <v>412</v>
      </c>
      <c r="E998" s="1" t="s">
        <v>4909</v>
      </c>
      <c r="F998" s="1" t="s">
        <v>371</v>
      </c>
      <c r="G998" s="1" t="s">
        <v>372</v>
      </c>
      <c r="H998" s="1" t="s">
        <v>373</v>
      </c>
      <c r="I998" s="1" t="s">
        <v>381</v>
      </c>
      <c r="J998" s="1" t="s">
        <v>1090</v>
      </c>
      <c r="K998" s="1" t="s">
        <v>1091</v>
      </c>
      <c r="L998" s="1">
        <v>226</v>
      </c>
      <c r="M998" s="1" t="s">
        <v>384</v>
      </c>
      <c r="N998" s="1" t="s">
        <v>4910</v>
      </c>
      <c r="O998" s="1" t="s">
        <v>4911</v>
      </c>
      <c r="P998" s="1" t="s">
        <v>369</v>
      </c>
      <c r="Q998" s="1" t="s">
        <v>372</v>
      </c>
      <c r="R998" s="1" t="s">
        <v>403</v>
      </c>
      <c r="S998" s="1">
        <v>0.45900000000000002</v>
      </c>
    </row>
    <row r="999" spans="1:19" ht="15.5" x14ac:dyDescent="0.35">
      <c r="A999" s="1" t="s">
        <v>4912</v>
      </c>
      <c r="B999" s="1" t="s">
        <v>4912</v>
      </c>
      <c r="C999" s="1" t="s">
        <v>4913</v>
      </c>
      <c r="D999" s="1" t="s">
        <v>412</v>
      </c>
      <c r="E999" s="1" t="s">
        <v>4914</v>
      </c>
      <c r="F999" s="1" t="s">
        <v>398</v>
      </c>
      <c r="G999" s="1" t="s">
        <v>397</v>
      </c>
      <c r="H999" s="1" t="s">
        <v>373</v>
      </c>
      <c r="I999" s="1" t="s">
        <v>381</v>
      </c>
      <c r="J999" s="1" t="s">
        <v>759</v>
      </c>
      <c r="K999" s="1" t="s">
        <v>760</v>
      </c>
      <c r="L999" s="1">
        <v>22</v>
      </c>
      <c r="M999" s="1" t="s">
        <v>481</v>
      </c>
      <c r="N999" s="1" t="s">
        <v>4915</v>
      </c>
      <c r="O999" s="1" t="s">
        <v>4916</v>
      </c>
      <c r="P999" s="1">
        <v>1E-4</v>
      </c>
      <c r="Q999" s="1" t="s">
        <v>372</v>
      </c>
      <c r="R999" s="1" t="s">
        <v>425</v>
      </c>
      <c r="S999" s="1">
        <v>25.5</v>
      </c>
    </row>
    <row r="1000" spans="1:19" ht="15.5" x14ac:dyDescent="0.35">
      <c r="A1000" s="1" t="s">
        <v>4918</v>
      </c>
      <c r="B1000" s="1" t="s">
        <v>4917</v>
      </c>
      <c r="C1000" s="1" t="s">
        <v>369</v>
      </c>
      <c r="D1000" s="1" t="s">
        <v>4918</v>
      </c>
      <c r="E1000" s="1" t="s">
        <v>4919</v>
      </c>
      <c r="F1000" s="1" t="s">
        <v>397</v>
      </c>
      <c r="G1000" s="1" t="s">
        <v>398</v>
      </c>
      <c r="H1000" s="1" t="s">
        <v>4920</v>
      </c>
      <c r="I1000" s="1" t="s">
        <v>381</v>
      </c>
      <c r="J1000" s="1" t="s">
        <v>1458</v>
      </c>
      <c r="K1000" s="1" t="s">
        <v>640</v>
      </c>
      <c r="L1000" s="1">
        <v>29</v>
      </c>
      <c r="M1000" s="1" t="s">
        <v>384</v>
      </c>
      <c r="N1000" s="1" t="s">
        <v>4915</v>
      </c>
      <c r="O1000" s="1" t="s">
        <v>4921</v>
      </c>
      <c r="P1000" s="1">
        <v>2.0000000000000001E-4</v>
      </c>
      <c r="Q1000" s="1" t="s">
        <v>372</v>
      </c>
      <c r="R1000" s="1" t="s">
        <v>403</v>
      </c>
      <c r="S1000" s="1">
        <v>14.12</v>
      </c>
    </row>
    <row r="1001" spans="1:19" ht="15.5" x14ac:dyDescent="0.35">
      <c r="A1001" s="1" t="s">
        <v>4923</v>
      </c>
      <c r="B1001" s="1" t="s">
        <v>4922</v>
      </c>
      <c r="C1001" s="1" t="s">
        <v>369</v>
      </c>
      <c r="D1001" s="1" t="s">
        <v>412</v>
      </c>
      <c r="E1001" s="1" t="s">
        <v>4924</v>
      </c>
      <c r="F1001" s="1" t="s">
        <v>397</v>
      </c>
      <c r="G1001" s="1" t="s">
        <v>398</v>
      </c>
      <c r="H1001" s="1" t="s">
        <v>373</v>
      </c>
      <c r="I1001" s="1" t="s">
        <v>381</v>
      </c>
      <c r="J1001" s="1" t="s">
        <v>775</v>
      </c>
      <c r="K1001" s="1" t="s">
        <v>423</v>
      </c>
      <c r="L1001" s="1">
        <v>40</v>
      </c>
      <c r="M1001" s="1" t="s">
        <v>384</v>
      </c>
      <c r="N1001" s="1" t="s">
        <v>4915</v>
      </c>
      <c r="O1001" s="1" t="s">
        <v>4925</v>
      </c>
      <c r="P1001" s="1" t="s">
        <v>369</v>
      </c>
      <c r="Q1001" s="1" t="s">
        <v>402</v>
      </c>
      <c r="R1001" s="1" t="s">
        <v>425</v>
      </c>
      <c r="S1001" s="1">
        <v>24.3</v>
      </c>
    </row>
    <row r="1002" spans="1:19" ht="15.5" x14ac:dyDescent="0.35">
      <c r="A1002" s="1" t="s">
        <v>4927</v>
      </c>
      <c r="B1002" s="1" t="s">
        <v>4926</v>
      </c>
      <c r="C1002" s="1" t="s">
        <v>369</v>
      </c>
      <c r="D1002" s="1" t="s">
        <v>412</v>
      </c>
      <c r="E1002" s="1" t="s">
        <v>4928</v>
      </c>
      <c r="F1002" s="1" t="s">
        <v>398</v>
      </c>
      <c r="G1002" s="1" t="s">
        <v>372</v>
      </c>
      <c r="H1002" s="1" t="s">
        <v>373</v>
      </c>
      <c r="I1002" s="1" t="s">
        <v>381</v>
      </c>
      <c r="J1002" s="1" t="s">
        <v>1659</v>
      </c>
      <c r="K1002" s="1" t="s">
        <v>487</v>
      </c>
      <c r="L1002" s="1">
        <v>41</v>
      </c>
      <c r="M1002" s="1" t="s">
        <v>384</v>
      </c>
      <c r="N1002" s="1" t="s">
        <v>4915</v>
      </c>
      <c r="O1002" s="1" t="s">
        <v>4929</v>
      </c>
      <c r="P1002" s="1" t="s">
        <v>369</v>
      </c>
      <c r="Q1002" s="1" t="s">
        <v>402</v>
      </c>
      <c r="R1002" s="1" t="s">
        <v>425</v>
      </c>
      <c r="S1002" s="1">
        <v>27</v>
      </c>
    </row>
    <row r="1003" spans="1:19" ht="15.5" x14ac:dyDescent="0.35">
      <c r="A1003" s="1" t="s">
        <v>4931</v>
      </c>
      <c r="B1003" s="1" t="s">
        <v>4930</v>
      </c>
      <c r="C1003" s="1" t="s">
        <v>4930</v>
      </c>
      <c r="D1003" s="1" t="s">
        <v>412</v>
      </c>
      <c r="E1003" s="1" t="s">
        <v>4932</v>
      </c>
      <c r="F1003" s="1" t="s">
        <v>397</v>
      </c>
      <c r="G1003" s="1" t="s">
        <v>371</v>
      </c>
      <c r="H1003" s="1" t="s">
        <v>373</v>
      </c>
      <c r="I1003" s="1" t="s">
        <v>381</v>
      </c>
      <c r="J1003" s="1" t="s">
        <v>1857</v>
      </c>
      <c r="K1003" s="1" t="s">
        <v>1858</v>
      </c>
      <c r="L1003" s="1">
        <v>54</v>
      </c>
      <c r="M1003" s="1" t="s">
        <v>481</v>
      </c>
      <c r="N1003" s="1" t="s">
        <v>4915</v>
      </c>
      <c r="O1003" s="1" t="s">
        <v>4933</v>
      </c>
      <c r="P1003" s="1" t="s">
        <v>369</v>
      </c>
      <c r="Q1003" s="1" t="s">
        <v>402</v>
      </c>
      <c r="R1003" s="1" t="s">
        <v>402</v>
      </c>
      <c r="S1003" s="1">
        <v>26.8</v>
      </c>
    </row>
    <row r="1004" spans="1:19" ht="15.5" x14ac:dyDescent="0.35">
      <c r="A1004" s="1" t="s">
        <v>4935</v>
      </c>
      <c r="B1004" s="1" t="s">
        <v>4934</v>
      </c>
      <c r="C1004" s="1" t="s">
        <v>369</v>
      </c>
      <c r="D1004" s="1" t="s">
        <v>4935</v>
      </c>
      <c r="E1004" s="1" t="s">
        <v>4936</v>
      </c>
      <c r="F1004" s="1" t="s">
        <v>371</v>
      </c>
      <c r="G1004" s="1" t="s">
        <v>372</v>
      </c>
      <c r="H1004" s="1" t="s">
        <v>373</v>
      </c>
      <c r="I1004" s="1" t="s">
        <v>381</v>
      </c>
      <c r="J1004" s="1" t="s">
        <v>2027</v>
      </c>
      <c r="K1004" s="1" t="s">
        <v>1868</v>
      </c>
      <c r="L1004" s="1">
        <v>83</v>
      </c>
      <c r="M1004" s="1" t="s">
        <v>384</v>
      </c>
      <c r="N1004" s="1" t="s">
        <v>4915</v>
      </c>
      <c r="O1004" s="1" t="s">
        <v>4937</v>
      </c>
      <c r="P1004" s="1">
        <v>1E-4</v>
      </c>
      <c r="Q1004" s="1" t="s">
        <v>372</v>
      </c>
      <c r="R1004" s="1" t="s">
        <v>425</v>
      </c>
      <c r="S1004" s="1">
        <v>26</v>
      </c>
    </row>
    <row r="1005" spans="1:19" ht="15.5" x14ac:dyDescent="0.35">
      <c r="A1005" s="1" t="s">
        <v>4939</v>
      </c>
      <c r="B1005" s="1" t="s">
        <v>4938</v>
      </c>
      <c r="C1005" s="1" t="s">
        <v>369</v>
      </c>
      <c r="D1005" s="1" t="s">
        <v>4939</v>
      </c>
      <c r="E1005" s="1" t="s">
        <v>4940</v>
      </c>
      <c r="F1005" s="1" t="s">
        <v>397</v>
      </c>
      <c r="G1005" s="1" t="s">
        <v>398</v>
      </c>
      <c r="H1005" s="1" t="s">
        <v>1993</v>
      </c>
      <c r="I1005" s="1" t="s">
        <v>381</v>
      </c>
      <c r="J1005" s="1" t="s">
        <v>430</v>
      </c>
      <c r="K1005" s="1" t="s">
        <v>431</v>
      </c>
      <c r="L1005" s="1">
        <v>143</v>
      </c>
      <c r="M1005" s="1" t="s">
        <v>384</v>
      </c>
      <c r="N1005" s="1" t="s">
        <v>4915</v>
      </c>
      <c r="O1005" s="1" t="s">
        <v>4941</v>
      </c>
      <c r="P1005" s="1">
        <v>4.0000000000000002E-4</v>
      </c>
      <c r="Q1005" s="1" t="s">
        <v>372</v>
      </c>
      <c r="R1005" s="1" t="s">
        <v>403</v>
      </c>
      <c r="S1005" s="1">
        <v>12.38</v>
      </c>
    </row>
    <row r="1006" spans="1:19" ht="15.5" x14ac:dyDescent="0.35">
      <c r="A1006" s="1" t="s">
        <v>4943</v>
      </c>
      <c r="B1006" s="1" t="s">
        <v>4942</v>
      </c>
      <c r="C1006" s="1" t="s">
        <v>369</v>
      </c>
      <c r="D1006" s="1" t="s">
        <v>4943</v>
      </c>
      <c r="E1006" s="1" t="s">
        <v>4944</v>
      </c>
      <c r="F1006" s="1" t="s">
        <v>398</v>
      </c>
      <c r="G1006" s="1" t="s">
        <v>372</v>
      </c>
      <c r="H1006" s="1" t="s">
        <v>1993</v>
      </c>
      <c r="I1006" s="1" t="s">
        <v>381</v>
      </c>
      <c r="J1006" s="1" t="s">
        <v>1770</v>
      </c>
      <c r="K1006" s="1" t="s">
        <v>1771</v>
      </c>
      <c r="L1006" s="1">
        <v>148</v>
      </c>
      <c r="M1006" s="1" t="s">
        <v>384</v>
      </c>
      <c r="N1006" s="1" t="s">
        <v>4915</v>
      </c>
      <c r="O1006" s="1" t="s">
        <v>4945</v>
      </c>
      <c r="P1006" s="1" t="s">
        <v>369</v>
      </c>
      <c r="Q1006" s="1" t="s">
        <v>402</v>
      </c>
      <c r="R1006" s="1" t="s">
        <v>402</v>
      </c>
      <c r="S1006" s="1">
        <v>33</v>
      </c>
    </row>
    <row r="1007" spans="1:19" ht="15.5" x14ac:dyDescent="0.35">
      <c r="A1007" s="1" t="s">
        <v>4947</v>
      </c>
      <c r="B1007" s="1" t="s">
        <v>4946</v>
      </c>
      <c r="C1007" s="1" t="s">
        <v>369</v>
      </c>
      <c r="D1007" s="1" t="s">
        <v>4947</v>
      </c>
      <c r="E1007" s="1" t="s">
        <v>4948</v>
      </c>
      <c r="F1007" s="1" t="s">
        <v>371</v>
      </c>
      <c r="G1007" s="1" t="s">
        <v>372</v>
      </c>
      <c r="H1007" s="1" t="s">
        <v>1993</v>
      </c>
      <c r="I1007" s="1" t="s">
        <v>381</v>
      </c>
      <c r="J1007" s="1" t="s">
        <v>1376</v>
      </c>
      <c r="K1007" s="1" t="s">
        <v>892</v>
      </c>
      <c r="L1007" s="1">
        <v>165</v>
      </c>
      <c r="M1007" s="1" t="s">
        <v>384</v>
      </c>
      <c r="N1007" s="1" t="s">
        <v>4915</v>
      </c>
      <c r="O1007" s="1" t="s">
        <v>4949</v>
      </c>
      <c r="P1007" s="1" t="s">
        <v>369</v>
      </c>
      <c r="Q1007" s="1" t="s">
        <v>369</v>
      </c>
      <c r="R1007" s="1" t="s">
        <v>369</v>
      </c>
      <c r="S1007" s="1">
        <v>40</v>
      </c>
    </row>
    <row r="1008" spans="1:19" ht="15.5" x14ac:dyDescent="0.35">
      <c r="A1008" s="1" t="s">
        <v>4951</v>
      </c>
      <c r="B1008" s="1" t="s">
        <v>4950</v>
      </c>
      <c r="C1008" s="1" t="s">
        <v>4950</v>
      </c>
      <c r="D1008" s="1" t="s">
        <v>4951</v>
      </c>
      <c r="E1008" s="1" t="s">
        <v>4952</v>
      </c>
      <c r="F1008" s="1" t="s">
        <v>371</v>
      </c>
      <c r="G1008" s="1" t="s">
        <v>372</v>
      </c>
      <c r="H1008" s="1" t="s">
        <v>1993</v>
      </c>
      <c r="I1008" s="1" t="s">
        <v>381</v>
      </c>
      <c r="J1008" s="1" t="s">
        <v>830</v>
      </c>
      <c r="K1008" s="1" t="s">
        <v>831</v>
      </c>
      <c r="L1008" s="1">
        <v>186</v>
      </c>
      <c r="M1008" s="1" t="s">
        <v>481</v>
      </c>
      <c r="N1008" s="1" t="s">
        <v>4915</v>
      </c>
      <c r="O1008" s="1" t="s">
        <v>4953</v>
      </c>
      <c r="P1008" s="1">
        <v>1E-4</v>
      </c>
      <c r="Q1008" s="1" t="s">
        <v>369</v>
      </c>
      <c r="R1008" s="1" t="s">
        <v>369</v>
      </c>
      <c r="S1008" s="1">
        <v>33</v>
      </c>
    </row>
    <row r="1009" spans="1:19" ht="15.5" x14ac:dyDescent="0.35">
      <c r="A1009" s="1" t="s">
        <v>4955</v>
      </c>
      <c r="B1009" s="1" t="s">
        <v>4954</v>
      </c>
      <c r="C1009" s="1" t="s">
        <v>369</v>
      </c>
      <c r="D1009" s="1" t="s">
        <v>4955</v>
      </c>
      <c r="E1009" s="1" t="s">
        <v>4956</v>
      </c>
      <c r="F1009" s="1" t="s">
        <v>398</v>
      </c>
      <c r="G1009" s="1" t="s">
        <v>397</v>
      </c>
      <c r="H1009" s="1" t="s">
        <v>1993</v>
      </c>
      <c r="I1009" s="1" t="s">
        <v>381</v>
      </c>
      <c r="J1009" s="1" t="s">
        <v>517</v>
      </c>
      <c r="K1009" s="1" t="s">
        <v>518</v>
      </c>
      <c r="L1009" s="1">
        <v>187</v>
      </c>
      <c r="M1009" s="1" t="s">
        <v>384</v>
      </c>
      <c r="N1009" s="1" t="s">
        <v>4915</v>
      </c>
      <c r="O1009" s="1" t="s">
        <v>4957</v>
      </c>
      <c r="P1009" s="1">
        <v>2.5000000000000001E-2</v>
      </c>
      <c r="Q1009" s="1" t="s">
        <v>372</v>
      </c>
      <c r="R1009" s="1" t="s">
        <v>403</v>
      </c>
      <c r="S1009" s="1">
        <v>13.3</v>
      </c>
    </row>
    <row r="1010" spans="1:19" ht="15.5" x14ac:dyDescent="0.35">
      <c r="A1010" s="1" t="s">
        <v>4959</v>
      </c>
      <c r="B1010" s="1" t="s">
        <v>4958</v>
      </c>
      <c r="C1010" s="1" t="s">
        <v>369</v>
      </c>
      <c r="D1010" s="1" t="s">
        <v>4959</v>
      </c>
      <c r="E1010" s="1" t="s">
        <v>4960</v>
      </c>
      <c r="F1010" s="1" t="s">
        <v>371</v>
      </c>
      <c r="G1010" s="1" t="s">
        <v>372</v>
      </c>
      <c r="H1010" s="1" t="s">
        <v>408</v>
      </c>
      <c r="I1010" s="1" t="s">
        <v>381</v>
      </c>
      <c r="J1010" s="1" t="s">
        <v>2586</v>
      </c>
      <c r="K1010" s="1" t="s">
        <v>658</v>
      </c>
      <c r="L1010" s="1">
        <v>194</v>
      </c>
      <c r="M1010" s="1" t="s">
        <v>384</v>
      </c>
      <c r="N1010" s="1" t="s">
        <v>4915</v>
      </c>
      <c r="O1010" s="1" t="s">
        <v>4961</v>
      </c>
      <c r="P1010" s="1">
        <v>2.0000000000000001E-4</v>
      </c>
      <c r="Q1010" s="1" t="s">
        <v>372</v>
      </c>
      <c r="R1010" s="1" t="s">
        <v>403</v>
      </c>
      <c r="S1010" s="1">
        <v>23.4</v>
      </c>
    </row>
    <row r="1011" spans="1:19" ht="15.5" x14ac:dyDescent="0.35">
      <c r="A1011" s="1" t="s">
        <v>4963</v>
      </c>
      <c r="B1011" s="1" t="s">
        <v>4962</v>
      </c>
      <c r="C1011" s="1" t="s">
        <v>4964</v>
      </c>
      <c r="D1011" s="1" t="s">
        <v>4965</v>
      </c>
      <c r="E1011" s="1" t="s">
        <v>4966</v>
      </c>
      <c r="F1011" s="1" t="s">
        <v>397</v>
      </c>
      <c r="G1011" s="1" t="s">
        <v>371</v>
      </c>
      <c r="H1011" s="1" t="s">
        <v>373</v>
      </c>
      <c r="I1011" s="1" t="s">
        <v>381</v>
      </c>
      <c r="J1011" s="1" t="s">
        <v>486</v>
      </c>
      <c r="K1011" s="1" t="s">
        <v>487</v>
      </c>
      <c r="L1011" s="1">
        <v>206</v>
      </c>
      <c r="M1011" s="1" t="s">
        <v>481</v>
      </c>
      <c r="N1011" s="1" t="s">
        <v>4915</v>
      </c>
      <c r="O1011" s="1" t="s">
        <v>4967</v>
      </c>
      <c r="P1011" s="1">
        <v>0</v>
      </c>
      <c r="Q1011" s="1" t="s">
        <v>402</v>
      </c>
      <c r="R1011" s="1" t="s">
        <v>402</v>
      </c>
      <c r="S1011" s="1">
        <v>23.7</v>
      </c>
    </row>
    <row r="1012" spans="1:19" ht="15.5" x14ac:dyDescent="0.35">
      <c r="A1012" s="1" t="s">
        <v>4969</v>
      </c>
      <c r="B1012" s="1" t="s">
        <v>4968</v>
      </c>
      <c r="C1012" s="1" t="s">
        <v>369</v>
      </c>
      <c r="D1012" s="1" t="s">
        <v>412</v>
      </c>
      <c r="E1012" s="1" t="s">
        <v>4970</v>
      </c>
      <c r="F1012" s="1" t="s">
        <v>397</v>
      </c>
      <c r="G1012" s="1" t="s">
        <v>398</v>
      </c>
      <c r="H1012" s="1" t="s">
        <v>373</v>
      </c>
      <c r="I1012" s="1" t="s">
        <v>381</v>
      </c>
      <c r="J1012" s="1" t="s">
        <v>1813</v>
      </c>
      <c r="K1012" s="1" t="s">
        <v>1101</v>
      </c>
      <c r="L1012" s="1">
        <v>275</v>
      </c>
      <c r="M1012" s="1" t="s">
        <v>384</v>
      </c>
      <c r="N1012" s="1" t="s">
        <v>4971</v>
      </c>
      <c r="O1012" s="1" t="s">
        <v>4972</v>
      </c>
      <c r="P1012" s="1" t="s">
        <v>369</v>
      </c>
      <c r="Q1012" s="1" t="s">
        <v>402</v>
      </c>
      <c r="R1012" s="1" t="s">
        <v>402</v>
      </c>
      <c r="S1012" s="1">
        <v>26.9</v>
      </c>
    </row>
    <row r="1013" spans="1:19" ht="15.5" x14ac:dyDescent="0.35">
      <c r="A1013" s="1" t="s">
        <v>4974</v>
      </c>
      <c r="B1013" s="1" t="s">
        <v>4973</v>
      </c>
      <c r="C1013" s="1" t="s">
        <v>369</v>
      </c>
      <c r="D1013" s="1" t="s">
        <v>4974</v>
      </c>
      <c r="E1013" s="1" t="s">
        <v>4975</v>
      </c>
      <c r="F1013" s="1" t="s">
        <v>371</v>
      </c>
      <c r="G1013" s="1" t="s">
        <v>398</v>
      </c>
      <c r="H1013" s="1" t="s">
        <v>1170</v>
      </c>
      <c r="I1013" s="1" t="s">
        <v>381</v>
      </c>
      <c r="J1013" s="1" t="s">
        <v>1641</v>
      </c>
      <c r="K1013" s="1" t="s">
        <v>487</v>
      </c>
      <c r="L1013" s="1">
        <v>1120</v>
      </c>
      <c r="M1013" s="1" t="s">
        <v>384</v>
      </c>
      <c r="N1013" s="1" t="s">
        <v>4976</v>
      </c>
      <c r="O1013" s="1" t="s">
        <v>4977</v>
      </c>
      <c r="P1013" s="1">
        <v>1.6999999999999999E-3</v>
      </c>
      <c r="Q1013" s="1" t="s">
        <v>372</v>
      </c>
      <c r="R1013" s="1" t="s">
        <v>425</v>
      </c>
      <c r="S1013" s="1">
        <v>24</v>
      </c>
    </row>
    <row r="1014" spans="1:19" ht="15.5" x14ac:dyDescent="0.35">
      <c r="A1014" s="1" t="s">
        <v>264</v>
      </c>
      <c r="B1014" s="1" t="s">
        <v>4978</v>
      </c>
      <c r="C1014" s="1" t="s">
        <v>4979</v>
      </c>
      <c r="D1014" s="1" t="s">
        <v>4980</v>
      </c>
      <c r="E1014" s="1" t="s">
        <v>4981</v>
      </c>
      <c r="F1014" s="1" t="s">
        <v>371</v>
      </c>
      <c r="G1014" s="1" t="s">
        <v>372</v>
      </c>
      <c r="H1014" s="1" t="s">
        <v>669</v>
      </c>
      <c r="I1014" s="1" t="s">
        <v>381</v>
      </c>
      <c r="J1014" s="1" t="s">
        <v>632</v>
      </c>
      <c r="K1014" s="1" t="s">
        <v>633</v>
      </c>
      <c r="L1014" s="1">
        <v>53</v>
      </c>
      <c r="M1014" s="1" t="s">
        <v>4982</v>
      </c>
      <c r="N1014" s="1" t="s">
        <v>4983</v>
      </c>
      <c r="O1014" s="1" t="s">
        <v>4984</v>
      </c>
      <c r="P1014" s="1" t="s">
        <v>369</v>
      </c>
      <c r="Q1014" s="1" t="s">
        <v>372</v>
      </c>
      <c r="R1014" s="1" t="s">
        <v>403</v>
      </c>
      <c r="S1014" s="1">
        <v>10.48</v>
      </c>
    </row>
    <row r="1015" spans="1:19" ht="15.5" x14ac:dyDescent="0.35">
      <c r="A1015" s="1" t="s">
        <v>265</v>
      </c>
      <c r="B1015" s="1" t="s">
        <v>4985</v>
      </c>
      <c r="C1015" s="1" t="s">
        <v>4986</v>
      </c>
      <c r="D1015" s="1" t="s">
        <v>4987</v>
      </c>
      <c r="E1015" s="1" t="s">
        <v>4988</v>
      </c>
      <c r="F1015" s="1" t="s">
        <v>371</v>
      </c>
      <c r="G1015" s="1" t="s">
        <v>372</v>
      </c>
      <c r="H1015" s="1" t="s">
        <v>4989</v>
      </c>
      <c r="I1015" s="1" t="s">
        <v>381</v>
      </c>
      <c r="J1015" s="1" t="s">
        <v>524</v>
      </c>
      <c r="K1015" s="1" t="s">
        <v>525</v>
      </c>
      <c r="L1015" s="1">
        <v>51</v>
      </c>
      <c r="M1015" s="1" t="s">
        <v>4982</v>
      </c>
      <c r="N1015" s="1" t="s">
        <v>4983</v>
      </c>
      <c r="O1015" s="1" t="s">
        <v>4990</v>
      </c>
      <c r="P1015" s="1" t="s">
        <v>369</v>
      </c>
      <c r="Q1015" s="1" t="s">
        <v>402</v>
      </c>
      <c r="R1015" s="1" t="s">
        <v>402</v>
      </c>
      <c r="S1015" s="1">
        <v>23.9</v>
      </c>
    </row>
    <row r="1016" spans="1:19" ht="15.5" x14ac:dyDescent="0.35">
      <c r="A1016" s="1" t="s">
        <v>266</v>
      </c>
      <c r="B1016" s="1" t="s">
        <v>4991</v>
      </c>
      <c r="C1016" s="1" t="s">
        <v>369</v>
      </c>
      <c r="D1016" s="1" t="s">
        <v>266</v>
      </c>
      <c r="E1016" s="1" t="s">
        <v>4992</v>
      </c>
      <c r="F1016" s="1" t="s">
        <v>397</v>
      </c>
      <c r="G1016" s="1" t="s">
        <v>371</v>
      </c>
      <c r="H1016" s="1" t="s">
        <v>669</v>
      </c>
      <c r="I1016" s="1" t="s">
        <v>381</v>
      </c>
      <c r="J1016" s="1" t="s">
        <v>4993</v>
      </c>
      <c r="K1016" s="1" t="s">
        <v>980</v>
      </c>
      <c r="L1016" s="1">
        <v>50</v>
      </c>
      <c r="M1016" s="1" t="s">
        <v>384</v>
      </c>
      <c r="N1016" s="1" t="s">
        <v>4983</v>
      </c>
      <c r="O1016" s="1" t="s">
        <v>4994</v>
      </c>
      <c r="P1016" s="1">
        <v>2.0000000000000001E-4</v>
      </c>
      <c r="Q1016" s="1" t="s">
        <v>372</v>
      </c>
      <c r="R1016" s="1" t="s">
        <v>403</v>
      </c>
      <c r="S1016" s="1">
        <v>7.0000000000000001E-3</v>
      </c>
    </row>
    <row r="1017" spans="1:19" ht="15.5" x14ac:dyDescent="0.35">
      <c r="A1017" s="1" t="s">
        <v>267</v>
      </c>
      <c r="B1017" s="1" t="s">
        <v>4995</v>
      </c>
      <c r="C1017" s="1" t="s">
        <v>369</v>
      </c>
      <c r="D1017" s="1" t="s">
        <v>267</v>
      </c>
      <c r="E1017" s="1" t="s">
        <v>4996</v>
      </c>
      <c r="F1017" s="1" t="s">
        <v>371</v>
      </c>
      <c r="G1017" s="1" t="s">
        <v>372</v>
      </c>
      <c r="H1017" s="1" t="s">
        <v>669</v>
      </c>
      <c r="I1017" s="1" t="s">
        <v>381</v>
      </c>
      <c r="J1017" s="1" t="s">
        <v>663</v>
      </c>
      <c r="K1017" s="1" t="s">
        <v>664</v>
      </c>
      <c r="L1017" s="1">
        <v>46</v>
      </c>
      <c r="M1017" s="1" t="s">
        <v>384</v>
      </c>
      <c r="N1017" s="1" t="s">
        <v>4983</v>
      </c>
      <c r="O1017" s="1" t="s">
        <v>4997</v>
      </c>
      <c r="P1017" s="1" t="s">
        <v>369</v>
      </c>
      <c r="Q1017" s="1" t="s">
        <v>402</v>
      </c>
      <c r="R1017" s="1" t="s">
        <v>403</v>
      </c>
      <c r="S1017" s="1">
        <v>26.4</v>
      </c>
    </row>
    <row r="1018" spans="1:19" ht="15.5" x14ac:dyDescent="0.35">
      <c r="A1018" s="1" t="s">
        <v>268</v>
      </c>
      <c r="B1018" s="1" t="s">
        <v>4998</v>
      </c>
      <c r="C1018" s="1" t="s">
        <v>369</v>
      </c>
      <c r="D1018" s="1" t="s">
        <v>268</v>
      </c>
      <c r="E1018" s="1" t="s">
        <v>4999</v>
      </c>
      <c r="F1018" s="1" t="s">
        <v>371</v>
      </c>
      <c r="G1018" s="1" t="s">
        <v>398</v>
      </c>
      <c r="H1018" s="1" t="s">
        <v>669</v>
      </c>
      <c r="I1018" s="1" t="s">
        <v>381</v>
      </c>
      <c r="J1018" s="1" t="s">
        <v>626</v>
      </c>
      <c r="K1018" s="1" t="s">
        <v>627</v>
      </c>
      <c r="L1018" s="1">
        <v>30</v>
      </c>
      <c r="M1018" s="1" t="s">
        <v>384</v>
      </c>
      <c r="N1018" s="1" t="s">
        <v>4983</v>
      </c>
      <c r="O1018" s="1" t="s">
        <v>5000</v>
      </c>
      <c r="P1018" s="1" t="s">
        <v>369</v>
      </c>
      <c r="Q1018" s="1" t="s">
        <v>402</v>
      </c>
      <c r="R1018" s="1" t="s">
        <v>402</v>
      </c>
      <c r="S1018" s="1">
        <v>32</v>
      </c>
    </row>
    <row r="1019" spans="1:19" ht="15.5" x14ac:dyDescent="0.35">
      <c r="A1019" s="1" t="s">
        <v>5002</v>
      </c>
      <c r="B1019" s="1" t="s">
        <v>5001</v>
      </c>
      <c r="C1019" s="1" t="s">
        <v>369</v>
      </c>
      <c r="D1019" s="1" t="s">
        <v>5003</v>
      </c>
      <c r="E1019" s="1" t="s">
        <v>5004</v>
      </c>
      <c r="F1019" s="1" t="s">
        <v>371</v>
      </c>
      <c r="G1019" s="1" t="s">
        <v>398</v>
      </c>
      <c r="H1019" s="1" t="s">
        <v>1437</v>
      </c>
      <c r="I1019" s="1" t="s">
        <v>381</v>
      </c>
      <c r="J1019" s="1" t="s">
        <v>1641</v>
      </c>
      <c r="K1019" s="1" t="s">
        <v>487</v>
      </c>
      <c r="L1019" s="1">
        <v>860</v>
      </c>
      <c r="M1019" s="1" t="s">
        <v>384</v>
      </c>
      <c r="N1019" s="1" t="s">
        <v>5005</v>
      </c>
      <c r="O1019" s="1" t="s">
        <v>5006</v>
      </c>
      <c r="P1019" s="1">
        <v>3.0000000000000001E-3</v>
      </c>
      <c r="Q1019" s="1" t="s">
        <v>402</v>
      </c>
      <c r="R1019" s="1" t="s">
        <v>403</v>
      </c>
      <c r="S1019" s="1">
        <v>19.600000000000001</v>
      </c>
    </row>
    <row r="1020" spans="1:19" ht="15.5" x14ac:dyDescent="0.35">
      <c r="A1020" s="1" t="s">
        <v>269</v>
      </c>
      <c r="B1020" s="1" t="s">
        <v>5007</v>
      </c>
      <c r="C1020" s="1" t="s">
        <v>369</v>
      </c>
      <c r="D1020" s="1" t="s">
        <v>5008</v>
      </c>
      <c r="E1020" s="1" t="s">
        <v>5009</v>
      </c>
      <c r="F1020" s="1" t="s">
        <v>371</v>
      </c>
      <c r="G1020" s="1" t="s">
        <v>372</v>
      </c>
      <c r="H1020" s="1" t="s">
        <v>669</v>
      </c>
      <c r="I1020" s="1" t="s">
        <v>381</v>
      </c>
      <c r="J1020" s="1" t="s">
        <v>715</v>
      </c>
      <c r="K1020" s="1" t="s">
        <v>716</v>
      </c>
      <c r="L1020" s="1">
        <v>621</v>
      </c>
      <c r="M1020" s="1" t="s">
        <v>384</v>
      </c>
      <c r="N1020" s="1" t="s">
        <v>5010</v>
      </c>
      <c r="O1020" s="1" t="s">
        <v>5011</v>
      </c>
      <c r="P1020" s="1">
        <v>6.0000000000000001E-3</v>
      </c>
      <c r="Q1020" s="1" t="s">
        <v>402</v>
      </c>
      <c r="R1020" s="1" t="s">
        <v>402</v>
      </c>
      <c r="S1020" s="1">
        <v>34</v>
      </c>
    </row>
    <row r="1021" spans="1:19" ht="15.5" x14ac:dyDescent="0.35">
      <c r="A1021" s="1" t="s">
        <v>270</v>
      </c>
      <c r="B1021" s="1" t="s">
        <v>5012</v>
      </c>
      <c r="C1021" s="1" t="s">
        <v>369</v>
      </c>
      <c r="D1021" s="1" t="s">
        <v>5013</v>
      </c>
      <c r="E1021" s="1" t="s">
        <v>5014</v>
      </c>
      <c r="F1021" s="1" t="s">
        <v>398</v>
      </c>
      <c r="G1021" s="1" t="s">
        <v>397</v>
      </c>
      <c r="H1021" s="1" t="s">
        <v>669</v>
      </c>
      <c r="I1021" s="1" t="s">
        <v>381</v>
      </c>
      <c r="J1021" s="1" t="s">
        <v>1426</v>
      </c>
      <c r="K1021" s="1" t="s">
        <v>1091</v>
      </c>
      <c r="L1021" s="1">
        <v>509</v>
      </c>
      <c r="M1021" s="1" t="s">
        <v>384</v>
      </c>
      <c r="N1021" s="1" t="s">
        <v>5015</v>
      </c>
      <c r="O1021" s="1" t="s">
        <v>5016</v>
      </c>
      <c r="P1021" s="1">
        <v>1E-4</v>
      </c>
      <c r="Q1021" s="1" t="s">
        <v>402</v>
      </c>
      <c r="R1021" s="1" t="s">
        <v>402</v>
      </c>
      <c r="S1021" s="1">
        <v>32</v>
      </c>
    </row>
    <row r="1022" spans="1:19" ht="15.5" x14ac:dyDescent="0.35">
      <c r="A1022" s="1" t="s">
        <v>271</v>
      </c>
      <c r="B1022" s="1" t="s">
        <v>5017</v>
      </c>
      <c r="C1022" s="1" t="s">
        <v>369</v>
      </c>
      <c r="D1022" s="1" t="s">
        <v>5018</v>
      </c>
      <c r="E1022" s="1" t="s">
        <v>5019</v>
      </c>
      <c r="F1022" s="1" t="s">
        <v>371</v>
      </c>
      <c r="G1022" s="1" t="s">
        <v>372</v>
      </c>
      <c r="H1022" s="1" t="s">
        <v>669</v>
      </c>
      <c r="I1022" s="1" t="s">
        <v>381</v>
      </c>
      <c r="J1022" s="1" t="s">
        <v>1670</v>
      </c>
      <c r="K1022" s="1" t="s">
        <v>633</v>
      </c>
      <c r="L1022" s="1">
        <v>476</v>
      </c>
      <c r="M1022" s="1" t="s">
        <v>384</v>
      </c>
      <c r="N1022" s="1" t="s">
        <v>5015</v>
      </c>
      <c r="O1022" s="1" t="s">
        <v>5020</v>
      </c>
      <c r="P1022" s="1">
        <v>6.9999999999999999E-4</v>
      </c>
      <c r="Q1022" s="1" t="s">
        <v>402</v>
      </c>
      <c r="R1022" s="1" t="s">
        <v>425</v>
      </c>
      <c r="S1022" s="1">
        <v>24.7</v>
      </c>
    </row>
    <row r="1023" spans="1:19" ht="15.5" x14ac:dyDescent="0.35">
      <c r="A1023" s="1" t="s">
        <v>272</v>
      </c>
      <c r="B1023" s="1" t="s">
        <v>5021</v>
      </c>
      <c r="C1023" s="1" t="s">
        <v>369</v>
      </c>
      <c r="D1023" s="1" t="s">
        <v>412</v>
      </c>
      <c r="E1023" s="1" t="s">
        <v>5022</v>
      </c>
      <c r="F1023" s="1" t="s">
        <v>398</v>
      </c>
      <c r="G1023" s="1" t="s">
        <v>397</v>
      </c>
      <c r="H1023" s="1" t="s">
        <v>669</v>
      </c>
      <c r="I1023" s="1" t="s">
        <v>381</v>
      </c>
      <c r="J1023" s="1" t="s">
        <v>873</v>
      </c>
      <c r="K1023" s="1" t="s">
        <v>874</v>
      </c>
      <c r="L1023" s="1">
        <v>126</v>
      </c>
      <c r="M1023" s="1" t="s">
        <v>384</v>
      </c>
      <c r="N1023" s="1" t="s">
        <v>5015</v>
      </c>
      <c r="O1023" s="1" t="s">
        <v>5023</v>
      </c>
      <c r="P1023" s="1">
        <v>1E-4</v>
      </c>
      <c r="Q1023" s="1" t="s">
        <v>402</v>
      </c>
      <c r="R1023" s="1" t="s">
        <v>402</v>
      </c>
      <c r="S1023" s="1">
        <v>35</v>
      </c>
    </row>
    <row r="1024" spans="1:19" ht="15.5" x14ac:dyDescent="0.35">
      <c r="A1024" s="1" t="s">
        <v>5024</v>
      </c>
      <c r="B1024" s="1" t="s">
        <v>5024</v>
      </c>
      <c r="C1024" s="1" t="s">
        <v>369</v>
      </c>
      <c r="D1024" s="1" t="s">
        <v>412</v>
      </c>
      <c r="E1024" s="1" t="s">
        <v>5025</v>
      </c>
      <c r="F1024" s="1" t="s">
        <v>398</v>
      </c>
      <c r="G1024" s="1" t="s">
        <v>372</v>
      </c>
      <c r="H1024" s="1" t="s">
        <v>373</v>
      </c>
      <c r="I1024" s="1" t="s">
        <v>374</v>
      </c>
      <c r="J1024" s="1" t="s">
        <v>369</v>
      </c>
      <c r="K1024" s="1" t="s">
        <v>369</v>
      </c>
      <c r="L1024" s="1" t="s">
        <v>369</v>
      </c>
      <c r="M1024" s="1" t="s">
        <v>1391</v>
      </c>
      <c r="N1024" s="1" t="s">
        <v>5026</v>
      </c>
      <c r="O1024" s="1" t="s">
        <v>5027</v>
      </c>
      <c r="P1024" s="1">
        <v>1.1000000000000001E-3</v>
      </c>
      <c r="Q1024" s="1" t="s">
        <v>402</v>
      </c>
      <c r="R1024" s="1" t="s">
        <v>369</v>
      </c>
      <c r="S1024" s="1">
        <v>16.420000000000002</v>
      </c>
    </row>
    <row r="1025" spans="1:19" ht="15.5" x14ac:dyDescent="0.35">
      <c r="A1025" s="1" t="s">
        <v>5028</v>
      </c>
      <c r="B1025" s="1" t="s">
        <v>5028</v>
      </c>
      <c r="C1025" s="1" t="s">
        <v>369</v>
      </c>
      <c r="D1025" s="1" t="s">
        <v>412</v>
      </c>
      <c r="E1025" s="1" t="s">
        <v>5029</v>
      </c>
      <c r="F1025" s="1" t="s">
        <v>372</v>
      </c>
      <c r="G1025" s="1" t="s">
        <v>398</v>
      </c>
      <c r="H1025" s="1" t="s">
        <v>373</v>
      </c>
      <c r="I1025" s="1" t="s">
        <v>381</v>
      </c>
      <c r="J1025" s="1" t="s">
        <v>5030</v>
      </c>
      <c r="K1025" s="1" t="s">
        <v>4514</v>
      </c>
      <c r="L1025" s="1">
        <v>115</v>
      </c>
      <c r="M1025" s="1" t="s">
        <v>384</v>
      </c>
      <c r="N1025" s="1" t="s">
        <v>5026</v>
      </c>
      <c r="O1025" s="1" t="s">
        <v>5031</v>
      </c>
      <c r="P1025" s="1">
        <v>0</v>
      </c>
      <c r="Q1025" s="1" t="s">
        <v>402</v>
      </c>
      <c r="R1025" s="1" t="s">
        <v>402</v>
      </c>
      <c r="S1025" s="1">
        <v>25.2</v>
      </c>
    </row>
    <row r="1026" spans="1:19" ht="15.5" x14ac:dyDescent="0.35">
      <c r="A1026" s="1" t="s">
        <v>5033</v>
      </c>
      <c r="B1026" s="1" t="s">
        <v>5032</v>
      </c>
      <c r="C1026" s="1" t="s">
        <v>369</v>
      </c>
      <c r="D1026" s="1" t="s">
        <v>412</v>
      </c>
      <c r="E1026" s="1" t="s">
        <v>5034</v>
      </c>
      <c r="F1026" s="1" t="s">
        <v>371</v>
      </c>
      <c r="G1026" s="1" t="s">
        <v>372</v>
      </c>
      <c r="H1026" s="1" t="s">
        <v>373</v>
      </c>
      <c r="I1026" s="1" t="s">
        <v>381</v>
      </c>
      <c r="J1026" s="1" t="s">
        <v>5035</v>
      </c>
      <c r="K1026" s="1" t="s">
        <v>1091</v>
      </c>
      <c r="L1026" s="1">
        <v>154</v>
      </c>
      <c r="M1026" s="1" t="s">
        <v>384</v>
      </c>
      <c r="N1026" s="1" t="s">
        <v>5026</v>
      </c>
      <c r="O1026" s="1" t="s">
        <v>5036</v>
      </c>
      <c r="P1026" s="1" t="s">
        <v>369</v>
      </c>
      <c r="Q1026" s="1" t="s">
        <v>372</v>
      </c>
      <c r="R1026" s="1" t="s">
        <v>402</v>
      </c>
      <c r="S1026" s="1">
        <v>13.34</v>
      </c>
    </row>
    <row r="1027" spans="1:19" ht="15.5" x14ac:dyDescent="0.35">
      <c r="A1027" s="1" t="s">
        <v>5038</v>
      </c>
      <c r="B1027" s="1" t="s">
        <v>5037</v>
      </c>
      <c r="C1027" s="1" t="s">
        <v>369</v>
      </c>
      <c r="D1027" s="1" t="s">
        <v>5038</v>
      </c>
      <c r="E1027" s="1" t="s">
        <v>5039</v>
      </c>
      <c r="F1027" s="1" t="s">
        <v>372</v>
      </c>
      <c r="G1027" s="1" t="s">
        <v>371</v>
      </c>
      <c r="H1027" s="1" t="s">
        <v>2151</v>
      </c>
      <c r="I1027" s="1" t="s">
        <v>381</v>
      </c>
      <c r="J1027" s="1" t="s">
        <v>1458</v>
      </c>
      <c r="K1027" s="1" t="s">
        <v>640</v>
      </c>
      <c r="L1027" s="1">
        <v>255</v>
      </c>
      <c r="M1027" s="1" t="s">
        <v>384</v>
      </c>
      <c r="N1027" s="1" t="s">
        <v>5040</v>
      </c>
      <c r="O1027" s="1" t="s">
        <v>5041</v>
      </c>
      <c r="P1027" s="1">
        <v>7.3000000000000001E-3</v>
      </c>
      <c r="Q1027" s="1" t="s">
        <v>372</v>
      </c>
      <c r="R1027" s="1" t="s">
        <v>403</v>
      </c>
      <c r="S1027" s="1">
        <v>11.8</v>
      </c>
    </row>
    <row r="1028" spans="1:19" ht="15.5" x14ac:dyDescent="0.35">
      <c r="A1028" s="1" t="s">
        <v>5043</v>
      </c>
      <c r="B1028" s="1" t="s">
        <v>5042</v>
      </c>
      <c r="C1028" s="1" t="s">
        <v>369</v>
      </c>
      <c r="D1028" s="1" t="s">
        <v>412</v>
      </c>
      <c r="E1028" s="1" t="s">
        <v>5044</v>
      </c>
      <c r="F1028" s="1" t="s">
        <v>371</v>
      </c>
      <c r="G1028" s="1" t="s">
        <v>372</v>
      </c>
      <c r="H1028" s="1" t="s">
        <v>5045</v>
      </c>
      <c r="I1028" s="1" t="s">
        <v>381</v>
      </c>
      <c r="J1028" s="1" t="s">
        <v>816</v>
      </c>
      <c r="K1028" s="1" t="s">
        <v>504</v>
      </c>
      <c r="L1028" s="1">
        <v>16</v>
      </c>
      <c r="M1028" s="1" t="s">
        <v>384</v>
      </c>
      <c r="N1028" s="1" t="s">
        <v>5046</v>
      </c>
      <c r="O1028" s="1" t="s">
        <v>5047</v>
      </c>
      <c r="P1028" s="1" t="s">
        <v>369</v>
      </c>
      <c r="Q1028" s="1" t="s">
        <v>372</v>
      </c>
      <c r="R1028" s="1" t="s">
        <v>403</v>
      </c>
      <c r="S1028" s="1">
        <v>23</v>
      </c>
    </row>
    <row r="1029" spans="1:19" ht="15.5" x14ac:dyDescent="0.35">
      <c r="A1029" s="1" t="s">
        <v>5048</v>
      </c>
      <c r="B1029" s="1" t="s">
        <v>5048</v>
      </c>
      <c r="C1029" s="1" t="s">
        <v>369</v>
      </c>
      <c r="D1029" s="1" t="s">
        <v>412</v>
      </c>
      <c r="E1029" s="1" t="s">
        <v>5049</v>
      </c>
      <c r="F1029" s="1" t="s">
        <v>371</v>
      </c>
      <c r="G1029" s="1" t="s">
        <v>372</v>
      </c>
      <c r="H1029" s="1" t="s">
        <v>2540</v>
      </c>
      <c r="I1029" s="1" t="s">
        <v>381</v>
      </c>
      <c r="J1029" s="1" t="s">
        <v>1090</v>
      </c>
      <c r="K1029" s="1" t="s">
        <v>1091</v>
      </c>
      <c r="L1029" s="1">
        <v>29</v>
      </c>
      <c r="M1029" s="1" t="s">
        <v>384</v>
      </c>
      <c r="N1029" s="1" t="s">
        <v>5046</v>
      </c>
      <c r="O1029" s="1" t="s">
        <v>5050</v>
      </c>
      <c r="P1029" s="1">
        <v>8.0000000000000004E-4</v>
      </c>
      <c r="Q1029" s="1" t="s">
        <v>372</v>
      </c>
      <c r="R1029" s="1" t="s">
        <v>403</v>
      </c>
      <c r="S1029" s="1">
        <v>15.55</v>
      </c>
    </row>
    <row r="1030" spans="1:19" ht="15.5" x14ac:dyDescent="0.35">
      <c r="A1030" s="1" t="s">
        <v>5052</v>
      </c>
      <c r="B1030" s="1" t="s">
        <v>5051</v>
      </c>
      <c r="C1030" s="1" t="s">
        <v>369</v>
      </c>
      <c r="D1030" s="1" t="s">
        <v>5052</v>
      </c>
      <c r="E1030" s="1" t="s">
        <v>5053</v>
      </c>
      <c r="F1030" s="1" t="s">
        <v>371</v>
      </c>
      <c r="G1030" s="1" t="s">
        <v>372</v>
      </c>
      <c r="H1030" s="1" t="s">
        <v>373</v>
      </c>
      <c r="I1030" s="1" t="s">
        <v>381</v>
      </c>
      <c r="J1030" s="1" t="s">
        <v>816</v>
      </c>
      <c r="K1030" s="1" t="s">
        <v>504</v>
      </c>
      <c r="L1030" s="1">
        <v>33</v>
      </c>
      <c r="M1030" s="1" t="s">
        <v>384</v>
      </c>
      <c r="N1030" s="1" t="s">
        <v>5046</v>
      </c>
      <c r="O1030" s="1" t="s">
        <v>5054</v>
      </c>
      <c r="P1030" s="1">
        <v>3.7000000000000002E-3</v>
      </c>
      <c r="Q1030" s="1" t="s">
        <v>372</v>
      </c>
      <c r="R1030" s="1" t="s">
        <v>403</v>
      </c>
      <c r="S1030" s="1">
        <v>12.07</v>
      </c>
    </row>
    <row r="1031" spans="1:19" ht="15.5" x14ac:dyDescent="0.35">
      <c r="A1031" s="1" t="s">
        <v>5056</v>
      </c>
      <c r="B1031" s="1" t="s">
        <v>5055</v>
      </c>
      <c r="C1031" s="1" t="s">
        <v>5057</v>
      </c>
      <c r="D1031" s="1" t="s">
        <v>412</v>
      </c>
      <c r="E1031" s="1" t="s">
        <v>5058</v>
      </c>
      <c r="F1031" s="1" t="s">
        <v>371</v>
      </c>
      <c r="G1031" s="1" t="s">
        <v>398</v>
      </c>
      <c r="H1031" s="1" t="s">
        <v>408</v>
      </c>
      <c r="I1031" s="1" t="s">
        <v>381</v>
      </c>
      <c r="J1031" s="1" t="s">
        <v>5059</v>
      </c>
      <c r="K1031" s="1" t="s">
        <v>2153</v>
      </c>
      <c r="L1031" s="1">
        <v>80</v>
      </c>
      <c r="M1031" s="1" t="s">
        <v>481</v>
      </c>
      <c r="N1031" s="1" t="s">
        <v>5046</v>
      </c>
      <c r="O1031" s="1" t="s">
        <v>5060</v>
      </c>
      <c r="P1031" s="1">
        <v>0</v>
      </c>
      <c r="Q1031" s="1" t="s">
        <v>372</v>
      </c>
      <c r="R1031" s="1" t="s">
        <v>425</v>
      </c>
      <c r="S1031" s="1">
        <v>24.3</v>
      </c>
    </row>
    <row r="1032" spans="1:19" ht="15.5" x14ac:dyDescent="0.35">
      <c r="A1032" s="1" t="s">
        <v>5062</v>
      </c>
      <c r="B1032" s="1" t="s">
        <v>5061</v>
      </c>
      <c r="C1032" s="1" t="s">
        <v>369</v>
      </c>
      <c r="D1032" s="1" t="s">
        <v>5063</v>
      </c>
      <c r="E1032" s="1" t="s">
        <v>5064</v>
      </c>
      <c r="F1032" s="1" t="s">
        <v>398</v>
      </c>
      <c r="G1032" s="1" t="s">
        <v>397</v>
      </c>
      <c r="H1032" s="1" t="s">
        <v>373</v>
      </c>
      <c r="I1032" s="1" t="s">
        <v>381</v>
      </c>
      <c r="J1032" s="1" t="s">
        <v>663</v>
      </c>
      <c r="K1032" s="1" t="s">
        <v>664</v>
      </c>
      <c r="L1032" s="1">
        <v>81</v>
      </c>
      <c r="M1032" s="1" t="s">
        <v>384</v>
      </c>
      <c r="N1032" s="1" t="s">
        <v>5046</v>
      </c>
      <c r="O1032" s="1" t="s">
        <v>5065</v>
      </c>
      <c r="P1032" s="1">
        <v>1E-4</v>
      </c>
      <c r="Q1032" s="1" t="s">
        <v>402</v>
      </c>
      <c r="R1032" s="1" t="s">
        <v>402</v>
      </c>
      <c r="S1032" s="1">
        <v>34</v>
      </c>
    </row>
    <row r="1033" spans="1:19" ht="15.5" x14ac:dyDescent="0.35">
      <c r="A1033" s="1" t="s">
        <v>5067</v>
      </c>
      <c r="B1033" s="1" t="s">
        <v>5066</v>
      </c>
      <c r="C1033" s="1" t="s">
        <v>5066</v>
      </c>
      <c r="D1033" s="1" t="s">
        <v>5067</v>
      </c>
      <c r="E1033" s="1" t="s">
        <v>5068</v>
      </c>
      <c r="F1033" s="1" t="s">
        <v>398</v>
      </c>
      <c r="G1033" s="1" t="s">
        <v>397</v>
      </c>
      <c r="H1033" s="1" t="s">
        <v>373</v>
      </c>
      <c r="I1033" s="1" t="s">
        <v>381</v>
      </c>
      <c r="J1033" s="1" t="s">
        <v>1134</v>
      </c>
      <c r="K1033" s="1" t="s">
        <v>1135</v>
      </c>
      <c r="L1033" s="1">
        <v>90</v>
      </c>
      <c r="M1033" s="1" t="s">
        <v>481</v>
      </c>
      <c r="N1033" s="1" t="s">
        <v>5046</v>
      </c>
      <c r="O1033" s="1" t="s">
        <v>5069</v>
      </c>
      <c r="P1033" s="1">
        <v>8.0000000000000004E-4</v>
      </c>
      <c r="Q1033" s="1" t="s">
        <v>372</v>
      </c>
      <c r="R1033" s="1" t="s">
        <v>425</v>
      </c>
      <c r="S1033" s="1">
        <v>22.4</v>
      </c>
    </row>
    <row r="1034" spans="1:19" ht="15.5" x14ac:dyDescent="0.35">
      <c r="A1034" s="1" t="s">
        <v>5070</v>
      </c>
      <c r="B1034" s="1" t="s">
        <v>5070</v>
      </c>
      <c r="C1034" s="1" t="s">
        <v>369</v>
      </c>
      <c r="D1034" s="1" t="s">
        <v>5071</v>
      </c>
      <c r="E1034" s="1" t="s">
        <v>5072</v>
      </c>
      <c r="F1034" s="1" t="s">
        <v>397</v>
      </c>
      <c r="G1034" s="1" t="s">
        <v>371</v>
      </c>
      <c r="H1034" s="1" t="s">
        <v>373</v>
      </c>
      <c r="I1034" s="1" t="s">
        <v>381</v>
      </c>
      <c r="J1034" s="1" t="s">
        <v>2671</v>
      </c>
      <c r="K1034" s="1" t="s">
        <v>2672</v>
      </c>
      <c r="L1034" s="1">
        <v>99</v>
      </c>
      <c r="M1034" s="1" t="s">
        <v>384</v>
      </c>
      <c r="N1034" s="1" t="s">
        <v>5046</v>
      </c>
      <c r="O1034" s="1" t="s">
        <v>5073</v>
      </c>
      <c r="P1034" s="1">
        <v>2E-3</v>
      </c>
      <c r="Q1034" s="1" t="s">
        <v>402</v>
      </c>
      <c r="R1034" s="1" t="s">
        <v>425</v>
      </c>
      <c r="S1034" s="1">
        <v>27.6</v>
      </c>
    </row>
    <row r="1035" spans="1:19" ht="15.5" x14ac:dyDescent="0.35">
      <c r="A1035" s="1" t="s">
        <v>5075</v>
      </c>
      <c r="B1035" s="1" t="s">
        <v>5074</v>
      </c>
      <c r="C1035" s="1" t="s">
        <v>369</v>
      </c>
      <c r="D1035" s="1" t="s">
        <v>412</v>
      </c>
      <c r="E1035" s="1" t="s">
        <v>5076</v>
      </c>
      <c r="F1035" s="1" t="s">
        <v>397</v>
      </c>
      <c r="G1035" s="1" t="s">
        <v>398</v>
      </c>
      <c r="H1035" s="1" t="s">
        <v>373</v>
      </c>
      <c r="I1035" s="1" t="s">
        <v>381</v>
      </c>
      <c r="J1035" s="1" t="s">
        <v>775</v>
      </c>
      <c r="K1035" s="1" t="s">
        <v>423</v>
      </c>
      <c r="L1035" s="1">
        <v>102</v>
      </c>
      <c r="M1035" s="1" t="s">
        <v>384</v>
      </c>
      <c r="N1035" s="1" t="s">
        <v>5046</v>
      </c>
      <c r="O1035" s="1" t="s">
        <v>5077</v>
      </c>
      <c r="P1035" s="1" t="s">
        <v>369</v>
      </c>
      <c r="Q1035" s="1" t="s">
        <v>372</v>
      </c>
      <c r="R1035" s="1" t="s">
        <v>403</v>
      </c>
      <c r="S1035" s="1">
        <v>22.9</v>
      </c>
    </row>
    <row r="1036" spans="1:19" ht="15.5" x14ac:dyDescent="0.35">
      <c r="A1036" s="1" t="s">
        <v>5078</v>
      </c>
      <c r="B1036" s="1" t="s">
        <v>5078</v>
      </c>
      <c r="C1036" s="1" t="s">
        <v>5079</v>
      </c>
      <c r="D1036" s="1" t="s">
        <v>412</v>
      </c>
      <c r="E1036" s="1" t="s">
        <v>5080</v>
      </c>
      <c r="F1036" s="1" t="s">
        <v>371</v>
      </c>
      <c r="G1036" s="1" t="s">
        <v>372</v>
      </c>
      <c r="H1036" s="1" t="s">
        <v>373</v>
      </c>
      <c r="I1036" s="1" t="s">
        <v>381</v>
      </c>
      <c r="J1036" s="1" t="s">
        <v>873</v>
      </c>
      <c r="K1036" s="1" t="s">
        <v>874</v>
      </c>
      <c r="L1036" s="1">
        <v>107</v>
      </c>
      <c r="M1036" s="1" t="s">
        <v>481</v>
      </c>
      <c r="N1036" s="1" t="s">
        <v>5046</v>
      </c>
      <c r="O1036" s="1" t="s">
        <v>5081</v>
      </c>
      <c r="P1036" s="1">
        <v>2.0000000000000001E-4</v>
      </c>
      <c r="Q1036" s="1" t="s">
        <v>402</v>
      </c>
      <c r="R1036" s="1" t="s">
        <v>402</v>
      </c>
      <c r="S1036" s="1">
        <v>34</v>
      </c>
    </row>
    <row r="1037" spans="1:19" ht="15.5" x14ac:dyDescent="0.35">
      <c r="A1037" s="1" t="s">
        <v>5083</v>
      </c>
      <c r="B1037" s="1" t="s">
        <v>5082</v>
      </c>
      <c r="C1037" s="1" t="s">
        <v>369</v>
      </c>
      <c r="D1037" s="1" t="s">
        <v>5083</v>
      </c>
      <c r="E1037" s="1" t="s">
        <v>5084</v>
      </c>
      <c r="F1037" s="1" t="s">
        <v>371</v>
      </c>
      <c r="G1037" s="1" t="s">
        <v>372</v>
      </c>
      <c r="H1037" s="1" t="s">
        <v>408</v>
      </c>
      <c r="I1037" s="1" t="s">
        <v>381</v>
      </c>
      <c r="J1037" s="1" t="s">
        <v>715</v>
      </c>
      <c r="K1037" s="1" t="s">
        <v>716</v>
      </c>
      <c r="L1037" s="1">
        <v>110</v>
      </c>
      <c r="M1037" s="1" t="s">
        <v>384</v>
      </c>
      <c r="N1037" s="1" t="s">
        <v>5046</v>
      </c>
      <c r="O1037" s="1" t="s">
        <v>5085</v>
      </c>
      <c r="P1037" s="1">
        <v>3.0000000000000001E-3</v>
      </c>
      <c r="Q1037" s="1" t="s">
        <v>402</v>
      </c>
      <c r="R1037" s="1" t="s">
        <v>402</v>
      </c>
      <c r="S1037" s="1">
        <v>35</v>
      </c>
    </row>
    <row r="1038" spans="1:19" ht="15.5" x14ac:dyDescent="0.35">
      <c r="A1038" s="1" t="s">
        <v>5086</v>
      </c>
      <c r="B1038" s="1" t="s">
        <v>5086</v>
      </c>
      <c r="C1038" s="1" t="s">
        <v>5087</v>
      </c>
      <c r="D1038" s="1" t="s">
        <v>412</v>
      </c>
      <c r="E1038" s="1" t="s">
        <v>5088</v>
      </c>
      <c r="F1038" s="1" t="s">
        <v>398</v>
      </c>
      <c r="G1038" s="1" t="s">
        <v>397</v>
      </c>
      <c r="H1038" s="1" t="s">
        <v>373</v>
      </c>
      <c r="I1038" s="1" t="s">
        <v>381</v>
      </c>
      <c r="J1038" s="1" t="s">
        <v>3236</v>
      </c>
      <c r="K1038" s="1" t="s">
        <v>682</v>
      </c>
      <c r="L1038" s="1">
        <v>129</v>
      </c>
      <c r="M1038" s="1" t="s">
        <v>481</v>
      </c>
      <c r="N1038" s="1" t="s">
        <v>5046</v>
      </c>
      <c r="O1038" s="1" t="s">
        <v>5089</v>
      </c>
      <c r="P1038" s="1">
        <v>2.0000000000000001E-4</v>
      </c>
      <c r="Q1038" s="1" t="s">
        <v>402</v>
      </c>
      <c r="R1038" s="1" t="s">
        <v>402</v>
      </c>
      <c r="S1038" s="1">
        <v>26.9</v>
      </c>
    </row>
    <row r="1039" spans="1:19" ht="15.5" x14ac:dyDescent="0.35">
      <c r="A1039" s="1" t="s">
        <v>5091</v>
      </c>
      <c r="B1039" s="1" t="s">
        <v>5090</v>
      </c>
      <c r="C1039" s="1" t="s">
        <v>5090</v>
      </c>
      <c r="D1039" s="1" t="s">
        <v>5091</v>
      </c>
      <c r="E1039" s="1" t="s">
        <v>5092</v>
      </c>
      <c r="F1039" s="1" t="s">
        <v>398</v>
      </c>
      <c r="G1039" s="1" t="s">
        <v>397</v>
      </c>
      <c r="H1039" s="1" t="s">
        <v>373</v>
      </c>
      <c r="I1039" s="1" t="s">
        <v>381</v>
      </c>
      <c r="J1039" s="1" t="s">
        <v>1212</v>
      </c>
      <c r="K1039" s="1" t="s">
        <v>1020</v>
      </c>
      <c r="L1039" s="1">
        <v>153</v>
      </c>
      <c r="M1039" s="1" t="s">
        <v>481</v>
      </c>
      <c r="N1039" s="1" t="s">
        <v>5046</v>
      </c>
      <c r="O1039" s="1" t="s">
        <v>5093</v>
      </c>
      <c r="P1039" s="1">
        <v>1E-3</v>
      </c>
      <c r="Q1039" s="1" t="s">
        <v>372</v>
      </c>
      <c r="R1039" s="1" t="s">
        <v>403</v>
      </c>
      <c r="S1039" s="1">
        <v>13.18</v>
      </c>
    </row>
    <row r="1040" spans="1:19" ht="15.5" x14ac:dyDescent="0.35">
      <c r="A1040" s="1" t="s">
        <v>5095</v>
      </c>
      <c r="B1040" s="1" t="s">
        <v>5094</v>
      </c>
      <c r="C1040" s="1" t="s">
        <v>369</v>
      </c>
      <c r="D1040" s="1" t="s">
        <v>412</v>
      </c>
      <c r="E1040" s="1" t="s">
        <v>5096</v>
      </c>
      <c r="F1040" s="1" t="s">
        <v>398</v>
      </c>
      <c r="G1040" s="1" t="s">
        <v>397</v>
      </c>
      <c r="H1040" s="1" t="s">
        <v>373</v>
      </c>
      <c r="I1040" s="1" t="s">
        <v>381</v>
      </c>
      <c r="J1040" s="1" t="s">
        <v>663</v>
      </c>
      <c r="K1040" s="1" t="s">
        <v>664</v>
      </c>
      <c r="L1040" s="1">
        <v>155</v>
      </c>
      <c r="M1040" s="1" t="s">
        <v>384</v>
      </c>
      <c r="N1040" s="1" t="s">
        <v>5046</v>
      </c>
      <c r="O1040" s="1" t="s">
        <v>5097</v>
      </c>
      <c r="P1040" s="1">
        <v>0</v>
      </c>
      <c r="Q1040" s="1" t="s">
        <v>402</v>
      </c>
      <c r="R1040" s="1" t="s">
        <v>425</v>
      </c>
      <c r="S1040" s="1">
        <v>22.7</v>
      </c>
    </row>
    <row r="1041" spans="1:19" ht="15.5" x14ac:dyDescent="0.35">
      <c r="A1041" s="1" t="s">
        <v>5098</v>
      </c>
      <c r="B1041" s="1" t="s">
        <v>5098</v>
      </c>
      <c r="C1041" s="1" t="s">
        <v>369</v>
      </c>
      <c r="D1041" s="1" t="s">
        <v>5099</v>
      </c>
      <c r="E1041" s="1" t="s">
        <v>5100</v>
      </c>
      <c r="F1041" s="1" t="s">
        <v>371</v>
      </c>
      <c r="G1041" s="1" t="s">
        <v>372</v>
      </c>
      <c r="H1041" s="1" t="s">
        <v>408</v>
      </c>
      <c r="I1041" s="1" t="s">
        <v>381</v>
      </c>
      <c r="J1041" s="1" t="s">
        <v>715</v>
      </c>
      <c r="K1041" s="1" t="s">
        <v>716</v>
      </c>
      <c r="L1041" s="1">
        <v>183</v>
      </c>
      <c r="M1041" s="1" t="s">
        <v>384</v>
      </c>
      <c r="N1041" s="1" t="s">
        <v>5046</v>
      </c>
      <c r="O1041" s="1" t="s">
        <v>5101</v>
      </c>
      <c r="P1041" s="1">
        <v>1E-3</v>
      </c>
      <c r="Q1041" s="1" t="s">
        <v>402</v>
      </c>
      <c r="R1041" s="1" t="s">
        <v>402</v>
      </c>
      <c r="S1041" s="1">
        <v>31</v>
      </c>
    </row>
    <row r="1042" spans="1:19" ht="15.5" x14ac:dyDescent="0.35">
      <c r="A1042" s="1" t="s">
        <v>5103</v>
      </c>
      <c r="B1042" s="1" t="s">
        <v>5102</v>
      </c>
      <c r="C1042" s="1" t="s">
        <v>369</v>
      </c>
      <c r="D1042" s="1" t="s">
        <v>5103</v>
      </c>
      <c r="E1042" s="1" t="s">
        <v>5104</v>
      </c>
      <c r="F1042" s="1" t="s">
        <v>371</v>
      </c>
      <c r="G1042" s="1" t="s">
        <v>372</v>
      </c>
      <c r="H1042" s="1" t="s">
        <v>5045</v>
      </c>
      <c r="I1042" s="1" t="s">
        <v>381</v>
      </c>
      <c r="J1042" s="1" t="s">
        <v>2297</v>
      </c>
      <c r="K1042" s="1" t="s">
        <v>716</v>
      </c>
      <c r="L1042" s="1">
        <v>212</v>
      </c>
      <c r="M1042" s="1" t="s">
        <v>384</v>
      </c>
      <c r="N1042" s="1" t="s">
        <v>5046</v>
      </c>
      <c r="O1042" s="1" t="s">
        <v>5105</v>
      </c>
      <c r="P1042" s="1">
        <v>1E-4</v>
      </c>
      <c r="Q1042" s="1" t="s">
        <v>372</v>
      </c>
      <c r="R1042" s="1" t="s">
        <v>403</v>
      </c>
      <c r="S1042" s="1">
        <v>23.6</v>
      </c>
    </row>
    <row r="1043" spans="1:19" ht="15.5" x14ac:dyDescent="0.35">
      <c r="A1043" s="1" t="s">
        <v>5106</v>
      </c>
      <c r="B1043" s="1" t="s">
        <v>5106</v>
      </c>
      <c r="C1043" s="1" t="s">
        <v>5107</v>
      </c>
      <c r="D1043" s="1" t="s">
        <v>412</v>
      </c>
      <c r="E1043" s="1" t="s">
        <v>5108</v>
      </c>
      <c r="F1043" s="1" t="s">
        <v>372</v>
      </c>
      <c r="G1043" s="1" t="s">
        <v>371</v>
      </c>
      <c r="H1043" s="1" t="s">
        <v>408</v>
      </c>
      <c r="I1043" s="1" t="s">
        <v>381</v>
      </c>
      <c r="J1043" s="1" t="s">
        <v>611</v>
      </c>
      <c r="K1043" s="1" t="s">
        <v>612</v>
      </c>
      <c r="L1043" s="1">
        <v>226</v>
      </c>
      <c r="M1043" s="1" t="s">
        <v>481</v>
      </c>
      <c r="N1043" s="1" t="s">
        <v>5046</v>
      </c>
      <c r="O1043" s="1" t="s">
        <v>5109</v>
      </c>
      <c r="P1043" s="1">
        <v>0</v>
      </c>
      <c r="Q1043" s="1" t="s">
        <v>372</v>
      </c>
      <c r="R1043" s="1" t="s">
        <v>403</v>
      </c>
      <c r="S1043" s="1">
        <v>1.635</v>
      </c>
    </row>
    <row r="1044" spans="1:19" ht="15.5" x14ac:dyDescent="0.35">
      <c r="A1044" s="1" t="s">
        <v>5110</v>
      </c>
      <c r="B1044" s="1" t="s">
        <v>5110</v>
      </c>
      <c r="C1044" s="1" t="s">
        <v>369</v>
      </c>
      <c r="D1044" s="1" t="s">
        <v>5111</v>
      </c>
      <c r="E1044" s="1" t="s">
        <v>5112</v>
      </c>
      <c r="F1044" s="1" t="s">
        <v>371</v>
      </c>
      <c r="G1044" s="1" t="s">
        <v>372</v>
      </c>
      <c r="H1044" s="1" t="s">
        <v>373</v>
      </c>
      <c r="I1044" s="1" t="s">
        <v>381</v>
      </c>
      <c r="J1044" s="1" t="s">
        <v>918</v>
      </c>
      <c r="K1044" s="1" t="s">
        <v>734</v>
      </c>
      <c r="L1044" s="1">
        <v>228</v>
      </c>
      <c r="M1044" s="1" t="s">
        <v>384</v>
      </c>
      <c r="N1044" s="1" t="s">
        <v>5046</v>
      </c>
      <c r="O1044" s="1" t="s">
        <v>5113</v>
      </c>
      <c r="P1044" s="1">
        <v>5.0000000000000001E-4</v>
      </c>
      <c r="Q1044" s="1" t="s">
        <v>402</v>
      </c>
      <c r="R1044" s="1" t="s">
        <v>403</v>
      </c>
      <c r="S1044" s="1">
        <v>22.7</v>
      </c>
    </row>
    <row r="1045" spans="1:19" ht="15.5" x14ac:dyDescent="0.35">
      <c r="A1045" s="1" t="s">
        <v>5115</v>
      </c>
      <c r="B1045" s="1" t="s">
        <v>5114</v>
      </c>
      <c r="C1045" s="1" t="s">
        <v>369</v>
      </c>
      <c r="D1045" s="1" t="s">
        <v>412</v>
      </c>
      <c r="E1045" s="1" t="s">
        <v>5116</v>
      </c>
      <c r="F1045" s="1" t="s">
        <v>371</v>
      </c>
      <c r="G1045" s="1" t="s">
        <v>397</v>
      </c>
      <c r="H1045" s="1" t="s">
        <v>408</v>
      </c>
      <c r="I1045" s="1" t="s">
        <v>381</v>
      </c>
      <c r="J1045" s="1" t="s">
        <v>5117</v>
      </c>
      <c r="K1045" s="1" t="s">
        <v>4223</v>
      </c>
      <c r="L1045" s="1">
        <v>232</v>
      </c>
      <c r="M1045" s="1" t="s">
        <v>384</v>
      </c>
      <c r="N1045" s="1" t="s">
        <v>5046</v>
      </c>
      <c r="O1045" s="1" t="s">
        <v>5118</v>
      </c>
      <c r="P1045" s="1" t="s">
        <v>369</v>
      </c>
      <c r="Q1045" s="1" t="s">
        <v>372</v>
      </c>
      <c r="R1045" s="1" t="s">
        <v>402</v>
      </c>
      <c r="S1045" s="1">
        <v>23.2</v>
      </c>
    </row>
    <row r="1046" spans="1:19" ht="15.5" x14ac:dyDescent="0.35">
      <c r="A1046" s="1" t="s">
        <v>5120</v>
      </c>
      <c r="B1046" s="1" t="s">
        <v>5119</v>
      </c>
      <c r="C1046" s="1" t="s">
        <v>369</v>
      </c>
      <c r="D1046" s="1" t="s">
        <v>5120</v>
      </c>
      <c r="E1046" s="1" t="s">
        <v>5121</v>
      </c>
      <c r="F1046" s="1" t="s">
        <v>397</v>
      </c>
      <c r="G1046" s="1" t="s">
        <v>398</v>
      </c>
      <c r="H1046" s="1" t="s">
        <v>373</v>
      </c>
      <c r="I1046" s="1" t="s">
        <v>381</v>
      </c>
      <c r="J1046" s="1" t="s">
        <v>422</v>
      </c>
      <c r="K1046" s="1" t="s">
        <v>423</v>
      </c>
      <c r="L1046" s="1">
        <v>238</v>
      </c>
      <c r="M1046" s="1" t="s">
        <v>384</v>
      </c>
      <c r="N1046" s="1" t="s">
        <v>5046</v>
      </c>
      <c r="O1046" s="1" t="s">
        <v>5122</v>
      </c>
      <c r="P1046" s="1">
        <v>7.1999999999999998E-3</v>
      </c>
      <c r="Q1046" s="1" t="s">
        <v>372</v>
      </c>
      <c r="R1046" s="1" t="s">
        <v>403</v>
      </c>
      <c r="S1046" s="1">
        <v>24.4</v>
      </c>
    </row>
    <row r="1047" spans="1:19" ht="15.5" x14ac:dyDescent="0.35">
      <c r="A1047" s="1" t="s">
        <v>5124</v>
      </c>
      <c r="B1047" s="1" t="s">
        <v>5123</v>
      </c>
      <c r="C1047" s="1" t="s">
        <v>369</v>
      </c>
      <c r="D1047" s="1" t="s">
        <v>412</v>
      </c>
      <c r="E1047" s="1" t="s">
        <v>5125</v>
      </c>
      <c r="F1047" s="1" t="s">
        <v>371</v>
      </c>
      <c r="G1047" s="1" t="s">
        <v>397</v>
      </c>
      <c r="H1047" s="1" t="s">
        <v>373</v>
      </c>
      <c r="I1047" s="1" t="s">
        <v>381</v>
      </c>
      <c r="J1047" s="1" t="s">
        <v>543</v>
      </c>
      <c r="K1047" s="1" t="s">
        <v>544</v>
      </c>
      <c r="L1047" s="1">
        <v>239</v>
      </c>
      <c r="M1047" s="1" t="s">
        <v>384</v>
      </c>
      <c r="N1047" s="1" t="s">
        <v>5046</v>
      </c>
      <c r="O1047" s="1" t="s">
        <v>5126</v>
      </c>
      <c r="P1047" s="1" t="s">
        <v>369</v>
      </c>
      <c r="Q1047" s="1" t="s">
        <v>402</v>
      </c>
      <c r="R1047" s="1" t="s">
        <v>402</v>
      </c>
      <c r="S1047" s="1">
        <v>24</v>
      </c>
    </row>
    <row r="1048" spans="1:19" ht="15.5" x14ac:dyDescent="0.35">
      <c r="A1048" s="1" t="s">
        <v>5127</v>
      </c>
      <c r="B1048" s="1" t="s">
        <v>5127</v>
      </c>
      <c r="C1048" s="1" t="s">
        <v>5128</v>
      </c>
      <c r="D1048" s="1" t="s">
        <v>412</v>
      </c>
      <c r="E1048" s="1" t="s">
        <v>5129</v>
      </c>
      <c r="F1048" s="1" t="s">
        <v>398</v>
      </c>
      <c r="G1048" s="1" t="s">
        <v>397</v>
      </c>
      <c r="H1048" s="1" t="s">
        <v>373</v>
      </c>
      <c r="I1048" s="1" t="s">
        <v>381</v>
      </c>
      <c r="J1048" s="1" t="s">
        <v>3236</v>
      </c>
      <c r="K1048" s="1" t="s">
        <v>682</v>
      </c>
      <c r="L1048" s="1">
        <v>258</v>
      </c>
      <c r="M1048" s="1" t="s">
        <v>481</v>
      </c>
      <c r="N1048" s="1" t="s">
        <v>5046</v>
      </c>
      <c r="O1048" s="1" t="s">
        <v>5130</v>
      </c>
      <c r="P1048" s="1">
        <v>1E-4</v>
      </c>
      <c r="Q1048" s="1" t="s">
        <v>402</v>
      </c>
      <c r="R1048" s="1" t="s">
        <v>425</v>
      </c>
      <c r="S1048" s="1">
        <v>27.9</v>
      </c>
    </row>
    <row r="1049" spans="1:19" ht="15.5" x14ac:dyDescent="0.35">
      <c r="A1049" s="1" t="s">
        <v>5131</v>
      </c>
      <c r="B1049" s="1" t="s">
        <v>5131</v>
      </c>
      <c r="C1049" s="1" t="s">
        <v>5132</v>
      </c>
      <c r="D1049" s="1" t="s">
        <v>412</v>
      </c>
      <c r="E1049" s="1" t="s">
        <v>5133</v>
      </c>
      <c r="F1049" s="1" t="s">
        <v>398</v>
      </c>
      <c r="G1049" s="1" t="s">
        <v>371</v>
      </c>
      <c r="H1049" s="1" t="s">
        <v>408</v>
      </c>
      <c r="I1049" s="1" t="s">
        <v>381</v>
      </c>
      <c r="J1049" s="1" t="s">
        <v>2316</v>
      </c>
      <c r="K1049" s="1" t="s">
        <v>1230</v>
      </c>
      <c r="L1049" s="1">
        <v>259</v>
      </c>
      <c r="M1049" s="1" t="s">
        <v>481</v>
      </c>
      <c r="N1049" s="1" t="s">
        <v>5046</v>
      </c>
      <c r="O1049" s="1" t="s">
        <v>5134</v>
      </c>
      <c r="P1049" s="1" t="s">
        <v>369</v>
      </c>
      <c r="Q1049" s="1" t="s">
        <v>402</v>
      </c>
      <c r="R1049" s="1" t="s">
        <v>402</v>
      </c>
      <c r="S1049" s="1">
        <v>23.4</v>
      </c>
    </row>
    <row r="1050" spans="1:19" ht="15.5" x14ac:dyDescent="0.35">
      <c r="A1050" s="1" t="s">
        <v>5135</v>
      </c>
      <c r="B1050" s="1" t="s">
        <v>5135</v>
      </c>
      <c r="C1050" s="1" t="s">
        <v>369</v>
      </c>
      <c r="D1050" s="1" t="s">
        <v>412</v>
      </c>
      <c r="E1050" s="1" t="s">
        <v>5136</v>
      </c>
      <c r="F1050" s="1" t="s">
        <v>371</v>
      </c>
      <c r="G1050" s="1" t="s">
        <v>398</v>
      </c>
      <c r="H1050" s="1" t="s">
        <v>2540</v>
      </c>
      <c r="I1050" s="1" t="s">
        <v>381</v>
      </c>
      <c r="J1050" s="1" t="s">
        <v>2524</v>
      </c>
      <c r="K1050" s="1" t="s">
        <v>975</v>
      </c>
      <c r="L1050" s="1">
        <v>268</v>
      </c>
      <c r="M1050" s="1" t="s">
        <v>384</v>
      </c>
      <c r="N1050" s="1" t="s">
        <v>5046</v>
      </c>
      <c r="O1050" s="1" t="s">
        <v>5137</v>
      </c>
      <c r="P1050" s="1">
        <v>0</v>
      </c>
      <c r="Q1050" s="1" t="s">
        <v>372</v>
      </c>
      <c r="R1050" s="1" t="s">
        <v>403</v>
      </c>
      <c r="S1050" s="1">
        <v>8.3309999999999995</v>
      </c>
    </row>
    <row r="1051" spans="1:19" ht="15.5" x14ac:dyDescent="0.35">
      <c r="A1051" s="1" t="s">
        <v>5139</v>
      </c>
      <c r="B1051" s="1" t="s">
        <v>5138</v>
      </c>
      <c r="C1051" s="1" t="s">
        <v>369</v>
      </c>
      <c r="D1051" s="1" t="s">
        <v>412</v>
      </c>
      <c r="E1051" s="1" t="s">
        <v>5140</v>
      </c>
      <c r="F1051" s="1" t="s">
        <v>398</v>
      </c>
      <c r="G1051" s="1" t="s">
        <v>397</v>
      </c>
      <c r="H1051" s="1" t="s">
        <v>373</v>
      </c>
      <c r="I1051" s="1" t="s">
        <v>381</v>
      </c>
      <c r="J1051" s="1" t="s">
        <v>437</v>
      </c>
      <c r="K1051" s="1" t="s">
        <v>438</v>
      </c>
      <c r="L1051" s="1">
        <v>297</v>
      </c>
      <c r="M1051" s="1" t="s">
        <v>384</v>
      </c>
      <c r="N1051" s="1" t="s">
        <v>5046</v>
      </c>
      <c r="O1051" s="1" t="s">
        <v>5141</v>
      </c>
      <c r="P1051" s="1" t="s">
        <v>369</v>
      </c>
      <c r="Q1051" s="1" t="s">
        <v>372</v>
      </c>
      <c r="R1051" s="1" t="s">
        <v>403</v>
      </c>
      <c r="S1051" s="1">
        <v>0.377</v>
      </c>
    </row>
    <row r="1052" spans="1:19" ht="15.5" x14ac:dyDescent="0.35">
      <c r="A1052" s="1" t="s">
        <v>5143</v>
      </c>
      <c r="B1052" s="1" t="s">
        <v>5142</v>
      </c>
      <c r="C1052" s="1" t="s">
        <v>369</v>
      </c>
      <c r="D1052" s="1" t="s">
        <v>5143</v>
      </c>
      <c r="E1052" s="1" t="s">
        <v>5144</v>
      </c>
      <c r="F1052" s="1" t="s">
        <v>398</v>
      </c>
      <c r="G1052" s="1" t="s">
        <v>397</v>
      </c>
      <c r="H1052" s="1" t="s">
        <v>408</v>
      </c>
      <c r="I1052" s="1" t="s">
        <v>381</v>
      </c>
      <c r="J1052" s="1" t="s">
        <v>663</v>
      </c>
      <c r="K1052" s="1" t="s">
        <v>664</v>
      </c>
      <c r="L1052" s="1">
        <v>319</v>
      </c>
      <c r="M1052" s="1" t="s">
        <v>384</v>
      </c>
      <c r="N1052" s="1" t="s">
        <v>5046</v>
      </c>
      <c r="O1052" s="1" t="s">
        <v>5145</v>
      </c>
      <c r="P1052" s="1">
        <v>7.2999999999999995E-2</v>
      </c>
      <c r="Q1052" s="1" t="s">
        <v>372</v>
      </c>
      <c r="R1052" s="1" t="s">
        <v>403</v>
      </c>
      <c r="S1052" s="1">
        <v>6.1479999999999997</v>
      </c>
    </row>
    <row r="1053" spans="1:19" ht="15.5" x14ac:dyDescent="0.35">
      <c r="A1053" s="1" t="s">
        <v>5147</v>
      </c>
      <c r="B1053" s="1" t="s">
        <v>5146</v>
      </c>
      <c r="C1053" s="1" t="s">
        <v>369</v>
      </c>
      <c r="D1053" s="1" t="s">
        <v>5147</v>
      </c>
      <c r="E1053" s="1" t="s">
        <v>5148</v>
      </c>
      <c r="F1053" s="1" t="s">
        <v>371</v>
      </c>
      <c r="G1053" s="1" t="s">
        <v>372</v>
      </c>
      <c r="H1053" s="1" t="s">
        <v>373</v>
      </c>
      <c r="I1053" s="1" t="s">
        <v>381</v>
      </c>
      <c r="J1053" s="1" t="s">
        <v>715</v>
      </c>
      <c r="K1053" s="1" t="s">
        <v>716</v>
      </c>
      <c r="L1053" s="1">
        <v>321</v>
      </c>
      <c r="M1053" s="1" t="s">
        <v>384</v>
      </c>
      <c r="N1053" s="1" t="s">
        <v>5046</v>
      </c>
      <c r="O1053" s="1" t="s">
        <v>5149</v>
      </c>
      <c r="P1053" s="1">
        <v>0.05</v>
      </c>
      <c r="Q1053" s="1" t="s">
        <v>402</v>
      </c>
      <c r="R1053" s="1" t="s">
        <v>403</v>
      </c>
      <c r="S1053" s="1">
        <v>22.8</v>
      </c>
    </row>
    <row r="1054" spans="1:19" ht="15.5" x14ac:dyDescent="0.35">
      <c r="A1054" s="1" t="s">
        <v>5150</v>
      </c>
      <c r="B1054" s="1" t="s">
        <v>5150</v>
      </c>
      <c r="C1054" s="1" t="s">
        <v>5151</v>
      </c>
      <c r="D1054" s="1" t="s">
        <v>412</v>
      </c>
      <c r="E1054" s="1" t="s">
        <v>5152</v>
      </c>
      <c r="F1054" s="1" t="s">
        <v>398</v>
      </c>
      <c r="G1054" s="1" t="s">
        <v>397</v>
      </c>
      <c r="H1054" s="1" t="s">
        <v>408</v>
      </c>
      <c r="I1054" s="1" t="s">
        <v>381</v>
      </c>
      <c r="J1054" s="1" t="s">
        <v>784</v>
      </c>
      <c r="K1054" s="1" t="s">
        <v>785</v>
      </c>
      <c r="L1054" s="1">
        <v>321</v>
      </c>
      <c r="M1054" s="1" t="s">
        <v>481</v>
      </c>
      <c r="N1054" s="1" t="s">
        <v>5046</v>
      </c>
      <c r="O1054" s="1" t="s">
        <v>5153</v>
      </c>
      <c r="P1054" s="1">
        <v>2.0000000000000001E-4</v>
      </c>
      <c r="Q1054" s="1" t="s">
        <v>372</v>
      </c>
      <c r="R1054" s="1" t="s">
        <v>403</v>
      </c>
      <c r="S1054" s="1">
        <v>7.109</v>
      </c>
    </row>
    <row r="1055" spans="1:19" ht="15.5" x14ac:dyDescent="0.35">
      <c r="A1055" s="1" t="s">
        <v>5154</v>
      </c>
      <c r="B1055" s="1" t="s">
        <v>5154</v>
      </c>
      <c r="C1055" s="1" t="s">
        <v>369</v>
      </c>
      <c r="D1055" s="1" t="s">
        <v>5155</v>
      </c>
      <c r="E1055" s="1" t="s">
        <v>5156</v>
      </c>
      <c r="F1055" s="1" t="s">
        <v>397</v>
      </c>
      <c r="G1055" s="1" t="s">
        <v>398</v>
      </c>
      <c r="H1055" s="1" t="s">
        <v>408</v>
      </c>
      <c r="I1055" s="1" t="s">
        <v>381</v>
      </c>
      <c r="J1055" s="1" t="s">
        <v>399</v>
      </c>
      <c r="K1055" s="1" t="s">
        <v>400</v>
      </c>
      <c r="L1055" s="1">
        <v>329</v>
      </c>
      <c r="M1055" s="1" t="s">
        <v>384</v>
      </c>
      <c r="N1055" s="1" t="s">
        <v>5046</v>
      </c>
      <c r="O1055" s="1" t="s">
        <v>5157</v>
      </c>
      <c r="P1055" s="1">
        <v>2.9999999999999997E-4</v>
      </c>
      <c r="Q1055" s="1" t="s">
        <v>372</v>
      </c>
      <c r="R1055" s="1" t="s">
        <v>403</v>
      </c>
      <c r="S1055" s="1">
        <v>13.24</v>
      </c>
    </row>
    <row r="1056" spans="1:19" ht="15.5" x14ac:dyDescent="0.35">
      <c r="A1056" s="1" t="s">
        <v>5159</v>
      </c>
      <c r="B1056" s="1" t="s">
        <v>5158</v>
      </c>
      <c r="C1056" s="1" t="s">
        <v>369</v>
      </c>
      <c r="D1056" s="1" t="s">
        <v>412</v>
      </c>
      <c r="E1056" s="1" t="s">
        <v>5160</v>
      </c>
      <c r="F1056" s="1" t="s">
        <v>371</v>
      </c>
      <c r="G1056" s="1" t="s">
        <v>398</v>
      </c>
      <c r="H1056" s="1" t="s">
        <v>373</v>
      </c>
      <c r="I1056" s="1" t="s">
        <v>381</v>
      </c>
      <c r="J1056" s="1" t="s">
        <v>5059</v>
      </c>
      <c r="K1056" s="1" t="s">
        <v>2153</v>
      </c>
      <c r="L1056" s="1">
        <v>337</v>
      </c>
      <c r="M1056" s="1" t="s">
        <v>384</v>
      </c>
      <c r="N1056" s="1" t="s">
        <v>5046</v>
      </c>
      <c r="O1056" s="1" t="s">
        <v>5161</v>
      </c>
      <c r="P1056" s="1" t="s">
        <v>369</v>
      </c>
      <c r="Q1056" s="1" t="s">
        <v>372</v>
      </c>
      <c r="R1056" s="1" t="s">
        <v>403</v>
      </c>
      <c r="S1056" s="1">
        <v>20.7</v>
      </c>
    </row>
    <row r="1057" spans="1:19" ht="15.5" x14ac:dyDescent="0.35">
      <c r="A1057" s="1" t="s">
        <v>5162</v>
      </c>
      <c r="B1057" s="1" t="s">
        <v>5162</v>
      </c>
      <c r="C1057" s="1" t="s">
        <v>5163</v>
      </c>
      <c r="D1057" s="1" t="s">
        <v>412</v>
      </c>
      <c r="E1057" s="1" t="s">
        <v>5164</v>
      </c>
      <c r="F1057" s="1" t="s">
        <v>371</v>
      </c>
      <c r="G1057" s="1" t="s">
        <v>398</v>
      </c>
      <c r="H1057" s="1" t="s">
        <v>373</v>
      </c>
      <c r="I1057" s="1" t="s">
        <v>381</v>
      </c>
      <c r="J1057" s="1" t="s">
        <v>2524</v>
      </c>
      <c r="K1057" s="1" t="s">
        <v>975</v>
      </c>
      <c r="L1057" s="1">
        <v>341</v>
      </c>
      <c r="M1057" s="1" t="s">
        <v>481</v>
      </c>
      <c r="N1057" s="1" t="s">
        <v>5046</v>
      </c>
      <c r="O1057" s="1" t="s">
        <v>5165</v>
      </c>
      <c r="P1057" s="1">
        <v>1E-4</v>
      </c>
      <c r="Q1057" s="1" t="s">
        <v>372</v>
      </c>
      <c r="R1057" s="1" t="s">
        <v>403</v>
      </c>
      <c r="S1057" s="1">
        <v>22.8</v>
      </c>
    </row>
    <row r="1058" spans="1:19" ht="15.5" x14ac:dyDescent="0.35">
      <c r="A1058" s="1" t="s">
        <v>5167</v>
      </c>
      <c r="B1058" s="1" t="s">
        <v>5166</v>
      </c>
      <c r="C1058" s="1" t="s">
        <v>369</v>
      </c>
      <c r="D1058" s="1" t="s">
        <v>412</v>
      </c>
      <c r="E1058" s="1" t="s">
        <v>5168</v>
      </c>
      <c r="F1058" s="1" t="s">
        <v>397</v>
      </c>
      <c r="G1058" s="1" t="s">
        <v>398</v>
      </c>
      <c r="H1058" s="1" t="s">
        <v>408</v>
      </c>
      <c r="I1058" s="1" t="s">
        <v>381</v>
      </c>
      <c r="J1058" s="1" t="s">
        <v>775</v>
      </c>
      <c r="K1058" s="1" t="s">
        <v>423</v>
      </c>
      <c r="L1058" s="1">
        <v>344</v>
      </c>
      <c r="M1058" s="1" t="s">
        <v>384</v>
      </c>
      <c r="N1058" s="1" t="s">
        <v>5046</v>
      </c>
      <c r="O1058" s="1" t="s">
        <v>5169</v>
      </c>
      <c r="P1058" s="1" t="s">
        <v>369</v>
      </c>
      <c r="Q1058" s="1" t="s">
        <v>402</v>
      </c>
      <c r="R1058" s="1" t="s">
        <v>425</v>
      </c>
      <c r="S1058" s="1">
        <v>25.6</v>
      </c>
    </row>
    <row r="1059" spans="1:19" ht="15.5" x14ac:dyDescent="0.35">
      <c r="A1059" s="1" t="s">
        <v>5171</v>
      </c>
      <c r="B1059" s="1" t="s">
        <v>5170</v>
      </c>
      <c r="C1059" s="1" t="s">
        <v>369</v>
      </c>
      <c r="D1059" s="1" t="s">
        <v>412</v>
      </c>
      <c r="E1059" s="1" t="s">
        <v>5172</v>
      </c>
      <c r="F1059" s="1" t="s">
        <v>371</v>
      </c>
      <c r="G1059" s="1" t="s">
        <v>372</v>
      </c>
      <c r="H1059" s="1" t="s">
        <v>373</v>
      </c>
      <c r="I1059" s="1" t="s">
        <v>381</v>
      </c>
      <c r="J1059" s="1" t="s">
        <v>854</v>
      </c>
      <c r="K1059" s="1" t="s">
        <v>734</v>
      </c>
      <c r="L1059" s="1">
        <v>348</v>
      </c>
      <c r="M1059" s="1" t="s">
        <v>384</v>
      </c>
      <c r="N1059" s="1" t="s">
        <v>5046</v>
      </c>
      <c r="O1059" s="1" t="s">
        <v>5173</v>
      </c>
      <c r="P1059" s="1" t="s">
        <v>369</v>
      </c>
      <c r="Q1059" s="1" t="s">
        <v>402</v>
      </c>
      <c r="R1059" s="1" t="s">
        <v>402</v>
      </c>
      <c r="S1059" s="1">
        <v>34</v>
      </c>
    </row>
    <row r="1060" spans="1:19" ht="15.5" x14ac:dyDescent="0.35">
      <c r="A1060" s="1" t="s">
        <v>5175</v>
      </c>
      <c r="B1060" s="1" t="s">
        <v>5174</v>
      </c>
      <c r="C1060" s="1" t="s">
        <v>369</v>
      </c>
      <c r="D1060" s="1" t="s">
        <v>412</v>
      </c>
      <c r="E1060" s="1" t="s">
        <v>5176</v>
      </c>
      <c r="F1060" s="1" t="s">
        <v>398</v>
      </c>
      <c r="G1060" s="1" t="s">
        <v>371</v>
      </c>
      <c r="H1060" s="1" t="s">
        <v>408</v>
      </c>
      <c r="I1060" s="1" t="s">
        <v>381</v>
      </c>
      <c r="J1060" s="1" t="s">
        <v>444</v>
      </c>
      <c r="K1060" s="1" t="s">
        <v>445</v>
      </c>
      <c r="L1060" s="1">
        <v>351</v>
      </c>
      <c r="M1060" s="1" t="s">
        <v>384</v>
      </c>
      <c r="N1060" s="1" t="s">
        <v>5046</v>
      </c>
      <c r="O1060" s="1" t="s">
        <v>5177</v>
      </c>
      <c r="P1060" s="1" t="s">
        <v>369</v>
      </c>
      <c r="Q1060" s="1" t="s">
        <v>402</v>
      </c>
      <c r="R1060" s="1" t="s">
        <v>425</v>
      </c>
      <c r="S1060" s="1">
        <v>24</v>
      </c>
    </row>
    <row r="1061" spans="1:19" ht="15.5" x14ac:dyDescent="0.35">
      <c r="A1061" s="1" t="s">
        <v>5178</v>
      </c>
      <c r="B1061" s="1" t="s">
        <v>5178</v>
      </c>
      <c r="C1061" s="1" t="s">
        <v>369</v>
      </c>
      <c r="D1061" s="1" t="s">
        <v>5179</v>
      </c>
      <c r="E1061" s="1" t="s">
        <v>5180</v>
      </c>
      <c r="F1061" s="1" t="s">
        <v>372</v>
      </c>
      <c r="G1061" s="1" t="s">
        <v>371</v>
      </c>
      <c r="H1061" s="1" t="s">
        <v>373</v>
      </c>
      <c r="I1061" s="1" t="s">
        <v>381</v>
      </c>
      <c r="J1061" s="1" t="s">
        <v>1085</v>
      </c>
      <c r="K1061" s="1" t="s">
        <v>612</v>
      </c>
      <c r="L1061" s="1">
        <v>370</v>
      </c>
      <c r="M1061" s="1" t="s">
        <v>384</v>
      </c>
      <c r="N1061" s="1" t="s">
        <v>5046</v>
      </c>
      <c r="O1061" s="1" t="s">
        <v>5181</v>
      </c>
      <c r="P1061" s="1">
        <v>6.7000000000000002E-3</v>
      </c>
      <c r="Q1061" s="1" t="s">
        <v>372</v>
      </c>
      <c r="R1061" s="1" t="s">
        <v>403</v>
      </c>
      <c r="S1061" s="1">
        <v>15.18</v>
      </c>
    </row>
    <row r="1062" spans="1:19" ht="15.5" x14ac:dyDescent="0.35">
      <c r="A1062" s="1" t="s">
        <v>5183</v>
      </c>
      <c r="B1062" s="1" t="s">
        <v>5182</v>
      </c>
      <c r="C1062" s="1" t="s">
        <v>369</v>
      </c>
      <c r="D1062" s="1" t="s">
        <v>412</v>
      </c>
      <c r="E1062" s="1" t="s">
        <v>5184</v>
      </c>
      <c r="F1062" s="1" t="s">
        <v>398</v>
      </c>
      <c r="G1062" s="1" t="s">
        <v>371</v>
      </c>
      <c r="H1062" s="1" t="s">
        <v>373</v>
      </c>
      <c r="I1062" s="1" t="s">
        <v>381</v>
      </c>
      <c r="J1062" s="1" t="s">
        <v>1304</v>
      </c>
      <c r="K1062" s="1" t="s">
        <v>1305</v>
      </c>
      <c r="L1062" s="1">
        <v>372</v>
      </c>
      <c r="M1062" s="1" t="s">
        <v>384</v>
      </c>
      <c r="N1062" s="1" t="s">
        <v>5046</v>
      </c>
      <c r="O1062" s="1" t="s">
        <v>5185</v>
      </c>
      <c r="P1062" s="1" t="s">
        <v>369</v>
      </c>
      <c r="Q1062" s="1" t="s">
        <v>372</v>
      </c>
      <c r="R1062" s="1" t="s">
        <v>403</v>
      </c>
      <c r="S1062" s="1">
        <v>6.7140000000000004</v>
      </c>
    </row>
    <row r="1063" spans="1:19" ht="15.5" x14ac:dyDescent="0.35">
      <c r="A1063" s="1" t="s">
        <v>5187</v>
      </c>
      <c r="B1063" s="1" t="s">
        <v>5186</v>
      </c>
      <c r="C1063" s="1" t="s">
        <v>369</v>
      </c>
      <c r="D1063" s="1" t="s">
        <v>412</v>
      </c>
      <c r="E1063" s="1" t="s">
        <v>5188</v>
      </c>
      <c r="F1063" s="1" t="s">
        <v>371</v>
      </c>
      <c r="G1063" s="1" t="s">
        <v>372</v>
      </c>
      <c r="H1063" s="1" t="s">
        <v>373</v>
      </c>
      <c r="I1063" s="1" t="s">
        <v>381</v>
      </c>
      <c r="J1063" s="1" t="s">
        <v>1426</v>
      </c>
      <c r="K1063" s="1" t="s">
        <v>1091</v>
      </c>
      <c r="L1063" s="1">
        <v>388</v>
      </c>
      <c r="M1063" s="1" t="s">
        <v>384</v>
      </c>
      <c r="N1063" s="1" t="s">
        <v>5046</v>
      </c>
      <c r="O1063" s="1" t="s">
        <v>5189</v>
      </c>
      <c r="P1063" s="1" t="s">
        <v>369</v>
      </c>
      <c r="Q1063" s="1" t="s">
        <v>372</v>
      </c>
      <c r="R1063" s="1" t="s">
        <v>403</v>
      </c>
      <c r="S1063" s="1">
        <v>16.82</v>
      </c>
    </row>
    <row r="1064" spans="1:19" ht="15.5" x14ac:dyDescent="0.35">
      <c r="A1064" s="1" t="s">
        <v>5190</v>
      </c>
      <c r="B1064" s="1" t="s">
        <v>5190</v>
      </c>
      <c r="C1064" s="1" t="s">
        <v>5191</v>
      </c>
      <c r="D1064" s="1" t="s">
        <v>412</v>
      </c>
      <c r="E1064" s="1" t="s">
        <v>5192</v>
      </c>
      <c r="F1064" s="1" t="s">
        <v>397</v>
      </c>
      <c r="G1064" s="1" t="s">
        <v>371</v>
      </c>
      <c r="H1064" s="1" t="s">
        <v>408</v>
      </c>
      <c r="I1064" s="1" t="s">
        <v>381</v>
      </c>
      <c r="J1064" s="1" t="s">
        <v>5193</v>
      </c>
      <c r="K1064" s="1" t="s">
        <v>1184</v>
      </c>
      <c r="L1064" s="1">
        <v>430</v>
      </c>
      <c r="M1064" s="1" t="s">
        <v>481</v>
      </c>
      <c r="N1064" s="1" t="s">
        <v>5046</v>
      </c>
      <c r="O1064" s="1" t="s">
        <v>5194</v>
      </c>
      <c r="P1064" s="1">
        <v>2.0000000000000001E-4</v>
      </c>
      <c r="Q1064" s="1" t="s">
        <v>402</v>
      </c>
      <c r="R1064" s="1" t="s">
        <v>425</v>
      </c>
      <c r="S1064" s="1">
        <v>23.3</v>
      </c>
    </row>
    <row r="1065" spans="1:19" ht="15.5" x14ac:dyDescent="0.35">
      <c r="A1065" s="1" t="s">
        <v>5195</v>
      </c>
      <c r="B1065" s="1" t="s">
        <v>5195</v>
      </c>
      <c r="C1065" s="1" t="s">
        <v>369</v>
      </c>
      <c r="D1065" s="1" t="s">
        <v>412</v>
      </c>
      <c r="E1065" s="1" t="s">
        <v>5196</v>
      </c>
      <c r="F1065" s="1" t="s">
        <v>371</v>
      </c>
      <c r="G1065" s="1" t="s">
        <v>372</v>
      </c>
      <c r="H1065" s="1" t="s">
        <v>373</v>
      </c>
      <c r="I1065" s="1" t="s">
        <v>381</v>
      </c>
      <c r="J1065" s="1" t="s">
        <v>854</v>
      </c>
      <c r="K1065" s="1" t="s">
        <v>734</v>
      </c>
      <c r="L1065" s="1">
        <v>438</v>
      </c>
      <c r="M1065" s="1" t="s">
        <v>384</v>
      </c>
      <c r="N1065" s="1" t="s">
        <v>5046</v>
      </c>
      <c r="O1065" s="1" t="s">
        <v>5197</v>
      </c>
      <c r="P1065" s="1">
        <v>0</v>
      </c>
      <c r="Q1065" s="1" t="s">
        <v>402</v>
      </c>
      <c r="R1065" s="1" t="s">
        <v>402</v>
      </c>
      <c r="S1065" s="1">
        <v>22.2</v>
      </c>
    </row>
    <row r="1066" spans="1:19" ht="15.5" x14ac:dyDescent="0.35">
      <c r="A1066" s="1" t="s">
        <v>5199</v>
      </c>
      <c r="B1066" s="1" t="s">
        <v>5198</v>
      </c>
      <c r="C1066" s="1" t="s">
        <v>369</v>
      </c>
      <c r="D1066" s="1" t="s">
        <v>5199</v>
      </c>
      <c r="E1066" s="1" t="s">
        <v>5200</v>
      </c>
      <c r="F1066" s="1" t="s">
        <v>371</v>
      </c>
      <c r="G1066" s="1" t="s">
        <v>372</v>
      </c>
      <c r="H1066" s="1" t="s">
        <v>373</v>
      </c>
      <c r="I1066" s="1" t="s">
        <v>381</v>
      </c>
      <c r="J1066" s="1" t="s">
        <v>854</v>
      </c>
      <c r="K1066" s="1" t="s">
        <v>734</v>
      </c>
      <c r="L1066" s="1">
        <v>439</v>
      </c>
      <c r="M1066" s="1" t="s">
        <v>384</v>
      </c>
      <c r="N1066" s="1" t="s">
        <v>5046</v>
      </c>
      <c r="O1066" s="1" t="s">
        <v>5201</v>
      </c>
      <c r="P1066" s="1">
        <v>2.0000000000000001E-4</v>
      </c>
      <c r="Q1066" s="1" t="s">
        <v>402</v>
      </c>
      <c r="R1066" s="1" t="s">
        <v>425</v>
      </c>
      <c r="S1066" s="1">
        <v>23.3</v>
      </c>
    </row>
    <row r="1067" spans="1:19" ht="15.5" x14ac:dyDescent="0.35">
      <c r="A1067" s="1" t="s">
        <v>273</v>
      </c>
      <c r="B1067" s="1" t="s">
        <v>5202</v>
      </c>
      <c r="C1067" s="1" t="s">
        <v>369</v>
      </c>
      <c r="D1067" s="1" t="s">
        <v>412</v>
      </c>
      <c r="E1067" s="1" t="s">
        <v>5203</v>
      </c>
      <c r="F1067" s="1" t="s">
        <v>372</v>
      </c>
      <c r="G1067" s="1" t="s">
        <v>398</v>
      </c>
      <c r="H1067" s="1" t="s">
        <v>1283</v>
      </c>
      <c r="I1067" s="1" t="s">
        <v>381</v>
      </c>
      <c r="J1067" s="1" t="s">
        <v>5204</v>
      </c>
      <c r="K1067" s="1" t="s">
        <v>975</v>
      </c>
      <c r="L1067" s="1">
        <v>241</v>
      </c>
      <c r="M1067" s="1" t="s">
        <v>384</v>
      </c>
      <c r="N1067" s="1" t="s">
        <v>5205</v>
      </c>
      <c r="O1067" s="1" t="s">
        <v>5206</v>
      </c>
      <c r="P1067" s="1" t="s">
        <v>369</v>
      </c>
      <c r="Q1067" s="1" t="s">
        <v>372</v>
      </c>
      <c r="R1067" s="1" t="s">
        <v>403</v>
      </c>
      <c r="S1067" s="1">
        <v>16.899999999999999</v>
      </c>
    </row>
    <row r="1068" spans="1:19" ht="15.5" x14ac:dyDescent="0.35">
      <c r="A1068" s="1" t="s">
        <v>5208</v>
      </c>
      <c r="B1068" s="1" t="s">
        <v>5207</v>
      </c>
      <c r="C1068" s="1" t="s">
        <v>369</v>
      </c>
      <c r="D1068" s="1" t="s">
        <v>412</v>
      </c>
      <c r="E1068" s="1" t="s">
        <v>5209</v>
      </c>
      <c r="F1068" s="1" t="s">
        <v>371</v>
      </c>
      <c r="G1068" s="1" t="s">
        <v>372</v>
      </c>
      <c r="H1068" s="1" t="s">
        <v>373</v>
      </c>
      <c r="I1068" s="1" t="s">
        <v>381</v>
      </c>
      <c r="J1068" s="1" t="s">
        <v>663</v>
      </c>
      <c r="K1068" s="1" t="s">
        <v>664</v>
      </c>
      <c r="L1068" s="1">
        <v>755</v>
      </c>
      <c r="M1068" s="1" t="s">
        <v>384</v>
      </c>
      <c r="N1068" s="1" t="s">
        <v>5210</v>
      </c>
      <c r="O1068" s="1" t="s">
        <v>5211</v>
      </c>
      <c r="P1068" s="1" t="s">
        <v>369</v>
      </c>
      <c r="Q1068" s="1" t="s">
        <v>372</v>
      </c>
      <c r="R1068" s="1" t="s">
        <v>403</v>
      </c>
      <c r="S1068" s="1">
        <v>4.8769999999999998</v>
      </c>
    </row>
    <row r="1069" spans="1:19" ht="15.5" x14ac:dyDescent="0.35">
      <c r="A1069" s="1" t="s">
        <v>5213</v>
      </c>
      <c r="B1069" s="1" t="s">
        <v>5212</v>
      </c>
      <c r="C1069" s="1" t="s">
        <v>369</v>
      </c>
      <c r="D1069" s="1" t="s">
        <v>5213</v>
      </c>
      <c r="E1069" s="1" t="s">
        <v>5214</v>
      </c>
      <c r="F1069" s="1" t="s">
        <v>398</v>
      </c>
      <c r="G1069" s="1" t="s">
        <v>372</v>
      </c>
      <c r="H1069" s="1" t="s">
        <v>373</v>
      </c>
      <c r="I1069" s="1" t="s">
        <v>381</v>
      </c>
      <c r="J1069" s="1" t="s">
        <v>5215</v>
      </c>
      <c r="K1069" s="1" t="s">
        <v>1771</v>
      </c>
      <c r="L1069" s="1">
        <v>53</v>
      </c>
      <c r="M1069" s="1" t="s">
        <v>384</v>
      </c>
      <c r="N1069" s="1" t="s">
        <v>5216</v>
      </c>
      <c r="O1069" s="1" t="s">
        <v>5217</v>
      </c>
      <c r="P1069" s="1" t="s">
        <v>369</v>
      </c>
      <c r="Q1069" s="1" t="s">
        <v>402</v>
      </c>
      <c r="R1069" s="1" t="s">
        <v>402</v>
      </c>
      <c r="S1069" s="1">
        <v>31</v>
      </c>
    </row>
    <row r="1070" spans="1:19" ht="15.5" x14ac:dyDescent="0.35">
      <c r="A1070" s="1" t="s">
        <v>5219</v>
      </c>
      <c r="B1070" s="1" t="s">
        <v>5218</v>
      </c>
      <c r="C1070" s="1" t="s">
        <v>369</v>
      </c>
      <c r="D1070" s="1" t="s">
        <v>412</v>
      </c>
      <c r="E1070" s="1" t="s">
        <v>5220</v>
      </c>
      <c r="F1070" s="1" t="s">
        <v>372</v>
      </c>
      <c r="G1070" s="1" t="s">
        <v>398</v>
      </c>
      <c r="H1070" s="1" t="s">
        <v>373</v>
      </c>
      <c r="I1070" s="1" t="s">
        <v>381</v>
      </c>
      <c r="J1070" s="1" t="s">
        <v>2362</v>
      </c>
      <c r="K1070" s="1" t="s">
        <v>2363</v>
      </c>
      <c r="L1070" s="1">
        <v>279</v>
      </c>
      <c r="M1070" s="1" t="s">
        <v>384</v>
      </c>
      <c r="N1070" s="1" t="s">
        <v>5216</v>
      </c>
      <c r="O1070" s="1" t="s">
        <v>5221</v>
      </c>
      <c r="P1070" s="1" t="s">
        <v>369</v>
      </c>
      <c r="Q1070" s="1" t="s">
        <v>402</v>
      </c>
      <c r="R1070" s="1" t="s">
        <v>425</v>
      </c>
      <c r="S1070" s="1">
        <v>24.7</v>
      </c>
    </row>
    <row r="1071" spans="1:19" ht="15.5" x14ac:dyDescent="0.35">
      <c r="A1071" s="1" t="s">
        <v>5222</v>
      </c>
      <c r="B1071" s="1" t="s">
        <v>5222</v>
      </c>
      <c r="C1071" s="1" t="s">
        <v>369</v>
      </c>
      <c r="D1071" s="1" t="s">
        <v>412</v>
      </c>
      <c r="E1071" s="1" t="s">
        <v>5223</v>
      </c>
      <c r="F1071" s="1" t="s">
        <v>397</v>
      </c>
      <c r="G1071" s="1" t="s">
        <v>371</v>
      </c>
      <c r="H1071" s="1" t="s">
        <v>3235</v>
      </c>
      <c r="I1071" s="1" t="s">
        <v>381</v>
      </c>
      <c r="J1071" s="1" t="s">
        <v>5224</v>
      </c>
      <c r="K1071" s="1" t="s">
        <v>5225</v>
      </c>
      <c r="L1071" s="1">
        <v>383</v>
      </c>
      <c r="M1071" s="1" t="s">
        <v>384</v>
      </c>
      <c r="N1071" s="1" t="s">
        <v>5216</v>
      </c>
      <c r="O1071" s="1" t="s">
        <v>5226</v>
      </c>
      <c r="P1071" s="1" t="s">
        <v>369</v>
      </c>
      <c r="Q1071" s="1" t="s">
        <v>402</v>
      </c>
      <c r="R1071" s="1" t="s">
        <v>402</v>
      </c>
      <c r="S1071" s="1">
        <v>25.5</v>
      </c>
    </row>
    <row r="1072" spans="1:19" ht="15.5" x14ac:dyDescent="0.35">
      <c r="A1072" s="1" t="s">
        <v>5228</v>
      </c>
      <c r="B1072" s="1" t="s">
        <v>5227</v>
      </c>
      <c r="C1072" s="1" t="s">
        <v>369</v>
      </c>
      <c r="D1072" s="1" t="s">
        <v>412</v>
      </c>
      <c r="E1072" s="1" t="s">
        <v>5229</v>
      </c>
      <c r="F1072" s="1" t="s">
        <v>371</v>
      </c>
      <c r="G1072" s="1" t="s">
        <v>372</v>
      </c>
      <c r="H1072" s="1" t="s">
        <v>373</v>
      </c>
      <c r="I1072" s="1" t="s">
        <v>381</v>
      </c>
      <c r="J1072" s="1" t="s">
        <v>1376</v>
      </c>
      <c r="K1072" s="1" t="s">
        <v>892</v>
      </c>
      <c r="L1072" s="1">
        <v>403</v>
      </c>
      <c r="M1072" s="1" t="s">
        <v>384</v>
      </c>
      <c r="N1072" s="1" t="s">
        <v>5216</v>
      </c>
      <c r="O1072" s="1" t="s">
        <v>5230</v>
      </c>
      <c r="P1072" s="1" t="s">
        <v>369</v>
      </c>
      <c r="Q1072" s="1" t="s">
        <v>369</v>
      </c>
      <c r="R1072" s="1" t="s">
        <v>369</v>
      </c>
      <c r="S1072" s="1">
        <v>40</v>
      </c>
    </row>
    <row r="1073" spans="1:19" ht="15.5" x14ac:dyDescent="0.35">
      <c r="A1073" s="1" t="s">
        <v>5231</v>
      </c>
      <c r="B1073" s="1" t="s">
        <v>5231</v>
      </c>
      <c r="C1073" s="1" t="s">
        <v>369</v>
      </c>
      <c r="D1073" s="1" t="s">
        <v>5232</v>
      </c>
      <c r="E1073" s="1" t="s">
        <v>5233</v>
      </c>
      <c r="F1073" s="1" t="s">
        <v>397</v>
      </c>
      <c r="G1073" s="1" t="s">
        <v>371</v>
      </c>
      <c r="H1073" s="1" t="s">
        <v>373</v>
      </c>
      <c r="I1073" s="1" t="s">
        <v>381</v>
      </c>
      <c r="J1073" s="1" t="s">
        <v>2514</v>
      </c>
      <c r="K1073" s="1" t="s">
        <v>1184</v>
      </c>
      <c r="L1073" s="1">
        <v>410</v>
      </c>
      <c r="M1073" s="1" t="s">
        <v>384</v>
      </c>
      <c r="N1073" s="1" t="s">
        <v>5216</v>
      </c>
      <c r="O1073" s="1" t="s">
        <v>5234</v>
      </c>
      <c r="P1073" s="1" t="s">
        <v>369</v>
      </c>
      <c r="Q1073" s="1" t="s">
        <v>372</v>
      </c>
      <c r="R1073" s="1" t="s">
        <v>403</v>
      </c>
      <c r="S1073" s="1">
        <v>12.2</v>
      </c>
    </row>
    <row r="1074" spans="1:19" ht="15.5" x14ac:dyDescent="0.35">
      <c r="A1074" s="1" t="s">
        <v>5236</v>
      </c>
      <c r="B1074" s="1" t="s">
        <v>5235</v>
      </c>
      <c r="C1074" s="1" t="s">
        <v>369</v>
      </c>
      <c r="D1074" s="1" t="s">
        <v>5237</v>
      </c>
      <c r="E1074" s="1" t="s">
        <v>5238</v>
      </c>
      <c r="F1074" s="1" t="s">
        <v>398</v>
      </c>
      <c r="G1074" s="1" t="s">
        <v>372</v>
      </c>
      <c r="H1074" s="1" t="s">
        <v>373</v>
      </c>
      <c r="I1074" s="1" t="s">
        <v>374</v>
      </c>
      <c r="J1074" s="1" t="s">
        <v>369</v>
      </c>
      <c r="K1074" s="1" t="s">
        <v>369</v>
      </c>
      <c r="L1074" s="1" t="s">
        <v>369</v>
      </c>
      <c r="M1074" s="1" t="s">
        <v>375</v>
      </c>
      <c r="N1074" s="1" t="s">
        <v>5216</v>
      </c>
      <c r="O1074" s="1" t="s">
        <v>369</v>
      </c>
      <c r="P1074" s="1">
        <v>1E-4</v>
      </c>
      <c r="Q1074" s="1" t="s">
        <v>369</v>
      </c>
      <c r="R1074" s="1" t="s">
        <v>369</v>
      </c>
      <c r="S1074" s="1" t="s">
        <v>369</v>
      </c>
    </row>
    <row r="1075" spans="1:19" ht="15.5" x14ac:dyDescent="0.35">
      <c r="A1075" s="1" t="s">
        <v>5240</v>
      </c>
      <c r="B1075" s="1" t="s">
        <v>5239</v>
      </c>
      <c r="C1075" s="1" t="s">
        <v>369</v>
      </c>
      <c r="D1075" s="1" t="s">
        <v>5240</v>
      </c>
      <c r="E1075" s="1" t="s">
        <v>5241</v>
      </c>
      <c r="F1075" s="1" t="s">
        <v>397</v>
      </c>
      <c r="G1075" s="1" t="s">
        <v>398</v>
      </c>
      <c r="H1075" s="1" t="s">
        <v>373</v>
      </c>
      <c r="I1075" s="1" t="s">
        <v>381</v>
      </c>
      <c r="J1075" s="1" t="s">
        <v>1754</v>
      </c>
      <c r="K1075" s="1" t="s">
        <v>1755</v>
      </c>
      <c r="L1075" s="1">
        <v>647</v>
      </c>
      <c r="M1075" s="1" t="s">
        <v>384</v>
      </c>
      <c r="N1075" s="1" t="s">
        <v>5216</v>
      </c>
      <c r="O1075" s="1" t="s">
        <v>5242</v>
      </c>
      <c r="P1075" s="1">
        <v>1E-3</v>
      </c>
      <c r="Q1075" s="1" t="s">
        <v>402</v>
      </c>
      <c r="R1075" s="1" t="s">
        <v>425</v>
      </c>
      <c r="S1075" s="1">
        <v>22</v>
      </c>
    </row>
    <row r="1076" spans="1:19" ht="15.5" x14ac:dyDescent="0.35">
      <c r="A1076" s="1" t="s">
        <v>5243</v>
      </c>
      <c r="B1076" s="1" t="s">
        <v>5243</v>
      </c>
      <c r="C1076" s="1" t="s">
        <v>369</v>
      </c>
      <c r="D1076" s="1" t="s">
        <v>5244</v>
      </c>
      <c r="E1076" s="1" t="s">
        <v>5245</v>
      </c>
      <c r="F1076" s="1" t="s">
        <v>397</v>
      </c>
      <c r="G1076" s="1" t="s">
        <v>398</v>
      </c>
      <c r="H1076" s="1" t="s">
        <v>373</v>
      </c>
      <c r="I1076" s="1" t="s">
        <v>381</v>
      </c>
      <c r="J1076" s="1" t="s">
        <v>492</v>
      </c>
      <c r="K1076" s="1" t="s">
        <v>493</v>
      </c>
      <c r="L1076" s="1">
        <v>694</v>
      </c>
      <c r="M1076" s="1" t="s">
        <v>384</v>
      </c>
      <c r="N1076" s="1" t="s">
        <v>5216</v>
      </c>
      <c r="O1076" s="1" t="s">
        <v>5246</v>
      </c>
      <c r="P1076" s="1">
        <v>1E-3</v>
      </c>
      <c r="Q1076" s="1" t="s">
        <v>402</v>
      </c>
      <c r="R1076" s="1" t="s">
        <v>403</v>
      </c>
      <c r="S1076" s="1">
        <v>22.1</v>
      </c>
    </row>
    <row r="1077" spans="1:19" ht="15.5" x14ac:dyDescent="0.35">
      <c r="A1077" s="1" t="s">
        <v>274</v>
      </c>
      <c r="B1077" s="1" t="s">
        <v>5247</v>
      </c>
      <c r="C1077" s="1" t="s">
        <v>369</v>
      </c>
      <c r="D1077" s="1" t="s">
        <v>5248</v>
      </c>
      <c r="E1077" s="1" t="s">
        <v>5249</v>
      </c>
      <c r="F1077" s="1" t="s">
        <v>372</v>
      </c>
      <c r="G1077" s="1" t="s">
        <v>398</v>
      </c>
      <c r="H1077" s="1" t="s">
        <v>669</v>
      </c>
      <c r="I1077" s="1" t="s">
        <v>381</v>
      </c>
      <c r="J1077" s="1" t="s">
        <v>5250</v>
      </c>
      <c r="K1077" s="1" t="s">
        <v>1025</v>
      </c>
      <c r="L1077" s="1">
        <v>458</v>
      </c>
      <c r="M1077" s="1" t="s">
        <v>384</v>
      </c>
      <c r="N1077" s="1" t="s">
        <v>5251</v>
      </c>
      <c r="O1077" s="1" t="s">
        <v>5252</v>
      </c>
      <c r="P1077" s="1">
        <v>6.8999999999999999E-3</v>
      </c>
      <c r="Q1077" s="1" t="s">
        <v>372</v>
      </c>
      <c r="R1077" s="1" t="s">
        <v>425</v>
      </c>
      <c r="S1077" s="1">
        <v>25.8</v>
      </c>
    </row>
    <row r="1078" spans="1:19" ht="15.5" x14ac:dyDescent="0.35">
      <c r="A1078" s="1" t="s">
        <v>275</v>
      </c>
      <c r="B1078" s="1" t="s">
        <v>5253</v>
      </c>
      <c r="C1078" s="1" t="s">
        <v>369</v>
      </c>
      <c r="D1078" s="1" t="s">
        <v>275</v>
      </c>
      <c r="E1078" s="1" t="s">
        <v>5254</v>
      </c>
      <c r="F1078" s="1" t="s">
        <v>371</v>
      </c>
      <c r="G1078" s="1" t="s">
        <v>372</v>
      </c>
      <c r="H1078" s="1" t="s">
        <v>5255</v>
      </c>
      <c r="I1078" s="1" t="s">
        <v>381</v>
      </c>
      <c r="J1078" s="1" t="s">
        <v>688</v>
      </c>
      <c r="K1078" s="1" t="s">
        <v>689</v>
      </c>
      <c r="L1078" s="1">
        <v>453</v>
      </c>
      <c r="M1078" s="1" t="s">
        <v>384</v>
      </c>
      <c r="N1078" s="1" t="s">
        <v>5251</v>
      </c>
      <c r="O1078" s="1" t="s">
        <v>5256</v>
      </c>
      <c r="P1078" s="1" t="s">
        <v>369</v>
      </c>
      <c r="Q1078" s="1" t="s">
        <v>369</v>
      </c>
      <c r="R1078" s="1" t="s">
        <v>369</v>
      </c>
      <c r="S1078" s="1">
        <v>46</v>
      </c>
    </row>
    <row r="1079" spans="1:19" ht="15.5" x14ac:dyDescent="0.35">
      <c r="A1079" s="1" t="s">
        <v>276</v>
      </c>
      <c r="B1079" s="1" t="s">
        <v>5257</v>
      </c>
      <c r="C1079" s="1" t="s">
        <v>369</v>
      </c>
      <c r="D1079" s="1" t="s">
        <v>412</v>
      </c>
      <c r="E1079" s="1" t="s">
        <v>5258</v>
      </c>
      <c r="F1079" s="1" t="s">
        <v>371</v>
      </c>
      <c r="G1079" s="1" t="s">
        <v>372</v>
      </c>
      <c r="H1079" s="1" t="s">
        <v>848</v>
      </c>
      <c r="I1079" s="1" t="s">
        <v>381</v>
      </c>
      <c r="J1079" s="1" t="s">
        <v>1106</v>
      </c>
      <c r="K1079" s="1" t="s">
        <v>689</v>
      </c>
      <c r="L1079" s="1">
        <v>445</v>
      </c>
      <c r="M1079" s="1" t="s">
        <v>384</v>
      </c>
      <c r="N1079" s="1" t="s">
        <v>5251</v>
      </c>
      <c r="O1079" s="1" t="s">
        <v>5259</v>
      </c>
      <c r="P1079" s="1" t="s">
        <v>369</v>
      </c>
      <c r="Q1079" s="1" t="s">
        <v>369</v>
      </c>
      <c r="R1079" s="1" t="s">
        <v>369</v>
      </c>
      <c r="S1079" s="1">
        <v>46</v>
      </c>
    </row>
    <row r="1080" spans="1:19" ht="15.5" x14ac:dyDescent="0.35">
      <c r="A1080" s="1" t="s">
        <v>277</v>
      </c>
      <c r="B1080" s="1" t="s">
        <v>277</v>
      </c>
      <c r="C1080" s="1" t="s">
        <v>369</v>
      </c>
      <c r="D1080" s="1" t="s">
        <v>412</v>
      </c>
      <c r="E1080" s="1" t="s">
        <v>5260</v>
      </c>
      <c r="F1080" s="1" t="s">
        <v>371</v>
      </c>
      <c r="G1080" s="1" t="s">
        <v>372</v>
      </c>
      <c r="H1080" s="1" t="s">
        <v>5261</v>
      </c>
      <c r="I1080" s="1" t="s">
        <v>381</v>
      </c>
      <c r="J1080" s="1" t="s">
        <v>688</v>
      </c>
      <c r="K1080" s="1" t="s">
        <v>689</v>
      </c>
      <c r="L1080" s="1">
        <v>445</v>
      </c>
      <c r="M1080" s="1" t="s">
        <v>384</v>
      </c>
      <c r="N1080" s="1" t="s">
        <v>5251</v>
      </c>
      <c r="O1080" s="1" t="s">
        <v>5262</v>
      </c>
      <c r="P1080" s="1" t="s">
        <v>369</v>
      </c>
      <c r="Q1080" s="1" t="s">
        <v>369</v>
      </c>
      <c r="R1080" s="1" t="s">
        <v>369</v>
      </c>
      <c r="S1080" s="1">
        <v>44</v>
      </c>
    </row>
    <row r="1081" spans="1:19" ht="15.5" x14ac:dyDescent="0.35">
      <c r="A1081" s="1" t="s">
        <v>278</v>
      </c>
      <c r="B1081" s="1" t="s">
        <v>5263</v>
      </c>
      <c r="C1081" s="1" t="s">
        <v>369</v>
      </c>
      <c r="D1081" s="1" t="s">
        <v>412</v>
      </c>
      <c r="E1081" s="1" t="s">
        <v>5264</v>
      </c>
      <c r="F1081" s="1" t="s">
        <v>397</v>
      </c>
      <c r="G1081" s="1" t="s">
        <v>398</v>
      </c>
      <c r="H1081" s="1" t="s">
        <v>848</v>
      </c>
      <c r="I1081" s="1" t="s">
        <v>381</v>
      </c>
      <c r="J1081" s="1" t="s">
        <v>1054</v>
      </c>
      <c r="K1081" s="1" t="s">
        <v>1055</v>
      </c>
      <c r="L1081" s="1">
        <v>441</v>
      </c>
      <c r="M1081" s="1" t="s">
        <v>384</v>
      </c>
      <c r="N1081" s="1" t="s">
        <v>5251</v>
      </c>
      <c r="O1081" s="1" t="s">
        <v>5265</v>
      </c>
      <c r="P1081" s="1">
        <v>5.9999999999999995E-4</v>
      </c>
      <c r="Q1081" s="1" t="s">
        <v>402</v>
      </c>
      <c r="R1081" s="1" t="s">
        <v>402</v>
      </c>
      <c r="S1081" s="1">
        <v>28.2</v>
      </c>
    </row>
    <row r="1082" spans="1:19" ht="15.5" x14ac:dyDescent="0.35">
      <c r="A1082" s="1" t="s">
        <v>279</v>
      </c>
      <c r="B1082" s="1" t="s">
        <v>5266</v>
      </c>
      <c r="C1082" s="1" t="s">
        <v>369</v>
      </c>
      <c r="D1082" s="1" t="s">
        <v>279</v>
      </c>
      <c r="E1082" s="1" t="s">
        <v>5267</v>
      </c>
      <c r="F1082" s="1" t="s">
        <v>398</v>
      </c>
      <c r="G1082" s="1" t="s">
        <v>397</v>
      </c>
      <c r="H1082" s="1" t="s">
        <v>5268</v>
      </c>
      <c r="I1082" s="1" t="s">
        <v>381</v>
      </c>
      <c r="J1082" s="1" t="s">
        <v>854</v>
      </c>
      <c r="K1082" s="1" t="s">
        <v>734</v>
      </c>
      <c r="L1082" s="1">
        <v>437</v>
      </c>
      <c r="M1082" s="1" t="s">
        <v>384</v>
      </c>
      <c r="N1082" s="1" t="s">
        <v>5251</v>
      </c>
      <c r="O1082" s="1" t="s">
        <v>5269</v>
      </c>
      <c r="P1082" s="1">
        <v>3.0999999999999999E-3</v>
      </c>
      <c r="Q1082" s="1" t="s">
        <v>372</v>
      </c>
      <c r="R1082" s="1" t="s">
        <v>402</v>
      </c>
      <c r="S1082" s="1">
        <v>27.7</v>
      </c>
    </row>
    <row r="1083" spans="1:19" ht="15.5" x14ac:dyDescent="0.35">
      <c r="A1083" s="1" t="s">
        <v>280</v>
      </c>
      <c r="B1083" s="1" t="s">
        <v>5270</v>
      </c>
      <c r="C1083" s="1" t="s">
        <v>369</v>
      </c>
      <c r="D1083" s="1" t="s">
        <v>5271</v>
      </c>
      <c r="E1083" s="1" t="s">
        <v>5272</v>
      </c>
      <c r="F1083" s="1" t="s">
        <v>371</v>
      </c>
      <c r="G1083" s="1" t="s">
        <v>397</v>
      </c>
      <c r="H1083" s="1" t="s">
        <v>5255</v>
      </c>
      <c r="I1083" s="1" t="s">
        <v>381</v>
      </c>
      <c r="J1083" s="1" t="s">
        <v>867</v>
      </c>
      <c r="K1083" s="1" t="s">
        <v>868</v>
      </c>
      <c r="L1083" s="1">
        <v>431</v>
      </c>
      <c r="M1083" s="1" t="s">
        <v>384</v>
      </c>
      <c r="N1083" s="1" t="s">
        <v>5251</v>
      </c>
      <c r="O1083" s="1" t="s">
        <v>5273</v>
      </c>
      <c r="P1083" s="1" t="s">
        <v>369</v>
      </c>
      <c r="Q1083" s="1" t="s">
        <v>402</v>
      </c>
      <c r="R1083" s="1" t="s">
        <v>402</v>
      </c>
      <c r="S1083" s="1">
        <v>34</v>
      </c>
    </row>
    <row r="1084" spans="1:19" ht="15.5" x14ac:dyDescent="0.35">
      <c r="A1084" s="1" t="s">
        <v>281</v>
      </c>
      <c r="B1084" s="1" t="s">
        <v>5274</v>
      </c>
      <c r="C1084" s="1" t="s">
        <v>369</v>
      </c>
      <c r="D1084" s="1" t="s">
        <v>281</v>
      </c>
      <c r="E1084" s="1" t="s">
        <v>5275</v>
      </c>
      <c r="F1084" s="1" t="s">
        <v>371</v>
      </c>
      <c r="G1084" s="1" t="s">
        <v>372</v>
      </c>
      <c r="H1084" s="1" t="s">
        <v>848</v>
      </c>
      <c r="I1084" s="1" t="s">
        <v>381</v>
      </c>
      <c r="J1084" s="1" t="s">
        <v>601</v>
      </c>
      <c r="K1084" s="1" t="s">
        <v>525</v>
      </c>
      <c r="L1084" s="1">
        <v>430</v>
      </c>
      <c r="M1084" s="1" t="s">
        <v>384</v>
      </c>
      <c r="N1084" s="1" t="s">
        <v>5251</v>
      </c>
      <c r="O1084" s="1" t="s">
        <v>5276</v>
      </c>
      <c r="P1084" s="1">
        <v>2.9999999999999997E-4</v>
      </c>
      <c r="Q1084" s="1" t="s">
        <v>402</v>
      </c>
      <c r="R1084" s="1" t="s">
        <v>402</v>
      </c>
      <c r="S1084" s="1">
        <v>33</v>
      </c>
    </row>
    <row r="1085" spans="1:19" ht="15.5" x14ac:dyDescent="0.35">
      <c r="A1085" s="1" t="s">
        <v>282</v>
      </c>
      <c r="B1085" s="1" t="s">
        <v>5277</v>
      </c>
      <c r="C1085" s="1" t="s">
        <v>369</v>
      </c>
      <c r="D1085" s="1" t="s">
        <v>412</v>
      </c>
      <c r="E1085" s="1" t="s">
        <v>5278</v>
      </c>
      <c r="F1085" s="1" t="s">
        <v>371</v>
      </c>
      <c r="G1085" s="1" t="s">
        <v>372</v>
      </c>
      <c r="H1085" s="1" t="s">
        <v>669</v>
      </c>
      <c r="I1085" s="1" t="s">
        <v>381</v>
      </c>
      <c r="J1085" s="1" t="s">
        <v>1111</v>
      </c>
      <c r="K1085" s="1" t="s">
        <v>747</v>
      </c>
      <c r="L1085" s="1">
        <v>429</v>
      </c>
      <c r="M1085" s="1" t="s">
        <v>384</v>
      </c>
      <c r="N1085" s="1" t="s">
        <v>5251</v>
      </c>
      <c r="O1085" s="1" t="s">
        <v>5279</v>
      </c>
      <c r="P1085" s="1">
        <v>0</v>
      </c>
      <c r="Q1085" s="1" t="s">
        <v>402</v>
      </c>
      <c r="R1085" s="1" t="s">
        <v>402</v>
      </c>
      <c r="S1085" s="1">
        <v>33</v>
      </c>
    </row>
    <row r="1086" spans="1:19" ht="15.5" x14ac:dyDescent="0.35">
      <c r="A1086" s="1" t="s">
        <v>283</v>
      </c>
      <c r="B1086" s="1" t="s">
        <v>5280</v>
      </c>
      <c r="C1086" s="1" t="s">
        <v>369</v>
      </c>
      <c r="D1086" s="1" t="s">
        <v>412</v>
      </c>
      <c r="E1086" s="1" t="s">
        <v>5281</v>
      </c>
      <c r="F1086" s="1" t="s">
        <v>397</v>
      </c>
      <c r="G1086" s="1" t="s">
        <v>398</v>
      </c>
      <c r="H1086" s="1" t="s">
        <v>848</v>
      </c>
      <c r="I1086" s="1" t="s">
        <v>381</v>
      </c>
      <c r="J1086" s="1" t="s">
        <v>2843</v>
      </c>
      <c r="K1086" s="1" t="s">
        <v>1055</v>
      </c>
      <c r="L1086" s="1">
        <v>418</v>
      </c>
      <c r="M1086" s="1" t="s">
        <v>384</v>
      </c>
      <c r="N1086" s="1" t="s">
        <v>5251</v>
      </c>
      <c r="O1086" s="1" t="s">
        <v>5282</v>
      </c>
      <c r="P1086" s="1" t="s">
        <v>369</v>
      </c>
      <c r="Q1086" s="1" t="s">
        <v>402</v>
      </c>
      <c r="R1086" s="1" t="s">
        <v>402</v>
      </c>
      <c r="S1086" s="1">
        <v>25.2</v>
      </c>
    </row>
    <row r="1087" spans="1:19" ht="15.5" x14ac:dyDescent="0.35">
      <c r="A1087" s="1" t="s">
        <v>284</v>
      </c>
      <c r="B1087" s="1" t="s">
        <v>5283</v>
      </c>
      <c r="C1087" s="1" t="s">
        <v>369</v>
      </c>
      <c r="D1087" s="1" t="s">
        <v>412</v>
      </c>
      <c r="E1087" s="1" t="s">
        <v>5284</v>
      </c>
      <c r="F1087" s="1" t="s">
        <v>398</v>
      </c>
      <c r="G1087" s="1" t="s">
        <v>372</v>
      </c>
      <c r="H1087" s="1" t="s">
        <v>5255</v>
      </c>
      <c r="I1087" s="1" t="s">
        <v>381</v>
      </c>
      <c r="J1087" s="1" t="s">
        <v>5285</v>
      </c>
      <c r="K1087" s="1" t="s">
        <v>5286</v>
      </c>
      <c r="L1087" s="1">
        <v>415</v>
      </c>
      <c r="M1087" s="1" t="s">
        <v>384</v>
      </c>
      <c r="N1087" s="1" t="s">
        <v>5251</v>
      </c>
      <c r="O1087" s="1" t="s">
        <v>5287</v>
      </c>
      <c r="P1087" s="1">
        <v>0</v>
      </c>
      <c r="Q1087" s="1" t="s">
        <v>402</v>
      </c>
      <c r="R1087" s="1" t="s">
        <v>425</v>
      </c>
      <c r="S1087" s="1">
        <v>25</v>
      </c>
    </row>
    <row r="1088" spans="1:19" ht="15.5" x14ac:dyDescent="0.35">
      <c r="A1088" s="1" t="s">
        <v>285</v>
      </c>
      <c r="B1088" s="1" t="s">
        <v>5288</v>
      </c>
      <c r="C1088" s="1" t="s">
        <v>369</v>
      </c>
      <c r="D1088" s="1" t="s">
        <v>412</v>
      </c>
      <c r="E1088" s="1" t="s">
        <v>5289</v>
      </c>
      <c r="F1088" s="1" t="s">
        <v>371</v>
      </c>
      <c r="G1088" s="1" t="s">
        <v>397</v>
      </c>
      <c r="H1088" s="1" t="s">
        <v>848</v>
      </c>
      <c r="I1088" s="1" t="s">
        <v>381</v>
      </c>
      <c r="J1088" s="1" t="s">
        <v>5290</v>
      </c>
      <c r="K1088" s="1" t="s">
        <v>1802</v>
      </c>
      <c r="L1088" s="1">
        <v>409</v>
      </c>
      <c r="M1088" s="1" t="s">
        <v>384</v>
      </c>
      <c r="N1088" s="1" t="s">
        <v>5251</v>
      </c>
      <c r="O1088" s="1" t="s">
        <v>5291</v>
      </c>
      <c r="P1088" s="1" t="s">
        <v>369</v>
      </c>
      <c r="Q1088" s="1" t="s">
        <v>369</v>
      </c>
      <c r="R1088" s="1" t="s">
        <v>369</v>
      </c>
      <c r="S1088" s="1">
        <v>39</v>
      </c>
    </row>
    <row r="1089" spans="1:19" ht="15.5" x14ac:dyDescent="0.35">
      <c r="A1089" s="1" t="s">
        <v>286</v>
      </c>
      <c r="B1089" s="1" t="s">
        <v>5292</v>
      </c>
      <c r="C1089" s="1" t="s">
        <v>369</v>
      </c>
      <c r="D1089" s="1" t="s">
        <v>5293</v>
      </c>
      <c r="E1089" s="1" t="s">
        <v>5294</v>
      </c>
      <c r="F1089" s="1" t="s">
        <v>371</v>
      </c>
      <c r="G1089" s="1" t="s">
        <v>372</v>
      </c>
      <c r="H1089" s="1" t="s">
        <v>848</v>
      </c>
      <c r="I1089" s="1" t="s">
        <v>381</v>
      </c>
      <c r="J1089" s="1" t="s">
        <v>996</v>
      </c>
      <c r="K1089" s="1" t="s">
        <v>633</v>
      </c>
      <c r="L1089" s="1">
        <v>398</v>
      </c>
      <c r="M1089" s="1" t="s">
        <v>384</v>
      </c>
      <c r="N1089" s="1" t="s">
        <v>5251</v>
      </c>
      <c r="O1089" s="1" t="s">
        <v>5295</v>
      </c>
      <c r="P1089" s="1">
        <v>8.0000000000000004E-4</v>
      </c>
      <c r="Q1089" s="1" t="s">
        <v>372</v>
      </c>
      <c r="R1089" s="1" t="s">
        <v>425</v>
      </c>
      <c r="S1089" s="1">
        <v>24.3</v>
      </c>
    </row>
    <row r="1090" spans="1:19" ht="15.5" x14ac:dyDescent="0.35">
      <c r="A1090" s="1" t="s">
        <v>287</v>
      </c>
      <c r="B1090" s="1" t="s">
        <v>5296</v>
      </c>
      <c r="C1090" s="1" t="s">
        <v>369</v>
      </c>
      <c r="D1090" s="1" t="s">
        <v>5297</v>
      </c>
      <c r="E1090" s="1" t="s">
        <v>5298</v>
      </c>
      <c r="F1090" s="1" t="s">
        <v>372</v>
      </c>
      <c r="G1090" s="1" t="s">
        <v>371</v>
      </c>
      <c r="H1090" s="1" t="s">
        <v>866</v>
      </c>
      <c r="I1090" s="1" t="s">
        <v>381</v>
      </c>
      <c r="J1090" s="1" t="s">
        <v>968</v>
      </c>
      <c r="K1090" s="1" t="s">
        <v>969</v>
      </c>
      <c r="L1090" s="1">
        <v>396</v>
      </c>
      <c r="M1090" s="1" t="s">
        <v>384</v>
      </c>
      <c r="N1090" s="1" t="s">
        <v>5251</v>
      </c>
      <c r="O1090" s="1" t="s">
        <v>5299</v>
      </c>
      <c r="P1090" s="1">
        <v>1E-3</v>
      </c>
      <c r="Q1090" s="1" t="s">
        <v>372</v>
      </c>
      <c r="R1090" s="1" t="s">
        <v>403</v>
      </c>
      <c r="S1090" s="1">
        <v>7.681</v>
      </c>
    </row>
    <row r="1091" spans="1:19" ht="15.5" x14ac:dyDescent="0.35">
      <c r="A1091" s="1" t="s">
        <v>288</v>
      </c>
      <c r="B1091" s="1" t="s">
        <v>5300</v>
      </c>
      <c r="C1091" s="1" t="s">
        <v>369</v>
      </c>
      <c r="D1091" s="1" t="s">
        <v>412</v>
      </c>
      <c r="E1091" s="1" t="s">
        <v>5301</v>
      </c>
      <c r="F1091" s="1" t="s">
        <v>371</v>
      </c>
      <c r="G1091" s="1" t="s">
        <v>397</v>
      </c>
      <c r="H1091" s="1" t="s">
        <v>669</v>
      </c>
      <c r="I1091" s="1" t="s">
        <v>381</v>
      </c>
      <c r="J1091" s="1" t="s">
        <v>5290</v>
      </c>
      <c r="K1091" s="1" t="s">
        <v>1802</v>
      </c>
      <c r="L1091" s="1">
        <v>395</v>
      </c>
      <c r="M1091" s="1" t="s">
        <v>384</v>
      </c>
      <c r="N1091" s="1" t="s">
        <v>5251</v>
      </c>
      <c r="O1091" s="1" t="s">
        <v>5302</v>
      </c>
      <c r="P1091" s="1" t="s">
        <v>369</v>
      </c>
      <c r="Q1091" s="1" t="s">
        <v>369</v>
      </c>
      <c r="R1091" s="1" t="s">
        <v>369</v>
      </c>
      <c r="S1091" s="1">
        <v>36</v>
      </c>
    </row>
    <row r="1092" spans="1:19" ht="15.5" x14ac:dyDescent="0.35">
      <c r="A1092" s="1" t="s">
        <v>289</v>
      </c>
      <c r="B1092" s="1" t="s">
        <v>5303</v>
      </c>
      <c r="C1092" s="1" t="s">
        <v>369</v>
      </c>
      <c r="D1092" s="1" t="s">
        <v>5304</v>
      </c>
      <c r="E1092" s="1" t="s">
        <v>5305</v>
      </c>
      <c r="F1092" s="1" t="s">
        <v>371</v>
      </c>
      <c r="G1092" s="1" t="s">
        <v>372</v>
      </c>
      <c r="H1092" s="1" t="s">
        <v>5306</v>
      </c>
      <c r="I1092" s="1" t="s">
        <v>381</v>
      </c>
      <c r="J1092" s="1" t="s">
        <v>3236</v>
      </c>
      <c r="K1092" s="1" t="s">
        <v>682</v>
      </c>
      <c r="L1092" s="1">
        <v>394</v>
      </c>
      <c r="M1092" s="1" t="s">
        <v>384</v>
      </c>
      <c r="N1092" s="1" t="s">
        <v>5251</v>
      </c>
      <c r="O1092" s="1" t="s">
        <v>5307</v>
      </c>
      <c r="P1092" s="1">
        <v>4.5999999999999999E-2</v>
      </c>
      <c r="Q1092" s="1" t="s">
        <v>372</v>
      </c>
      <c r="R1092" s="1" t="s">
        <v>403</v>
      </c>
      <c r="S1092" s="1">
        <v>23</v>
      </c>
    </row>
    <row r="1093" spans="1:19" ht="15.5" x14ac:dyDescent="0.35">
      <c r="A1093" s="1" t="s">
        <v>290</v>
      </c>
      <c r="B1093" s="1" t="s">
        <v>5308</v>
      </c>
      <c r="C1093" s="1" t="s">
        <v>369</v>
      </c>
      <c r="D1093" s="1" t="s">
        <v>5309</v>
      </c>
      <c r="E1093" s="1" t="s">
        <v>5310</v>
      </c>
      <c r="F1093" s="1" t="s">
        <v>371</v>
      </c>
      <c r="G1093" s="1" t="s">
        <v>398</v>
      </c>
      <c r="H1093" s="1" t="s">
        <v>5311</v>
      </c>
      <c r="I1093" s="1" t="s">
        <v>381</v>
      </c>
      <c r="J1093" s="1" t="s">
        <v>5312</v>
      </c>
      <c r="K1093" s="1" t="s">
        <v>1230</v>
      </c>
      <c r="L1093" s="1">
        <v>380</v>
      </c>
      <c r="M1093" s="1" t="s">
        <v>384</v>
      </c>
      <c r="N1093" s="1" t="s">
        <v>5251</v>
      </c>
      <c r="O1093" s="1" t="s">
        <v>5313</v>
      </c>
      <c r="P1093" s="1">
        <v>0.26</v>
      </c>
      <c r="Q1093" s="1" t="s">
        <v>372</v>
      </c>
      <c r="R1093" s="1" t="s">
        <v>403</v>
      </c>
      <c r="S1093" s="1">
        <v>3.4329999999999998</v>
      </c>
    </row>
    <row r="1094" spans="1:19" ht="15.5" x14ac:dyDescent="0.35">
      <c r="A1094" s="1" t="s">
        <v>291</v>
      </c>
      <c r="B1094" s="1" t="s">
        <v>5314</v>
      </c>
      <c r="C1094" s="1" t="s">
        <v>369</v>
      </c>
      <c r="D1094" s="1" t="s">
        <v>412</v>
      </c>
      <c r="E1094" s="1" t="s">
        <v>5315</v>
      </c>
      <c r="F1094" s="1" t="s">
        <v>371</v>
      </c>
      <c r="G1094" s="1" t="s">
        <v>372</v>
      </c>
      <c r="H1094" s="1" t="s">
        <v>669</v>
      </c>
      <c r="I1094" s="1" t="s">
        <v>381</v>
      </c>
      <c r="J1094" s="1" t="s">
        <v>806</v>
      </c>
      <c r="K1094" s="1" t="s">
        <v>760</v>
      </c>
      <c r="L1094" s="1">
        <v>366</v>
      </c>
      <c r="M1094" s="1" t="s">
        <v>384</v>
      </c>
      <c r="N1094" s="1" t="s">
        <v>5251</v>
      </c>
      <c r="O1094" s="1" t="s">
        <v>5316</v>
      </c>
      <c r="P1094" s="1">
        <v>1E-4</v>
      </c>
      <c r="Q1094" s="1" t="s">
        <v>402</v>
      </c>
      <c r="R1094" s="1" t="s">
        <v>402</v>
      </c>
      <c r="S1094" s="1">
        <v>34</v>
      </c>
    </row>
    <row r="1095" spans="1:19" ht="15.5" x14ac:dyDescent="0.35">
      <c r="A1095" s="1" t="s">
        <v>292</v>
      </c>
      <c r="B1095" s="1" t="s">
        <v>5317</v>
      </c>
      <c r="C1095" s="1" t="s">
        <v>369</v>
      </c>
      <c r="D1095" s="1" t="s">
        <v>5318</v>
      </c>
      <c r="E1095" s="1" t="s">
        <v>5319</v>
      </c>
      <c r="F1095" s="1" t="s">
        <v>371</v>
      </c>
      <c r="G1095" s="1" t="s">
        <v>372</v>
      </c>
      <c r="H1095" s="1" t="s">
        <v>669</v>
      </c>
      <c r="I1095" s="1" t="s">
        <v>381</v>
      </c>
      <c r="J1095" s="1" t="s">
        <v>601</v>
      </c>
      <c r="K1095" s="1" t="s">
        <v>525</v>
      </c>
      <c r="L1095" s="1">
        <v>359</v>
      </c>
      <c r="M1095" s="1" t="s">
        <v>384</v>
      </c>
      <c r="N1095" s="1" t="s">
        <v>5251</v>
      </c>
      <c r="O1095" s="1" t="s">
        <v>5320</v>
      </c>
      <c r="P1095" s="1">
        <v>5.1000000000000004E-3</v>
      </c>
      <c r="Q1095" s="1" t="s">
        <v>372</v>
      </c>
      <c r="R1095" s="1" t="s">
        <v>402</v>
      </c>
      <c r="S1095" s="1">
        <v>34</v>
      </c>
    </row>
    <row r="1096" spans="1:19" ht="15.5" x14ac:dyDescent="0.35">
      <c r="A1096" s="1" t="s">
        <v>293</v>
      </c>
      <c r="B1096" s="1" t="s">
        <v>5321</v>
      </c>
      <c r="C1096" s="1" t="s">
        <v>369</v>
      </c>
      <c r="D1096" s="1" t="s">
        <v>412</v>
      </c>
      <c r="E1096" s="1" t="s">
        <v>5322</v>
      </c>
      <c r="F1096" s="1" t="s">
        <v>372</v>
      </c>
      <c r="G1096" s="1" t="s">
        <v>398</v>
      </c>
      <c r="H1096" s="1" t="s">
        <v>866</v>
      </c>
      <c r="I1096" s="1" t="s">
        <v>381</v>
      </c>
      <c r="J1096" s="1" t="s">
        <v>5193</v>
      </c>
      <c r="K1096" s="1" t="s">
        <v>1184</v>
      </c>
      <c r="L1096" s="1">
        <v>351</v>
      </c>
      <c r="M1096" s="1" t="s">
        <v>384</v>
      </c>
      <c r="N1096" s="1" t="s">
        <v>5251</v>
      </c>
      <c r="O1096" s="1" t="s">
        <v>5323</v>
      </c>
      <c r="P1096" s="1" t="s">
        <v>369</v>
      </c>
      <c r="Q1096" s="1" t="s">
        <v>372</v>
      </c>
      <c r="R1096" s="1" t="s">
        <v>425</v>
      </c>
      <c r="S1096" s="1">
        <v>15.73</v>
      </c>
    </row>
    <row r="1097" spans="1:19" ht="15.5" x14ac:dyDescent="0.35">
      <c r="A1097" s="1" t="s">
        <v>294</v>
      </c>
      <c r="B1097" s="1" t="s">
        <v>5324</v>
      </c>
      <c r="C1097" s="1" t="s">
        <v>369</v>
      </c>
      <c r="D1097" s="1" t="s">
        <v>412</v>
      </c>
      <c r="E1097" s="1" t="s">
        <v>5325</v>
      </c>
      <c r="F1097" s="1" t="s">
        <v>371</v>
      </c>
      <c r="G1097" s="1" t="s">
        <v>397</v>
      </c>
      <c r="H1097" s="1" t="s">
        <v>866</v>
      </c>
      <c r="I1097" s="1" t="s">
        <v>381</v>
      </c>
      <c r="J1097" s="1" t="s">
        <v>1659</v>
      </c>
      <c r="K1097" s="1" t="s">
        <v>487</v>
      </c>
      <c r="L1097" s="1">
        <v>311</v>
      </c>
      <c r="M1097" s="1" t="s">
        <v>384</v>
      </c>
      <c r="N1097" s="1" t="s">
        <v>5251</v>
      </c>
      <c r="O1097" s="1" t="s">
        <v>5326</v>
      </c>
      <c r="P1097" s="1" t="s">
        <v>369</v>
      </c>
      <c r="Q1097" s="1" t="s">
        <v>402</v>
      </c>
      <c r="R1097" s="1" t="s">
        <v>402</v>
      </c>
      <c r="S1097" s="1">
        <v>31</v>
      </c>
    </row>
    <row r="1098" spans="1:19" ht="15.5" x14ac:dyDescent="0.35">
      <c r="A1098" s="1" t="s">
        <v>295</v>
      </c>
      <c r="B1098" s="1" t="s">
        <v>5327</v>
      </c>
      <c r="C1098" s="1" t="s">
        <v>5328</v>
      </c>
      <c r="D1098" s="1" t="s">
        <v>295</v>
      </c>
      <c r="E1098" s="1" t="s">
        <v>5329</v>
      </c>
      <c r="F1098" s="1" t="s">
        <v>398</v>
      </c>
      <c r="G1098" s="1" t="s">
        <v>397</v>
      </c>
      <c r="H1098" s="1" t="s">
        <v>5255</v>
      </c>
      <c r="I1098" s="1" t="s">
        <v>381</v>
      </c>
      <c r="J1098" s="1" t="s">
        <v>891</v>
      </c>
      <c r="K1098" s="1" t="s">
        <v>892</v>
      </c>
      <c r="L1098" s="1">
        <v>311</v>
      </c>
      <c r="M1098" s="1" t="s">
        <v>481</v>
      </c>
      <c r="N1098" s="1" t="s">
        <v>5251</v>
      </c>
      <c r="O1098" s="1" t="s">
        <v>5330</v>
      </c>
      <c r="P1098" s="1" t="s">
        <v>369</v>
      </c>
      <c r="Q1098" s="1" t="s">
        <v>369</v>
      </c>
      <c r="R1098" s="1" t="s">
        <v>369</v>
      </c>
      <c r="S1098" s="1">
        <v>41</v>
      </c>
    </row>
    <row r="1099" spans="1:19" ht="15.5" x14ac:dyDescent="0.35">
      <c r="A1099" s="1" t="s">
        <v>296</v>
      </c>
      <c r="B1099" s="1" t="s">
        <v>5331</v>
      </c>
      <c r="C1099" s="1" t="s">
        <v>369</v>
      </c>
      <c r="D1099" s="1" t="s">
        <v>296</v>
      </c>
      <c r="E1099" s="1" t="s">
        <v>5332</v>
      </c>
      <c r="F1099" s="1" t="s">
        <v>371</v>
      </c>
      <c r="G1099" s="1" t="s">
        <v>398</v>
      </c>
      <c r="H1099" s="1" t="s">
        <v>669</v>
      </c>
      <c r="I1099" s="1" t="s">
        <v>381</v>
      </c>
      <c r="J1099" s="1" t="s">
        <v>1304</v>
      </c>
      <c r="K1099" s="1" t="s">
        <v>1305</v>
      </c>
      <c r="L1099" s="1">
        <v>310</v>
      </c>
      <c r="M1099" s="1" t="s">
        <v>384</v>
      </c>
      <c r="N1099" s="1" t="s">
        <v>5251</v>
      </c>
      <c r="O1099" s="1" t="s">
        <v>5333</v>
      </c>
      <c r="P1099" s="1">
        <v>5.0000000000000001E-4</v>
      </c>
      <c r="Q1099" s="1" t="s">
        <v>372</v>
      </c>
      <c r="R1099" s="1" t="s">
        <v>425</v>
      </c>
      <c r="S1099" s="1">
        <v>22.4</v>
      </c>
    </row>
    <row r="1100" spans="1:19" ht="15.5" x14ac:dyDescent="0.35">
      <c r="A1100" s="1" t="s">
        <v>297</v>
      </c>
      <c r="B1100" s="1" t="s">
        <v>5334</v>
      </c>
      <c r="C1100" s="1" t="s">
        <v>369</v>
      </c>
      <c r="D1100" s="1" t="s">
        <v>5335</v>
      </c>
      <c r="E1100" s="1" t="s">
        <v>5336</v>
      </c>
      <c r="F1100" s="1" t="s">
        <v>398</v>
      </c>
      <c r="G1100" s="1" t="s">
        <v>397</v>
      </c>
      <c r="H1100" s="1" t="s">
        <v>848</v>
      </c>
      <c r="I1100" s="1" t="s">
        <v>381</v>
      </c>
      <c r="J1100" s="1" t="s">
        <v>5337</v>
      </c>
      <c r="K1100" s="1" t="s">
        <v>5338</v>
      </c>
      <c r="L1100" s="1">
        <v>307</v>
      </c>
      <c r="M1100" s="1" t="s">
        <v>384</v>
      </c>
      <c r="N1100" s="1" t="s">
        <v>5251</v>
      </c>
      <c r="O1100" s="1" t="s">
        <v>5339</v>
      </c>
      <c r="P1100" s="1">
        <v>1.1000000000000001E-3</v>
      </c>
      <c r="Q1100" s="1" t="s">
        <v>369</v>
      </c>
      <c r="R1100" s="1" t="s">
        <v>369</v>
      </c>
      <c r="S1100" s="1" t="s">
        <v>369</v>
      </c>
    </row>
    <row r="1101" spans="1:19" ht="15.5" x14ac:dyDescent="0.35">
      <c r="A1101" s="1" t="s">
        <v>298</v>
      </c>
      <c r="B1101" s="1" t="s">
        <v>5340</v>
      </c>
      <c r="C1101" s="1" t="s">
        <v>369</v>
      </c>
      <c r="D1101" s="1" t="s">
        <v>412</v>
      </c>
      <c r="E1101" s="1" t="s">
        <v>5341</v>
      </c>
      <c r="F1101" s="1" t="s">
        <v>397</v>
      </c>
      <c r="G1101" s="1" t="s">
        <v>371</v>
      </c>
      <c r="H1101" s="1" t="s">
        <v>866</v>
      </c>
      <c r="I1101" s="1" t="s">
        <v>381</v>
      </c>
      <c r="J1101" s="1" t="s">
        <v>5342</v>
      </c>
      <c r="K1101" s="1" t="s">
        <v>879</v>
      </c>
      <c r="L1101" s="1">
        <v>298</v>
      </c>
      <c r="M1101" s="1" t="s">
        <v>384</v>
      </c>
      <c r="N1101" s="1" t="s">
        <v>5251</v>
      </c>
      <c r="O1101" s="1" t="s">
        <v>5343</v>
      </c>
      <c r="P1101" s="1">
        <v>1E-4</v>
      </c>
      <c r="Q1101" s="1" t="s">
        <v>402</v>
      </c>
      <c r="R1101" s="1" t="s">
        <v>425</v>
      </c>
      <c r="S1101" s="1">
        <v>24.6</v>
      </c>
    </row>
    <row r="1102" spans="1:19" ht="15.5" x14ac:dyDescent="0.35">
      <c r="A1102" s="1" t="s">
        <v>299</v>
      </c>
      <c r="B1102" s="1" t="s">
        <v>5344</v>
      </c>
      <c r="C1102" s="1" t="s">
        <v>369</v>
      </c>
      <c r="D1102" s="1" t="s">
        <v>412</v>
      </c>
      <c r="E1102" s="1" t="s">
        <v>5345</v>
      </c>
      <c r="F1102" s="1" t="s">
        <v>372</v>
      </c>
      <c r="G1102" s="1" t="s">
        <v>398</v>
      </c>
      <c r="H1102" s="1" t="s">
        <v>669</v>
      </c>
      <c r="I1102" s="1" t="s">
        <v>381</v>
      </c>
      <c r="J1102" s="1" t="s">
        <v>2671</v>
      </c>
      <c r="K1102" s="1" t="s">
        <v>2672</v>
      </c>
      <c r="L1102" s="1">
        <v>298</v>
      </c>
      <c r="M1102" s="1" t="s">
        <v>384</v>
      </c>
      <c r="N1102" s="1" t="s">
        <v>5251</v>
      </c>
      <c r="O1102" s="1" t="s">
        <v>5346</v>
      </c>
      <c r="P1102" s="1" t="s">
        <v>369</v>
      </c>
      <c r="Q1102" s="1" t="s">
        <v>402</v>
      </c>
      <c r="R1102" s="1" t="s">
        <v>403</v>
      </c>
      <c r="S1102" s="1">
        <v>23.9</v>
      </c>
    </row>
    <row r="1103" spans="1:19" ht="15.5" x14ac:dyDescent="0.35">
      <c r="A1103" s="1" t="s">
        <v>300</v>
      </c>
      <c r="B1103" s="1" t="s">
        <v>5347</v>
      </c>
      <c r="C1103" s="1" t="s">
        <v>369</v>
      </c>
      <c r="D1103" s="1" t="s">
        <v>300</v>
      </c>
      <c r="E1103" s="1" t="s">
        <v>5348</v>
      </c>
      <c r="F1103" s="1" t="s">
        <v>397</v>
      </c>
      <c r="G1103" s="1" t="s">
        <v>371</v>
      </c>
      <c r="H1103" s="1" t="s">
        <v>848</v>
      </c>
      <c r="I1103" s="1" t="s">
        <v>381</v>
      </c>
      <c r="J1103" s="1" t="s">
        <v>5349</v>
      </c>
      <c r="K1103" s="1" t="s">
        <v>5350</v>
      </c>
      <c r="L1103" s="1">
        <v>289</v>
      </c>
      <c r="M1103" s="1" t="s">
        <v>384</v>
      </c>
      <c r="N1103" s="1" t="s">
        <v>5251</v>
      </c>
      <c r="O1103" s="1" t="s">
        <v>5351</v>
      </c>
      <c r="P1103" s="1" t="s">
        <v>369</v>
      </c>
      <c r="Q1103" s="1" t="s">
        <v>402</v>
      </c>
      <c r="R1103" s="1" t="s">
        <v>402</v>
      </c>
      <c r="S1103" s="1">
        <v>26.5</v>
      </c>
    </row>
    <row r="1104" spans="1:19" ht="15.5" x14ac:dyDescent="0.35">
      <c r="A1104" s="1" t="s">
        <v>301</v>
      </c>
      <c r="B1104" s="1" t="s">
        <v>5352</v>
      </c>
      <c r="C1104" s="1" t="s">
        <v>369</v>
      </c>
      <c r="D1104" s="1" t="s">
        <v>412</v>
      </c>
      <c r="E1104" s="1" t="s">
        <v>5353</v>
      </c>
      <c r="F1104" s="1" t="s">
        <v>371</v>
      </c>
      <c r="G1104" s="1" t="s">
        <v>398</v>
      </c>
      <c r="H1104" s="1" t="s">
        <v>866</v>
      </c>
      <c r="I1104" s="1" t="s">
        <v>381</v>
      </c>
      <c r="J1104" s="1" t="s">
        <v>569</v>
      </c>
      <c r="K1104" s="1" t="s">
        <v>470</v>
      </c>
      <c r="L1104" s="1">
        <v>284</v>
      </c>
      <c r="M1104" s="1" t="s">
        <v>384</v>
      </c>
      <c r="N1104" s="1" t="s">
        <v>5251</v>
      </c>
      <c r="O1104" s="1" t="s">
        <v>5354</v>
      </c>
      <c r="P1104" s="1">
        <v>1E-4</v>
      </c>
      <c r="Q1104" s="1" t="s">
        <v>402</v>
      </c>
      <c r="R1104" s="1" t="s">
        <v>402</v>
      </c>
      <c r="S1104" s="1">
        <v>32</v>
      </c>
    </row>
    <row r="1105" spans="1:19" ht="15.5" x14ac:dyDescent="0.35">
      <c r="A1105" s="1" t="s">
        <v>302</v>
      </c>
      <c r="B1105" s="1" t="s">
        <v>5355</v>
      </c>
      <c r="C1105" s="1" t="s">
        <v>369</v>
      </c>
      <c r="D1105" s="1" t="s">
        <v>5356</v>
      </c>
      <c r="E1105" s="1" t="s">
        <v>5357</v>
      </c>
      <c r="F1105" s="1" t="s">
        <v>371</v>
      </c>
      <c r="G1105" s="1" t="s">
        <v>372</v>
      </c>
      <c r="H1105" s="1" t="s">
        <v>848</v>
      </c>
      <c r="I1105" s="1" t="s">
        <v>381</v>
      </c>
      <c r="J1105" s="1" t="s">
        <v>681</v>
      </c>
      <c r="K1105" s="1" t="s">
        <v>682</v>
      </c>
      <c r="L1105" s="1">
        <v>280</v>
      </c>
      <c r="M1105" s="1" t="s">
        <v>384</v>
      </c>
      <c r="N1105" s="1" t="s">
        <v>5251</v>
      </c>
      <c r="O1105" s="1" t="s">
        <v>5358</v>
      </c>
      <c r="P1105" s="1">
        <v>1.2999999999999999E-3</v>
      </c>
      <c r="Q1105" s="1" t="s">
        <v>372</v>
      </c>
      <c r="R1105" s="1" t="s">
        <v>402</v>
      </c>
      <c r="S1105" s="1">
        <v>27.6</v>
      </c>
    </row>
    <row r="1106" spans="1:19" ht="15.5" x14ac:dyDescent="0.35">
      <c r="A1106" s="1" t="s">
        <v>303</v>
      </c>
      <c r="B1106" s="1" t="s">
        <v>5359</v>
      </c>
      <c r="C1106" s="1" t="s">
        <v>369</v>
      </c>
      <c r="D1106" s="1" t="s">
        <v>303</v>
      </c>
      <c r="E1106" s="1" t="s">
        <v>5360</v>
      </c>
      <c r="F1106" s="1" t="s">
        <v>398</v>
      </c>
      <c r="G1106" s="1" t="s">
        <v>397</v>
      </c>
      <c r="H1106" s="1" t="s">
        <v>5255</v>
      </c>
      <c r="I1106" s="1" t="s">
        <v>381</v>
      </c>
      <c r="J1106" s="1" t="s">
        <v>873</v>
      </c>
      <c r="K1106" s="1" t="s">
        <v>874</v>
      </c>
      <c r="L1106" s="1">
        <v>275</v>
      </c>
      <c r="M1106" s="1" t="s">
        <v>384</v>
      </c>
      <c r="N1106" s="1" t="s">
        <v>5251</v>
      </c>
      <c r="O1106" s="1" t="s">
        <v>5361</v>
      </c>
      <c r="P1106" s="1">
        <v>3.0999999999999999E-3</v>
      </c>
      <c r="Q1106" s="1" t="s">
        <v>402</v>
      </c>
      <c r="R1106" s="1" t="s">
        <v>402</v>
      </c>
      <c r="S1106" s="1">
        <v>34</v>
      </c>
    </row>
    <row r="1107" spans="1:19" ht="15.5" x14ac:dyDescent="0.35">
      <c r="A1107" s="1" t="s">
        <v>304</v>
      </c>
      <c r="B1107" s="1" t="s">
        <v>5362</v>
      </c>
      <c r="C1107" s="1" t="s">
        <v>369</v>
      </c>
      <c r="D1107" s="1" t="s">
        <v>5363</v>
      </c>
      <c r="E1107" s="1" t="s">
        <v>5364</v>
      </c>
      <c r="F1107" s="1" t="s">
        <v>372</v>
      </c>
      <c r="G1107" s="1" t="s">
        <v>371</v>
      </c>
      <c r="H1107" s="1" t="s">
        <v>866</v>
      </c>
      <c r="I1107" s="1" t="s">
        <v>381</v>
      </c>
      <c r="J1107" s="1" t="s">
        <v>430</v>
      </c>
      <c r="K1107" s="1" t="s">
        <v>431</v>
      </c>
      <c r="L1107" s="1">
        <v>273</v>
      </c>
      <c r="M1107" s="1" t="s">
        <v>384</v>
      </c>
      <c r="N1107" s="1" t="s">
        <v>5251</v>
      </c>
      <c r="O1107" s="1" t="s">
        <v>5365</v>
      </c>
      <c r="P1107" s="1">
        <v>1E-4</v>
      </c>
      <c r="Q1107" s="1" t="s">
        <v>372</v>
      </c>
      <c r="R1107" s="1" t="s">
        <v>402</v>
      </c>
      <c r="S1107" s="1">
        <v>24</v>
      </c>
    </row>
    <row r="1108" spans="1:19" ht="15.5" x14ac:dyDescent="0.35">
      <c r="A1108" s="1" t="s">
        <v>305</v>
      </c>
      <c r="B1108" s="1" t="s">
        <v>5366</v>
      </c>
      <c r="C1108" s="1" t="s">
        <v>369</v>
      </c>
      <c r="D1108" s="1" t="s">
        <v>5367</v>
      </c>
      <c r="E1108" s="1" t="s">
        <v>5368</v>
      </c>
      <c r="F1108" s="1" t="s">
        <v>398</v>
      </c>
      <c r="G1108" s="1" t="s">
        <v>372</v>
      </c>
      <c r="H1108" s="1" t="s">
        <v>866</v>
      </c>
      <c r="I1108" s="1" t="s">
        <v>381</v>
      </c>
      <c r="J1108" s="1" t="s">
        <v>704</v>
      </c>
      <c r="K1108" s="1" t="s">
        <v>705</v>
      </c>
      <c r="L1108" s="1">
        <v>272</v>
      </c>
      <c r="M1108" s="1" t="s">
        <v>384</v>
      </c>
      <c r="N1108" s="1" t="s">
        <v>5251</v>
      </c>
      <c r="O1108" s="1" t="s">
        <v>5369</v>
      </c>
      <c r="P1108" s="1">
        <v>6.0000000000000001E-3</v>
      </c>
      <c r="Q1108" s="1" t="s">
        <v>402</v>
      </c>
      <c r="R1108" s="1" t="s">
        <v>402</v>
      </c>
      <c r="S1108" s="1">
        <v>28.7</v>
      </c>
    </row>
    <row r="1109" spans="1:19" ht="15.5" x14ac:dyDescent="0.35">
      <c r="A1109" s="1" t="s">
        <v>306</v>
      </c>
      <c r="B1109" s="1" t="s">
        <v>5370</v>
      </c>
      <c r="C1109" s="1" t="s">
        <v>5371</v>
      </c>
      <c r="D1109" s="1" t="s">
        <v>306</v>
      </c>
      <c r="E1109" s="1" t="s">
        <v>5372</v>
      </c>
      <c r="F1109" s="1" t="s">
        <v>397</v>
      </c>
      <c r="G1109" s="1" t="s">
        <v>398</v>
      </c>
      <c r="H1109" s="1" t="s">
        <v>866</v>
      </c>
      <c r="I1109" s="1" t="s">
        <v>381</v>
      </c>
      <c r="J1109" s="1" t="s">
        <v>1100</v>
      </c>
      <c r="K1109" s="1" t="s">
        <v>1101</v>
      </c>
      <c r="L1109" s="1">
        <v>267</v>
      </c>
      <c r="M1109" s="1" t="s">
        <v>481</v>
      </c>
      <c r="N1109" s="1" t="s">
        <v>5251</v>
      </c>
      <c r="O1109" s="1" t="s">
        <v>5373</v>
      </c>
      <c r="P1109" s="1">
        <v>3.8E-3</v>
      </c>
      <c r="Q1109" s="1" t="s">
        <v>402</v>
      </c>
      <c r="R1109" s="1" t="s">
        <v>402</v>
      </c>
      <c r="S1109" s="1">
        <v>31</v>
      </c>
    </row>
    <row r="1110" spans="1:19" ht="15.5" x14ac:dyDescent="0.35">
      <c r="A1110" s="1" t="s">
        <v>307</v>
      </c>
      <c r="B1110" s="1" t="s">
        <v>5374</v>
      </c>
      <c r="C1110" s="1" t="s">
        <v>369</v>
      </c>
      <c r="D1110" s="1" t="s">
        <v>5375</v>
      </c>
      <c r="E1110" s="1" t="s">
        <v>5376</v>
      </c>
      <c r="F1110" s="1" t="s">
        <v>372</v>
      </c>
      <c r="G1110" s="1" t="s">
        <v>371</v>
      </c>
      <c r="H1110" s="1" t="s">
        <v>848</v>
      </c>
      <c r="I1110" s="1" t="s">
        <v>381</v>
      </c>
      <c r="J1110" s="1" t="s">
        <v>5377</v>
      </c>
      <c r="K1110" s="1" t="s">
        <v>5338</v>
      </c>
      <c r="L1110" s="1">
        <v>261</v>
      </c>
      <c r="M1110" s="1" t="s">
        <v>384</v>
      </c>
      <c r="N1110" s="1" t="s">
        <v>5251</v>
      </c>
      <c r="O1110" s="1" t="s">
        <v>5378</v>
      </c>
      <c r="P1110" s="1">
        <v>0.2</v>
      </c>
      <c r="Q1110" s="1" t="s">
        <v>369</v>
      </c>
      <c r="R1110" s="1" t="s">
        <v>369</v>
      </c>
      <c r="S1110" s="1" t="s">
        <v>369</v>
      </c>
    </row>
    <row r="1111" spans="1:19" ht="15.5" x14ac:dyDescent="0.35">
      <c r="A1111" s="1" t="s">
        <v>308</v>
      </c>
      <c r="B1111" s="1" t="s">
        <v>5379</v>
      </c>
      <c r="C1111" s="1" t="s">
        <v>369</v>
      </c>
      <c r="D1111" s="1" t="s">
        <v>412</v>
      </c>
      <c r="E1111" s="1" t="s">
        <v>5380</v>
      </c>
      <c r="F1111" s="1" t="s">
        <v>371</v>
      </c>
      <c r="G1111" s="1" t="s">
        <v>372</v>
      </c>
      <c r="H1111" s="1" t="s">
        <v>866</v>
      </c>
      <c r="I1111" s="1" t="s">
        <v>381</v>
      </c>
      <c r="J1111" s="1" t="s">
        <v>1134</v>
      </c>
      <c r="K1111" s="1" t="s">
        <v>1135</v>
      </c>
      <c r="L1111" s="1">
        <v>258</v>
      </c>
      <c r="M1111" s="1" t="s">
        <v>384</v>
      </c>
      <c r="N1111" s="1" t="s">
        <v>5251</v>
      </c>
      <c r="O1111" s="1" t="s">
        <v>5381</v>
      </c>
      <c r="P1111" s="1">
        <v>0</v>
      </c>
      <c r="Q1111" s="1" t="s">
        <v>402</v>
      </c>
      <c r="R1111" s="1" t="s">
        <v>402</v>
      </c>
      <c r="S1111" s="1">
        <v>34</v>
      </c>
    </row>
    <row r="1112" spans="1:19" ht="15.5" x14ac:dyDescent="0.35">
      <c r="A1112" s="1" t="s">
        <v>309</v>
      </c>
      <c r="B1112" s="1" t="s">
        <v>5382</v>
      </c>
      <c r="C1112" s="1" t="s">
        <v>369</v>
      </c>
      <c r="D1112" s="1" t="s">
        <v>309</v>
      </c>
      <c r="E1112" s="1" t="s">
        <v>5383</v>
      </c>
      <c r="F1112" s="1" t="s">
        <v>398</v>
      </c>
      <c r="G1112" s="1" t="s">
        <v>397</v>
      </c>
      <c r="H1112" s="1" t="s">
        <v>5255</v>
      </c>
      <c r="I1112" s="1" t="s">
        <v>381</v>
      </c>
      <c r="J1112" s="1" t="s">
        <v>715</v>
      </c>
      <c r="K1112" s="1" t="s">
        <v>716</v>
      </c>
      <c r="L1112" s="1">
        <v>256</v>
      </c>
      <c r="M1112" s="1" t="s">
        <v>384</v>
      </c>
      <c r="N1112" s="1" t="s">
        <v>5251</v>
      </c>
      <c r="O1112" s="1" t="s">
        <v>5384</v>
      </c>
      <c r="P1112" s="1">
        <v>2.2000000000000001E-3</v>
      </c>
      <c r="Q1112" s="1" t="s">
        <v>402</v>
      </c>
      <c r="R1112" s="1" t="s">
        <v>402</v>
      </c>
      <c r="S1112" s="1">
        <v>35</v>
      </c>
    </row>
    <row r="1113" spans="1:19" ht="15.5" x14ac:dyDescent="0.35">
      <c r="A1113" s="1" t="s">
        <v>310</v>
      </c>
      <c r="B1113" s="1" t="s">
        <v>5385</v>
      </c>
      <c r="C1113" s="1" t="s">
        <v>369</v>
      </c>
      <c r="D1113" s="1" t="s">
        <v>412</v>
      </c>
      <c r="E1113" s="1" t="s">
        <v>5386</v>
      </c>
      <c r="F1113" s="1" t="s">
        <v>371</v>
      </c>
      <c r="G1113" s="1" t="s">
        <v>372</v>
      </c>
      <c r="H1113" s="1" t="s">
        <v>5268</v>
      </c>
      <c r="I1113" s="1" t="s">
        <v>381</v>
      </c>
      <c r="J1113" s="1" t="s">
        <v>3197</v>
      </c>
      <c r="K1113" s="1" t="s">
        <v>1779</v>
      </c>
      <c r="L1113" s="1">
        <v>253</v>
      </c>
      <c r="M1113" s="1" t="s">
        <v>384</v>
      </c>
      <c r="N1113" s="1" t="s">
        <v>5251</v>
      </c>
      <c r="O1113" s="1" t="s">
        <v>5387</v>
      </c>
      <c r="P1113" s="1">
        <v>0</v>
      </c>
      <c r="Q1113" s="1" t="s">
        <v>402</v>
      </c>
      <c r="R1113" s="1" t="s">
        <v>402</v>
      </c>
      <c r="S1113" s="1">
        <v>32</v>
      </c>
    </row>
    <row r="1114" spans="1:19" ht="15.5" x14ac:dyDescent="0.35">
      <c r="A1114" s="1" t="s">
        <v>311</v>
      </c>
      <c r="B1114" s="1" t="s">
        <v>5388</v>
      </c>
      <c r="C1114" s="1" t="s">
        <v>369</v>
      </c>
      <c r="D1114" s="1" t="s">
        <v>311</v>
      </c>
      <c r="E1114" s="1" t="s">
        <v>5389</v>
      </c>
      <c r="F1114" s="1" t="s">
        <v>371</v>
      </c>
      <c r="G1114" s="1" t="s">
        <v>372</v>
      </c>
      <c r="H1114" s="1" t="s">
        <v>848</v>
      </c>
      <c r="I1114" s="1" t="s">
        <v>381</v>
      </c>
      <c r="J1114" s="1" t="s">
        <v>681</v>
      </c>
      <c r="K1114" s="1" t="s">
        <v>682</v>
      </c>
      <c r="L1114" s="1">
        <v>243</v>
      </c>
      <c r="M1114" s="1" t="s">
        <v>384</v>
      </c>
      <c r="N1114" s="1" t="s">
        <v>5251</v>
      </c>
      <c r="O1114" s="1" t="s">
        <v>5390</v>
      </c>
      <c r="P1114" s="1">
        <v>1.6999999999999999E-3</v>
      </c>
      <c r="Q1114" s="1" t="s">
        <v>402</v>
      </c>
      <c r="R1114" s="1" t="s">
        <v>402</v>
      </c>
      <c r="S1114" s="1">
        <v>25.2</v>
      </c>
    </row>
    <row r="1115" spans="1:19" ht="15.5" x14ac:dyDescent="0.35">
      <c r="A1115" s="1" t="s">
        <v>312</v>
      </c>
      <c r="B1115" s="1" t="s">
        <v>5391</v>
      </c>
      <c r="C1115" s="1" t="s">
        <v>369</v>
      </c>
      <c r="D1115" s="1" t="s">
        <v>412</v>
      </c>
      <c r="E1115" s="1" t="s">
        <v>5392</v>
      </c>
      <c r="F1115" s="1" t="s">
        <v>398</v>
      </c>
      <c r="G1115" s="1" t="s">
        <v>371</v>
      </c>
      <c r="H1115" s="1" t="s">
        <v>866</v>
      </c>
      <c r="I1115" s="1" t="s">
        <v>381</v>
      </c>
      <c r="J1115" s="1" t="s">
        <v>5393</v>
      </c>
      <c r="K1115" s="1" t="s">
        <v>5394</v>
      </c>
      <c r="L1115" s="1">
        <v>238</v>
      </c>
      <c r="M1115" s="1" t="s">
        <v>384</v>
      </c>
      <c r="N1115" s="1" t="s">
        <v>5251</v>
      </c>
      <c r="O1115" s="1" t="s">
        <v>5395</v>
      </c>
      <c r="P1115" s="1">
        <v>0</v>
      </c>
      <c r="Q1115" s="1" t="s">
        <v>402</v>
      </c>
      <c r="R1115" s="1" t="s">
        <v>402</v>
      </c>
      <c r="S1115" s="1">
        <v>25.8</v>
      </c>
    </row>
    <row r="1116" spans="1:19" ht="15.5" x14ac:dyDescent="0.35">
      <c r="A1116" s="1" t="s">
        <v>313</v>
      </c>
      <c r="B1116" s="1" t="s">
        <v>5396</v>
      </c>
      <c r="C1116" s="1" t="s">
        <v>369</v>
      </c>
      <c r="D1116" s="1" t="s">
        <v>5397</v>
      </c>
      <c r="E1116" s="1" t="s">
        <v>5398</v>
      </c>
      <c r="F1116" s="1" t="s">
        <v>371</v>
      </c>
      <c r="G1116" s="1" t="s">
        <v>372</v>
      </c>
      <c r="H1116" s="1" t="s">
        <v>866</v>
      </c>
      <c r="I1116" s="1" t="s">
        <v>381</v>
      </c>
      <c r="J1116" s="1" t="s">
        <v>806</v>
      </c>
      <c r="K1116" s="1" t="s">
        <v>760</v>
      </c>
      <c r="L1116" s="1">
        <v>234</v>
      </c>
      <c r="M1116" s="1" t="s">
        <v>384</v>
      </c>
      <c r="N1116" s="1" t="s">
        <v>5251</v>
      </c>
      <c r="O1116" s="1" t="s">
        <v>5399</v>
      </c>
      <c r="P1116" s="1">
        <v>3.3E-3</v>
      </c>
      <c r="Q1116" s="1" t="s">
        <v>372</v>
      </c>
      <c r="R1116" s="1" t="s">
        <v>402</v>
      </c>
      <c r="S1116" s="1">
        <v>23.2</v>
      </c>
    </row>
    <row r="1117" spans="1:19" ht="15.5" x14ac:dyDescent="0.35">
      <c r="A1117" s="1" t="s">
        <v>314</v>
      </c>
      <c r="B1117" s="1" t="s">
        <v>5400</v>
      </c>
      <c r="C1117" s="1" t="s">
        <v>5401</v>
      </c>
      <c r="D1117" s="1" t="s">
        <v>314</v>
      </c>
      <c r="E1117" s="1" t="s">
        <v>5402</v>
      </c>
      <c r="F1117" s="1" t="s">
        <v>371</v>
      </c>
      <c r="G1117" s="1" t="s">
        <v>372</v>
      </c>
      <c r="H1117" s="1" t="s">
        <v>5255</v>
      </c>
      <c r="I1117" s="1" t="s">
        <v>381</v>
      </c>
      <c r="J1117" s="1" t="s">
        <v>1778</v>
      </c>
      <c r="K1117" s="1" t="s">
        <v>1779</v>
      </c>
      <c r="L1117" s="1">
        <v>212</v>
      </c>
      <c r="M1117" s="1" t="s">
        <v>481</v>
      </c>
      <c r="N1117" s="1" t="s">
        <v>5251</v>
      </c>
      <c r="O1117" s="1" t="s">
        <v>5403</v>
      </c>
      <c r="P1117" s="1">
        <v>1.4E-3</v>
      </c>
      <c r="Q1117" s="1" t="s">
        <v>402</v>
      </c>
      <c r="R1117" s="1" t="s">
        <v>402</v>
      </c>
      <c r="S1117" s="1">
        <v>33</v>
      </c>
    </row>
    <row r="1118" spans="1:19" ht="15.5" x14ac:dyDescent="0.35">
      <c r="A1118" s="1" t="s">
        <v>315</v>
      </c>
      <c r="B1118" s="1" t="s">
        <v>5404</v>
      </c>
      <c r="C1118" s="1" t="s">
        <v>369</v>
      </c>
      <c r="D1118" s="1" t="s">
        <v>412</v>
      </c>
      <c r="E1118" s="1" t="s">
        <v>5405</v>
      </c>
      <c r="F1118" s="1" t="s">
        <v>397</v>
      </c>
      <c r="G1118" s="1" t="s">
        <v>371</v>
      </c>
      <c r="H1118" s="1" t="s">
        <v>866</v>
      </c>
      <c r="I1118" s="1" t="s">
        <v>381</v>
      </c>
      <c r="J1118" s="1" t="s">
        <v>5349</v>
      </c>
      <c r="K1118" s="1" t="s">
        <v>5350</v>
      </c>
      <c r="L1118" s="1">
        <v>212</v>
      </c>
      <c r="M1118" s="1" t="s">
        <v>384</v>
      </c>
      <c r="N1118" s="1" t="s">
        <v>5251</v>
      </c>
      <c r="O1118" s="1" t="s">
        <v>5406</v>
      </c>
      <c r="P1118" s="1" t="s">
        <v>369</v>
      </c>
      <c r="Q1118" s="1" t="s">
        <v>402</v>
      </c>
      <c r="R1118" s="1" t="s">
        <v>402</v>
      </c>
      <c r="S1118" s="1">
        <v>25.9</v>
      </c>
    </row>
    <row r="1119" spans="1:19" ht="15.5" x14ac:dyDescent="0.35">
      <c r="A1119" s="1" t="s">
        <v>316</v>
      </c>
      <c r="B1119" s="1" t="s">
        <v>5407</v>
      </c>
      <c r="C1119" s="1" t="s">
        <v>369</v>
      </c>
      <c r="D1119" s="1" t="s">
        <v>316</v>
      </c>
      <c r="E1119" s="1" t="s">
        <v>5408</v>
      </c>
      <c r="F1119" s="1" t="s">
        <v>372</v>
      </c>
      <c r="G1119" s="1" t="s">
        <v>397</v>
      </c>
      <c r="H1119" s="1" t="s">
        <v>848</v>
      </c>
      <c r="I1119" s="1" t="s">
        <v>381</v>
      </c>
      <c r="J1119" s="1" t="s">
        <v>5409</v>
      </c>
      <c r="K1119" s="1" t="s">
        <v>913</v>
      </c>
      <c r="L1119" s="1">
        <v>211</v>
      </c>
      <c r="M1119" s="1" t="s">
        <v>384</v>
      </c>
      <c r="N1119" s="1" t="s">
        <v>5251</v>
      </c>
      <c r="O1119" s="1" t="s">
        <v>5410</v>
      </c>
      <c r="P1119" s="1">
        <v>0</v>
      </c>
      <c r="Q1119" s="1" t="s">
        <v>402</v>
      </c>
      <c r="R1119" s="1" t="s">
        <v>402</v>
      </c>
      <c r="S1119" s="1">
        <v>27.7</v>
      </c>
    </row>
    <row r="1120" spans="1:19" ht="15.5" x14ac:dyDescent="0.35">
      <c r="A1120" s="1" t="s">
        <v>317</v>
      </c>
      <c r="B1120" s="1" t="s">
        <v>5411</v>
      </c>
      <c r="C1120" s="1" t="s">
        <v>369</v>
      </c>
      <c r="D1120" s="1" t="s">
        <v>317</v>
      </c>
      <c r="E1120" s="1" t="s">
        <v>5412</v>
      </c>
      <c r="F1120" s="1" t="s">
        <v>398</v>
      </c>
      <c r="G1120" s="1" t="s">
        <v>371</v>
      </c>
      <c r="H1120" s="1" t="s">
        <v>669</v>
      </c>
      <c r="I1120" s="1" t="s">
        <v>381</v>
      </c>
      <c r="J1120" s="1" t="s">
        <v>3360</v>
      </c>
      <c r="K1120" s="1" t="s">
        <v>980</v>
      </c>
      <c r="L1120" s="1">
        <v>200</v>
      </c>
      <c r="M1120" s="1" t="s">
        <v>384</v>
      </c>
      <c r="N1120" s="1" t="s">
        <v>5251</v>
      </c>
      <c r="O1120" s="1" t="s">
        <v>5413</v>
      </c>
      <c r="P1120" s="1" t="s">
        <v>369</v>
      </c>
      <c r="Q1120" s="1" t="s">
        <v>372</v>
      </c>
      <c r="R1120" s="1" t="s">
        <v>403</v>
      </c>
      <c r="S1120" s="1">
        <v>10.42</v>
      </c>
    </row>
    <row r="1121" spans="1:19" ht="15.5" x14ac:dyDescent="0.35">
      <c r="A1121" s="1" t="s">
        <v>318</v>
      </c>
      <c r="B1121" s="1" t="s">
        <v>5414</v>
      </c>
      <c r="C1121" s="1" t="s">
        <v>369</v>
      </c>
      <c r="D1121" s="1" t="s">
        <v>5415</v>
      </c>
      <c r="E1121" s="1" t="s">
        <v>5416</v>
      </c>
      <c r="F1121" s="1" t="s">
        <v>372</v>
      </c>
      <c r="G1121" s="1" t="s">
        <v>398</v>
      </c>
      <c r="H1121" s="1" t="s">
        <v>848</v>
      </c>
      <c r="I1121" s="1" t="s">
        <v>381</v>
      </c>
      <c r="J1121" s="1" t="s">
        <v>5250</v>
      </c>
      <c r="K1121" s="1" t="s">
        <v>1025</v>
      </c>
      <c r="L1121" s="1">
        <v>192</v>
      </c>
      <c r="M1121" s="1" t="s">
        <v>384</v>
      </c>
      <c r="N1121" s="1" t="s">
        <v>5251</v>
      </c>
      <c r="O1121" s="1" t="s">
        <v>5417</v>
      </c>
      <c r="P1121" s="1">
        <v>6.8000000000000005E-2</v>
      </c>
      <c r="Q1121" s="1" t="s">
        <v>372</v>
      </c>
      <c r="R1121" s="1" t="s">
        <v>403</v>
      </c>
      <c r="S1121" s="1">
        <v>24.7</v>
      </c>
    </row>
    <row r="1122" spans="1:19" ht="15.5" x14ac:dyDescent="0.35">
      <c r="A1122" s="1" t="s">
        <v>319</v>
      </c>
      <c r="B1122" s="1" t="s">
        <v>5418</v>
      </c>
      <c r="C1122" s="1" t="s">
        <v>369</v>
      </c>
      <c r="D1122" s="1" t="s">
        <v>412</v>
      </c>
      <c r="E1122" s="1" t="s">
        <v>5419</v>
      </c>
      <c r="F1122" s="1" t="s">
        <v>398</v>
      </c>
      <c r="G1122" s="1" t="s">
        <v>397</v>
      </c>
      <c r="H1122" s="1" t="s">
        <v>669</v>
      </c>
      <c r="I1122" s="1" t="s">
        <v>381</v>
      </c>
      <c r="J1122" s="1" t="s">
        <v>820</v>
      </c>
      <c r="K1122" s="1" t="s">
        <v>821</v>
      </c>
      <c r="L1122" s="1">
        <v>173</v>
      </c>
      <c r="M1122" s="1" t="s">
        <v>384</v>
      </c>
      <c r="N1122" s="1" t="s">
        <v>5251</v>
      </c>
      <c r="O1122" s="1" t="s">
        <v>5420</v>
      </c>
      <c r="P1122" s="1">
        <v>1E-4</v>
      </c>
      <c r="Q1122" s="1" t="s">
        <v>402</v>
      </c>
      <c r="R1122" s="1" t="s">
        <v>402</v>
      </c>
      <c r="S1122" s="1">
        <v>27.2</v>
      </c>
    </row>
    <row r="1123" spans="1:19" ht="15.5" x14ac:dyDescent="0.35">
      <c r="A1123" s="1" t="s">
        <v>320</v>
      </c>
      <c r="B1123" s="1" t="s">
        <v>5421</v>
      </c>
      <c r="C1123" s="1" t="s">
        <v>369</v>
      </c>
      <c r="D1123" s="1" t="s">
        <v>320</v>
      </c>
      <c r="E1123" s="1" t="s">
        <v>5422</v>
      </c>
      <c r="F1123" s="1" t="s">
        <v>372</v>
      </c>
      <c r="G1123" s="1" t="s">
        <v>397</v>
      </c>
      <c r="H1123" s="1" t="s">
        <v>5255</v>
      </c>
      <c r="I1123" s="1" t="s">
        <v>381</v>
      </c>
      <c r="J1123" s="1" t="s">
        <v>5409</v>
      </c>
      <c r="K1123" s="1" t="s">
        <v>913</v>
      </c>
      <c r="L1123" s="1">
        <v>161</v>
      </c>
      <c r="M1123" s="1" t="s">
        <v>384</v>
      </c>
      <c r="N1123" s="1" t="s">
        <v>5251</v>
      </c>
      <c r="O1123" s="1" t="s">
        <v>5423</v>
      </c>
      <c r="P1123" s="1" t="s">
        <v>369</v>
      </c>
      <c r="Q1123" s="1" t="s">
        <v>402</v>
      </c>
      <c r="R1123" s="1" t="s">
        <v>402</v>
      </c>
      <c r="S1123" s="1">
        <v>27.5</v>
      </c>
    </row>
    <row r="1124" spans="1:19" ht="15.5" x14ac:dyDescent="0.35">
      <c r="A1124" s="1" t="s">
        <v>321</v>
      </c>
      <c r="B1124" s="1" t="s">
        <v>5424</v>
      </c>
      <c r="C1124" s="1" t="s">
        <v>369</v>
      </c>
      <c r="D1124" s="1" t="s">
        <v>412</v>
      </c>
      <c r="E1124" s="1" t="s">
        <v>5425</v>
      </c>
      <c r="F1124" s="1" t="s">
        <v>5426</v>
      </c>
      <c r="G1124" s="1" t="s">
        <v>371</v>
      </c>
      <c r="H1124" s="1" t="s">
        <v>669</v>
      </c>
      <c r="I1124" s="1" t="s">
        <v>1152</v>
      </c>
      <c r="J1124" s="1" t="s">
        <v>369</v>
      </c>
      <c r="K1124" s="1" t="s">
        <v>369</v>
      </c>
      <c r="L1124" s="1" t="s">
        <v>369</v>
      </c>
      <c r="M1124" s="1" t="s">
        <v>369</v>
      </c>
      <c r="N1124" s="1" t="s">
        <v>5251</v>
      </c>
      <c r="O1124" s="1" t="s">
        <v>369</v>
      </c>
      <c r="P1124" s="1" t="s">
        <v>369</v>
      </c>
      <c r="Q1124" s="1" t="s">
        <v>369</v>
      </c>
      <c r="R1124" s="1" t="s">
        <v>369</v>
      </c>
      <c r="S1124" s="1" t="s">
        <v>369</v>
      </c>
    </row>
    <row r="1125" spans="1:19" ht="15.5" x14ac:dyDescent="0.35">
      <c r="A1125" s="1" t="s">
        <v>322</v>
      </c>
      <c r="B1125" s="1" t="s">
        <v>5427</v>
      </c>
      <c r="C1125" s="1" t="s">
        <v>369</v>
      </c>
      <c r="D1125" s="1" t="s">
        <v>322</v>
      </c>
      <c r="E1125" s="1" t="s">
        <v>5428</v>
      </c>
      <c r="F1125" s="1" t="s">
        <v>398</v>
      </c>
      <c r="G1125" s="1" t="s">
        <v>371</v>
      </c>
      <c r="H1125" s="1" t="s">
        <v>848</v>
      </c>
      <c r="I1125" s="1" t="s">
        <v>381</v>
      </c>
      <c r="J1125" s="1" t="s">
        <v>5429</v>
      </c>
      <c r="K1125" s="1" t="s">
        <v>1077</v>
      </c>
      <c r="L1125" s="1">
        <v>153</v>
      </c>
      <c r="M1125" s="1" t="s">
        <v>384</v>
      </c>
      <c r="N1125" s="1" t="s">
        <v>5251</v>
      </c>
      <c r="O1125" s="1" t="s">
        <v>5430</v>
      </c>
      <c r="P1125" s="1">
        <v>2.4E-2</v>
      </c>
      <c r="Q1125" s="1" t="s">
        <v>372</v>
      </c>
      <c r="R1125" s="1" t="s">
        <v>425</v>
      </c>
      <c r="S1125" s="1">
        <v>23.6</v>
      </c>
    </row>
    <row r="1126" spans="1:19" ht="15.5" x14ac:dyDescent="0.35">
      <c r="A1126" s="1" t="s">
        <v>323</v>
      </c>
      <c r="B1126" s="1" t="s">
        <v>5431</v>
      </c>
      <c r="C1126" s="1" t="s">
        <v>369</v>
      </c>
      <c r="D1126" s="1" t="s">
        <v>412</v>
      </c>
      <c r="E1126" s="1" t="s">
        <v>5432</v>
      </c>
      <c r="F1126" s="1" t="s">
        <v>371</v>
      </c>
      <c r="G1126" s="1" t="s">
        <v>372</v>
      </c>
      <c r="H1126" s="1" t="s">
        <v>866</v>
      </c>
      <c r="I1126" s="1" t="s">
        <v>381</v>
      </c>
      <c r="J1126" s="1" t="s">
        <v>517</v>
      </c>
      <c r="K1126" s="1" t="s">
        <v>518</v>
      </c>
      <c r="L1126" s="1">
        <v>145</v>
      </c>
      <c r="M1126" s="1" t="s">
        <v>384</v>
      </c>
      <c r="N1126" s="1" t="s">
        <v>5251</v>
      </c>
      <c r="O1126" s="1" t="s">
        <v>5433</v>
      </c>
      <c r="P1126" s="1" t="s">
        <v>369</v>
      </c>
      <c r="Q1126" s="1" t="s">
        <v>372</v>
      </c>
      <c r="R1126" s="1" t="s">
        <v>402</v>
      </c>
      <c r="S1126" s="1">
        <v>24.9</v>
      </c>
    </row>
    <row r="1127" spans="1:19" ht="15.5" x14ac:dyDescent="0.35">
      <c r="A1127" s="1" t="s">
        <v>324</v>
      </c>
      <c r="B1127" s="1" t="s">
        <v>5434</v>
      </c>
      <c r="C1127" s="1" t="s">
        <v>369</v>
      </c>
      <c r="D1127" s="1" t="s">
        <v>412</v>
      </c>
      <c r="E1127" s="1" t="s">
        <v>5435</v>
      </c>
      <c r="F1127" s="1" t="s">
        <v>372</v>
      </c>
      <c r="G1127" s="1" t="s">
        <v>371</v>
      </c>
      <c r="H1127" s="1" t="s">
        <v>848</v>
      </c>
      <c r="I1127" s="1" t="s">
        <v>381</v>
      </c>
      <c r="J1127" s="1" t="s">
        <v>1853</v>
      </c>
      <c r="K1127" s="1" t="s">
        <v>1755</v>
      </c>
      <c r="L1127" s="1">
        <v>143</v>
      </c>
      <c r="M1127" s="1" t="s">
        <v>384</v>
      </c>
      <c r="N1127" s="1" t="s">
        <v>5251</v>
      </c>
      <c r="O1127" s="1" t="s">
        <v>5436</v>
      </c>
      <c r="P1127" s="1">
        <v>1E-4</v>
      </c>
      <c r="Q1127" s="1" t="s">
        <v>372</v>
      </c>
      <c r="R1127" s="1" t="s">
        <v>402</v>
      </c>
      <c r="S1127" s="1">
        <v>24</v>
      </c>
    </row>
    <row r="1128" spans="1:19" ht="15.5" x14ac:dyDescent="0.35">
      <c r="A1128" s="1" t="s">
        <v>325</v>
      </c>
      <c r="B1128" s="1" t="s">
        <v>5437</v>
      </c>
      <c r="C1128" s="1" t="s">
        <v>369</v>
      </c>
      <c r="D1128" s="1" t="s">
        <v>412</v>
      </c>
      <c r="E1128" s="1" t="s">
        <v>5438</v>
      </c>
      <c r="F1128" s="1" t="s">
        <v>398</v>
      </c>
      <c r="G1128" s="1" t="s">
        <v>397</v>
      </c>
      <c r="H1128" s="1" t="s">
        <v>866</v>
      </c>
      <c r="I1128" s="1" t="s">
        <v>381</v>
      </c>
      <c r="J1128" s="1" t="s">
        <v>873</v>
      </c>
      <c r="K1128" s="1" t="s">
        <v>874</v>
      </c>
      <c r="L1128" s="1">
        <v>104</v>
      </c>
      <c r="M1128" s="1" t="s">
        <v>384</v>
      </c>
      <c r="N1128" s="1" t="s">
        <v>5251</v>
      </c>
      <c r="O1128" s="1" t="s">
        <v>5439</v>
      </c>
      <c r="P1128" s="1">
        <v>2.0000000000000001E-4</v>
      </c>
      <c r="Q1128" s="1" t="s">
        <v>402</v>
      </c>
      <c r="R1128" s="1" t="s">
        <v>402</v>
      </c>
      <c r="S1128" s="1">
        <v>32</v>
      </c>
    </row>
    <row r="1129" spans="1:19" ht="15.5" x14ac:dyDescent="0.35">
      <c r="A1129" s="1" t="s">
        <v>326</v>
      </c>
      <c r="B1129" s="1" t="s">
        <v>5440</v>
      </c>
      <c r="C1129" s="1" t="s">
        <v>5441</v>
      </c>
      <c r="D1129" s="1" t="s">
        <v>326</v>
      </c>
      <c r="E1129" s="1" t="s">
        <v>5442</v>
      </c>
      <c r="F1129" s="1" t="s">
        <v>398</v>
      </c>
      <c r="G1129" s="1" t="s">
        <v>372</v>
      </c>
      <c r="H1129" s="1" t="s">
        <v>848</v>
      </c>
      <c r="I1129" s="1" t="s">
        <v>381</v>
      </c>
      <c r="J1129" s="1" t="s">
        <v>1095</v>
      </c>
      <c r="K1129" s="1" t="s">
        <v>1096</v>
      </c>
      <c r="L1129" s="1">
        <v>82</v>
      </c>
      <c r="M1129" s="1" t="s">
        <v>481</v>
      </c>
      <c r="N1129" s="1" t="s">
        <v>5251</v>
      </c>
      <c r="O1129" s="1" t="s">
        <v>5443</v>
      </c>
      <c r="P1129" s="1">
        <v>1.0999999999999999E-2</v>
      </c>
      <c r="Q1129" s="1" t="s">
        <v>372</v>
      </c>
      <c r="R1129" s="1" t="s">
        <v>403</v>
      </c>
      <c r="S1129" s="1">
        <v>2.9000000000000001E-2</v>
      </c>
    </row>
    <row r="1130" spans="1:19" ht="15.5" x14ac:dyDescent="0.35">
      <c r="A1130" s="1" t="s">
        <v>327</v>
      </c>
      <c r="B1130" s="1" t="s">
        <v>5444</v>
      </c>
      <c r="C1130" s="1" t="s">
        <v>369</v>
      </c>
      <c r="D1130" s="1" t="s">
        <v>412</v>
      </c>
      <c r="E1130" s="1" t="s">
        <v>5445</v>
      </c>
      <c r="F1130" s="1" t="s">
        <v>371</v>
      </c>
      <c r="G1130" s="1" t="s">
        <v>397</v>
      </c>
      <c r="H1130" s="1" t="s">
        <v>5268</v>
      </c>
      <c r="I1130" s="1" t="s">
        <v>381</v>
      </c>
      <c r="J1130" s="1" t="s">
        <v>5290</v>
      </c>
      <c r="K1130" s="1" t="s">
        <v>1802</v>
      </c>
      <c r="L1130" s="1">
        <v>79</v>
      </c>
      <c r="M1130" s="1" t="s">
        <v>384</v>
      </c>
      <c r="N1130" s="1" t="s">
        <v>5251</v>
      </c>
      <c r="O1130" s="1" t="s">
        <v>5446</v>
      </c>
      <c r="P1130" s="1" t="s">
        <v>369</v>
      </c>
      <c r="Q1130" s="1" t="s">
        <v>369</v>
      </c>
      <c r="R1130" s="1" t="s">
        <v>369</v>
      </c>
      <c r="S1130" s="1">
        <v>35</v>
      </c>
    </row>
    <row r="1131" spans="1:19" ht="15.5" x14ac:dyDescent="0.35">
      <c r="A1131" s="1" t="s">
        <v>328</v>
      </c>
      <c r="B1131" s="1" t="s">
        <v>5447</v>
      </c>
      <c r="C1131" s="1" t="s">
        <v>369</v>
      </c>
      <c r="D1131" s="1" t="s">
        <v>412</v>
      </c>
      <c r="E1131" s="1" t="s">
        <v>5448</v>
      </c>
      <c r="F1131" s="1" t="s">
        <v>371</v>
      </c>
      <c r="G1131" s="1" t="s">
        <v>5449</v>
      </c>
      <c r="H1131" s="1" t="s">
        <v>5255</v>
      </c>
      <c r="I1131" s="1" t="s">
        <v>2956</v>
      </c>
      <c r="J1131" s="1" t="s">
        <v>369</v>
      </c>
      <c r="K1131" s="1" t="s">
        <v>369</v>
      </c>
      <c r="L1131" s="1" t="s">
        <v>369</v>
      </c>
      <c r="M1131" s="1" t="s">
        <v>369</v>
      </c>
      <c r="N1131" s="1" t="s">
        <v>5251</v>
      </c>
      <c r="O1131" s="1" t="s">
        <v>369</v>
      </c>
      <c r="P1131" s="1" t="s">
        <v>369</v>
      </c>
      <c r="Q1131" s="1" t="s">
        <v>369</v>
      </c>
      <c r="R1131" s="1" t="s">
        <v>369</v>
      </c>
      <c r="S1131" s="1" t="s">
        <v>369</v>
      </c>
    </row>
    <row r="1132" spans="1:19" ht="15.5" x14ac:dyDescent="0.35">
      <c r="A1132" s="1" t="s">
        <v>329</v>
      </c>
      <c r="B1132" s="1" t="s">
        <v>5450</v>
      </c>
      <c r="C1132" s="1" t="s">
        <v>369</v>
      </c>
      <c r="D1132" s="1" t="s">
        <v>5451</v>
      </c>
      <c r="E1132" s="1" t="s">
        <v>5452</v>
      </c>
      <c r="F1132" s="1" t="s">
        <v>397</v>
      </c>
      <c r="G1132" s="1" t="s">
        <v>372</v>
      </c>
      <c r="H1132" s="1" t="s">
        <v>848</v>
      </c>
      <c r="I1132" s="1" t="s">
        <v>381</v>
      </c>
      <c r="J1132" s="1" t="s">
        <v>1958</v>
      </c>
      <c r="K1132" s="1" t="s">
        <v>1959</v>
      </c>
      <c r="L1132" s="1">
        <v>56</v>
      </c>
      <c r="M1132" s="1" t="s">
        <v>384</v>
      </c>
      <c r="N1132" s="1" t="s">
        <v>5251</v>
      </c>
      <c r="O1132" s="1" t="s">
        <v>5453</v>
      </c>
      <c r="P1132" s="1">
        <v>0</v>
      </c>
      <c r="Q1132" s="1" t="s">
        <v>372</v>
      </c>
      <c r="R1132" s="1" t="s">
        <v>402</v>
      </c>
      <c r="S1132" s="1">
        <v>28.6</v>
      </c>
    </row>
    <row r="1133" spans="1:19" ht="15.5" x14ac:dyDescent="0.35">
      <c r="A1133" s="1" t="s">
        <v>330</v>
      </c>
      <c r="B1133" s="1" t="s">
        <v>5454</v>
      </c>
      <c r="C1133" s="1" t="s">
        <v>369</v>
      </c>
      <c r="D1133" s="1" t="s">
        <v>330</v>
      </c>
      <c r="E1133" s="1" t="s">
        <v>5455</v>
      </c>
      <c r="F1133" s="1" t="s">
        <v>371</v>
      </c>
      <c r="G1133" s="1" t="s">
        <v>372</v>
      </c>
      <c r="H1133" s="1" t="s">
        <v>669</v>
      </c>
      <c r="I1133" s="1" t="s">
        <v>381</v>
      </c>
      <c r="J1133" s="1" t="s">
        <v>632</v>
      </c>
      <c r="K1133" s="1" t="s">
        <v>633</v>
      </c>
      <c r="L1133" s="1">
        <v>46</v>
      </c>
      <c r="M1133" s="1" t="s">
        <v>384</v>
      </c>
      <c r="N1133" s="1" t="s">
        <v>5251</v>
      </c>
      <c r="O1133" s="1" t="s">
        <v>5456</v>
      </c>
      <c r="P1133" s="1">
        <v>2.1000000000000001E-2</v>
      </c>
      <c r="Q1133" s="1" t="s">
        <v>372</v>
      </c>
      <c r="R1133" s="1" t="s">
        <v>402</v>
      </c>
      <c r="S1133" s="1">
        <v>33</v>
      </c>
    </row>
    <row r="1134" spans="1:19" ht="15.5" x14ac:dyDescent="0.35">
      <c r="A1134" s="1" t="s">
        <v>331</v>
      </c>
      <c r="B1134" s="1" t="s">
        <v>5457</v>
      </c>
      <c r="C1134" s="1" t="s">
        <v>369</v>
      </c>
      <c r="D1134" s="1" t="s">
        <v>331</v>
      </c>
      <c r="E1134" s="1" t="s">
        <v>5458</v>
      </c>
      <c r="F1134" s="1" t="s">
        <v>371</v>
      </c>
      <c r="G1134" s="1" t="s">
        <v>372</v>
      </c>
      <c r="H1134" s="1" t="s">
        <v>848</v>
      </c>
      <c r="I1134" s="1" t="s">
        <v>381</v>
      </c>
      <c r="J1134" s="1" t="s">
        <v>1610</v>
      </c>
      <c r="K1134" s="1" t="s">
        <v>785</v>
      </c>
      <c r="L1134" s="1">
        <v>42</v>
      </c>
      <c r="M1134" s="1" t="s">
        <v>481</v>
      </c>
      <c r="N1134" s="1" t="s">
        <v>5251</v>
      </c>
      <c r="O1134" s="1" t="s">
        <v>5459</v>
      </c>
      <c r="P1134" s="1">
        <v>3.0999999999999999E-3</v>
      </c>
      <c r="Q1134" s="1" t="s">
        <v>372</v>
      </c>
      <c r="R1134" s="1" t="s">
        <v>403</v>
      </c>
      <c r="S1134" s="1">
        <v>24</v>
      </c>
    </row>
    <row r="1135" spans="1:19" ht="15.5" x14ac:dyDescent="0.35">
      <c r="A1135" s="1" t="s">
        <v>332</v>
      </c>
      <c r="B1135" s="1" t="s">
        <v>5457</v>
      </c>
      <c r="C1135" s="1" t="s">
        <v>369</v>
      </c>
      <c r="D1135" s="1" t="s">
        <v>412</v>
      </c>
      <c r="E1135" s="1" t="s">
        <v>5460</v>
      </c>
      <c r="F1135" s="1" t="s">
        <v>371</v>
      </c>
      <c r="G1135" s="1" t="s">
        <v>398</v>
      </c>
      <c r="H1135" s="1" t="s">
        <v>848</v>
      </c>
      <c r="I1135" s="1" t="s">
        <v>381</v>
      </c>
      <c r="J1135" s="1" t="s">
        <v>1739</v>
      </c>
      <c r="K1135" s="1" t="s">
        <v>1740</v>
      </c>
      <c r="L1135" s="1">
        <v>42</v>
      </c>
      <c r="M1135" s="1" t="s">
        <v>481</v>
      </c>
      <c r="N1135" s="1" t="s">
        <v>5251</v>
      </c>
      <c r="O1135" s="1" t="s">
        <v>5461</v>
      </c>
      <c r="P1135" s="1">
        <v>1E-4</v>
      </c>
      <c r="Q1135" s="1" t="s">
        <v>372</v>
      </c>
      <c r="R1135" s="1" t="s">
        <v>402</v>
      </c>
      <c r="S1135" s="1">
        <v>33</v>
      </c>
    </row>
    <row r="1136" spans="1:19" ht="15.5" x14ac:dyDescent="0.35">
      <c r="A1136" s="1" t="s">
        <v>333</v>
      </c>
      <c r="B1136" s="1" t="s">
        <v>5462</v>
      </c>
      <c r="C1136" s="1" t="s">
        <v>369</v>
      </c>
      <c r="D1136" s="1" t="s">
        <v>5463</v>
      </c>
      <c r="E1136" s="1" t="s">
        <v>5464</v>
      </c>
      <c r="F1136" s="1" t="s">
        <v>398</v>
      </c>
      <c r="G1136" s="1" t="s">
        <v>397</v>
      </c>
      <c r="H1136" s="1" t="s">
        <v>848</v>
      </c>
      <c r="I1136" s="1" t="s">
        <v>381</v>
      </c>
      <c r="J1136" s="1" t="s">
        <v>2297</v>
      </c>
      <c r="K1136" s="1" t="s">
        <v>716</v>
      </c>
      <c r="L1136" s="1">
        <v>42</v>
      </c>
      <c r="M1136" s="1" t="s">
        <v>384</v>
      </c>
      <c r="N1136" s="1" t="s">
        <v>5251</v>
      </c>
      <c r="O1136" s="1" t="s">
        <v>5465</v>
      </c>
      <c r="P1136" s="1">
        <v>3.0999999999999999E-3</v>
      </c>
      <c r="Q1136" s="1" t="s">
        <v>372</v>
      </c>
      <c r="R1136" s="1" t="s">
        <v>403</v>
      </c>
      <c r="S1136" s="1">
        <v>23.4</v>
      </c>
    </row>
    <row r="1137" spans="1:19" ht="15.5" x14ac:dyDescent="0.35">
      <c r="A1137" s="1" t="s">
        <v>334</v>
      </c>
      <c r="B1137" s="1" t="s">
        <v>5466</v>
      </c>
      <c r="C1137" s="1" t="s">
        <v>369</v>
      </c>
      <c r="D1137" s="1" t="s">
        <v>412</v>
      </c>
      <c r="E1137" s="1" t="s">
        <v>5467</v>
      </c>
      <c r="F1137" s="1" t="s">
        <v>398</v>
      </c>
      <c r="G1137" s="1" t="s">
        <v>397</v>
      </c>
      <c r="H1137" s="1" t="s">
        <v>848</v>
      </c>
      <c r="I1137" s="1" t="s">
        <v>381</v>
      </c>
      <c r="J1137" s="1" t="s">
        <v>891</v>
      </c>
      <c r="K1137" s="1" t="s">
        <v>892</v>
      </c>
      <c r="L1137" s="1">
        <v>40</v>
      </c>
      <c r="M1137" s="1" t="s">
        <v>384</v>
      </c>
      <c r="N1137" s="1" t="s">
        <v>5251</v>
      </c>
      <c r="O1137" s="1" t="s">
        <v>5468</v>
      </c>
      <c r="P1137" s="1" t="s">
        <v>369</v>
      </c>
      <c r="Q1137" s="1" t="s">
        <v>369</v>
      </c>
      <c r="R1137" s="1" t="s">
        <v>369</v>
      </c>
      <c r="S1137" s="1">
        <v>38</v>
      </c>
    </row>
    <row r="1138" spans="1:19" ht="15.5" x14ac:dyDescent="0.35">
      <c r="A1138" s="1" t="s">
        <v>335</v>
      </c>
      <c r="B1138" s="1" t="s">
        <v>5469</v>
      </c>
      <c r="C1138" s="1" t="s">
        <v>5470</v>
      </c>
      <c r="D1138" s="1" t="s">
        <v>335</v>
      </c>
      <c r="E1138" s="1" t="s">
        <v>5471</v>
      </c>
      <c r="F1138" s="1" t="s">
        <v>398</v>
      </c>
      <c r="G1138" s="1" t="s">
        <v>397</v>
      </c>
      <c r="H1138" s="1" t="s">
        <v>866</v>
      </c>
      <c r="I1138" s="1" t="s">
        <v>381</v>
      </c>
      <c r="J1138" s="1" t="s">
        <v>854</v>
      </c>
      <c r="K1138" s="1" t="s">
        <v>734</v>
      </c>
      <c r="L1138" s="1">
        <v>37</v>
      </c>
      <c r="M1138" s="1" t="s">
        <v>481</v>
      </c>
      <c r="N1138" s="1" t="s">
        <v>5251</v>
      </c>
      <c r="O1138" s="1" t="s">
        <v>5472</v>
      </c>
      <c r="P1138" s="1">
        <v>1E-3</v>
      </c>
      <c r="Q1138" s="1" t="s">
        <v>402</v>
      </c>
      <c r="R1138" s="1" t="s">
        <v>402</v>
      </c>
      <c r="S1138" s="1">
        <v>26</v>
      </c>
    </row>
    <row r="1139" spans="1:19" ht="15.5" x14ac:dyDescent="0.35">
      <c r="A1139" s="1" t="s">
        <v>336</v>
      </c>
      <c r="B1139" s="1" t="s">
        <v>5473</v>
      </c>
      <c r="C1139" s="1" t="s">
        <v>369</v>
      </c>
      <c r="D1139" s="1" t="s">
        <v>336</v>
      </c>
      <c r="E1139" s="1" t="s">
        <v>5474</v>
      </c>
      <c r="F1139" s="1" t="s">
        <v>3555</v>
      </c>
      <c r="G1139" s="1" t="s">
        <v>371</v>
      </c>
      <c r="H1139" s="1" t="s">
        <v>5255</v>
      </c>
      <c r="I1139" s="1" t="s">
        <v>1152</v>
      </c>
      <c r="J1139" s="1" t="s">
        <v>369</v>
      </c>
      <c r="K1139" s="1" t="s">
        <v>369</v>
      </c>
      <c r="L1139" s="1" t="s">
        <v>369</v>
      </c>
      <c r="M1139" s="1" t="s">
        <v>369</v>
      </c>
      <c r="N1139" s="1" t="s">
        <v>5251</v>
      </c>
      <c r="O1139" s="1" t="s">
        <v>369</v>
      </c>
      <c r="P1139" s="1" t="s">
        <v>369</v>
      </c>
      <c r="Q1139" s="1" t="s">
        <v>369</v>
      </c>
      <c r="R1139" s="1" t="s">
        <v>369</v>
      </c>
      <c r="S1139" s="1" t="s">
        <v>369</v>
      </c>
    </row>
    <row r="1140" spans="1:19" ht="15.5" x14ac:dyDescent="0.35">
      <c r="A1140" s="1" t="s">
        <v>337</v>
      </c>
      <c r="B1140" s="1" t="s">
        <v>5475</v>
      </c>
      <c r="C1140" s="1" t="s">
        <v>369</v>
      </c>
      <c r="D1140" s="1" t="s">
        <v>337</v>
      </c>
      <c r="E1140" s="1" t="s">
        <v>5476</v>
      </c>
      <c r="F1140" s="1" t="s">
        <v>372</v>
      </c>
      <c r="G1140" s="1" t="s">
        <v>371</v>
      </c>
      <c r="H1140" s="1" t="s">
        <v>848</v>
      </c>
      <c r="I1140" s="1" t="s">
        <v>381</v>
      </c>
      <c r="J1140" s="1" t="s">
        <v>536</v>
      </c>
      <c r="K1140" s="1" t="s">
        <v>537</v>
      </c>
      <c r="L1140" s="1">
        <v>34</v>
      </c>
      <c r="M1140" s="1" t="s">
        <v>384</v>
      </c>
      <c r="N1140" s="1" t="s">
        <v>5251</v>
      </c>
      <c r="O1140" s="1" t="s">
        <v>5477</v>
      </c>
      <c r="P1140" s="1">
        <v>2.8000000000000001E-2</v>
      </c>
      <c r="Q1140" s="1" t="s">
        <v>372</v>
      </c>
      <c r="R1140" s="1" t="s">
        <v>402</v>
      </c>
      <c r="S1140" s="1">
        <v>25.8</v>
      </c>
    </row>
    <row r="1141" spans="1:19" ht="15.5" x14ac:dyDescent="0.35">
      <c r="A1141" s="1" t="s">
        <v>338</v>
      </c>
      <c r="B1141" s="1" t="s">
        <v>5478</v>
      </c>
      <c r="C1141" s="1" t="s">
        <v>369</v>
      </c>
      <c r="D1141" s="1" t="s">
        <v>5479</v>
      </c>
      <c r="E1141" s="1" t="s">
        <v>5480</v>
      </c>
      <c r="F1141" s="1" t="s">
        <v>371</v>
      </c>
      <c r="G1141" s="1" t="s">
        <v>372</v>
      </c>
      <c r="H1141" s="1" t="s">
        <v>5268</v>
      </c>
      <c r="I1141" s="1" t="s">
        <v>381</v>
      </c>
      <c r="J1141" s="1" t="s">
        <v>759</v>
      </c>
      <c r="K1141" s="1" t="s">
        <v>760</v>
      </c>
      <c r="L1141" s="1">
        <v>33</v>
      </c>
      <c r="M1141" s="1" t="s">
        <v>384</v>
      </c>
      <c r="N1141" s="1" t="s">
        <v>5251</v>
      </c>
      <c r="O1141" s="1" t="s">
        <v>5481</v>
      </c>
      <c r="P1141" s="1">
        <v>1E-4</v>
      </c>
      <c r="Q1141" s="1" t="s">
        <v>372</v>
      </c>
      <c r="R1141" s="1" t="s">
        <v>425</v>
      </c>
      <c r="S1141" s="1">
        <v>19.66</v>
      </c>
    </row>
    <row r="1142" spans="1:19" ht="15.5" x14ac:dyDescent="0.35">
      <c r="A1142" s="1" t="s">
        <v>339</v>
      </c>
      <c r="B1142" s="1" t="s">
        <v>5482</v>
      </c>
      <c r="C1142" s="1" t="s">
        <v>369</v>
      </c>
      <c r="D1142" s="1" t="s">
        <v>412</v>
      </c>
      <c r="E1142" s="1" t="s">
        <v>5483</v>
      </c>
      <c r="F1142" s="1" t="s">
        <v>398</v>
      </c>
      <c r="G1142" s="1" t="s">
        <v>372</v>
      </c>
      <c r="H1142" s="1" t="s">
        <v>866</v>
      </c>
      <c r="I1142" s="1" t="s">
        <v>381</v>
      </c>
      <c r="J1142" s="1" t="s">
        <v>5484</v>
      </c>
      <c r="K1142" s="1" t="s">
        <v>928</v>
      </c>
      <c r="L1142" s="1">
        <v>31</v>
      </c>
      <c r="M1142" s="1" t="s">
        <v>384</v>
      </c>
      <c r="N1142" s="1" t="s">
        <v>5251</v>
      </c>
      <c r="O1142" s="1" t="s">
        <v>5485</v>
      </c>
      <c r="P1142" s="1" t="s">
        <v>369</v>
      </c>
      <c r="Q1142" s="1" t="s">
        <v>402</v>
      </c>
      <c r="R1142" s="1" t="s">
        <v>402</v>
      </c>
      <c r="S1142" s="1">
        <v>28.5</v>
      </c>
    </row>
    <row r="1143" spans="1:19" ht="15.5" x14ac:dyDescent="0.35">
      <c r="A1143" s="1" t="s">
        <v>340</v>
      </c>
      <c r="B1143" s="1" t="s">
        <v>5486</v>
      </c>
      <c r="C1143" s="1" t="s">
        <v>369</v>
      </c>
      <c r="D1143" s="1" t="s">
        <v>5487</v>
      </c>
      <c r="E1143" s="1" t="s">
        <v>5488</v>
      </c>
      <c r="F1143" s="1" t="s">
        <v>371</v>
      </c>
      <c r="G1143" s="1" t="s">
        <v>372</v>
      </c>
      <c r="H1143" s="1" t="s">
        <v>848</v>
      </c>
      <c r="I1143" s="1" t="s">
        <v>381</v>
      </c>
      <c r="J1143" s="1" t="s">
        <v>3236</v>
      </c>
      <c r="K1143" s="1" t="s">
        <v>682</v>
      </c>
      <c r="L1143" s="1">
        <v>18</v>
      </c>
      <c r="M1143" s="1" t="s">
        <v>384</v>
      </c>
      <c r="N1143" s="1" t="s">
        <v>5251</v>
      </c>
      <c r="O1143" s="1" t="s">
        <v>5489</v>
      </c>
      <c r="P1143" s="1">
        <v>2.8999999999999998E-3</v>
      </c>
      <c r="Q1143" s="1" t="s">
        <v>372</v>
      </c>
      <c r="R1143" s="1" t="s">
        <v>403</v>
      </c>
      <c r="S1143" s="1">
        <v>22.8</v>
      </c>
    </row>
    <row r="1144" spans="1:19" ht="15.5" x14ac:dyDescent="0.35">
      <c r="A1144" s="1" t="s">
        <v>341</v>
      </c>
      <c r="B1144" s="1" t="s">
        <v>5490</v>
      </c>
      <c r="C1144" s="1" t="s">
        <v>369</v>
      </c>
      <c r="D1144" s="1" t="s">
        <v>412</v>
      </c>
      <c r="E1144" s="1" t="s">
        <v>5491</v>
      </c>
      <c r="F1144" s="1" t="s">
        <v>371</v>
      </c>
      <c r="G1144" s="1" t="s">
        <v>372</v>
      </c>
      <c r="H1144" s="1" t="s">
        <v>848</v>
      </c>
      <c r="I1144" s="1" t="s">
        <v>381</v>
      </c>
      <c r="J1144" s="1" t="s">
        <v>1134</v>
      </c>
      <c r="K1144" s="1" t="s">
        <v>1135</v>
      </c>
      <c r="L1144" s="1">
        <v>15</v>
      </c>
      <c r="M1144" s="1" t="s">
        <v>384</v>
      </c>
      <c r="N1144" s="1" t="s">
        <v>5251</v>
      </c>
      <c r="O1144" s="1" t="s">
        <v>5492</v>
      </c>
      <c r="P1144" s="1">
        <v>0</v>
      </c>
      <c r="Q1144" s="1" t="s">
        <v>402</v>
      </c>
      <c r="R1144" s="1" t="s">
        <v>402</v>
      </c>
      <c r="S1144" s="1">
        <v>29.2</v>
      </c>
    </row>
    <row r="1145" spans="1:19" ht="15.5" x14ac:dyDescent="0.35">
      <c r="A1145" s="1" t="s">
        <v>342</v>
      </c>
      <c r="B1145" s="1" t="s">
        <v>5493</v>
      </c>
      <c r="C1145" s="1" t="s">
        <v>369</v>
      </c>
      <c r="D1145" s="1" t="s">
        <v>412</v>
      </c>
      <c r="E1145" s="1" t="s">
        <v>5494</v>
      </c>
      <c r="F1145" s="1" t="s">
        <v>372</v>
      </c>
      <c r="G1145" s="1" t="s">
        <v>397</v>
      </c>
      <c r="H1145" s="1" t="s">
        <v>848</v>
      </c>
      <c r="I1145" s="1" t="s">
        <v>381</v>
      </c>
      <c r="J1145" s="1" t="s">
        <v>1024</v>
      </c>
      <c r="K1145" s="1" t="s">
        <v>1025</v>
      </c>
      <c r="L1145" s="1">
        <v>1</v>
      </c>
      <c r="M1145" s="1" t="s">
        <v>384</v>
      </c>
      <c r="N1145" s="1" t="s">
        <v>5251</v>
      </c>
      <c r="O1145" s="1" t="s">
        <v>5495</v>
      </c>
      <c r="P1145" s="1" t="s">
        <v>369</v>
      </c>
      <c r="Q1145" s="1" t="s">
        <v>372</v>
      </c>
      <c r="R1145" s="1" t="s">
        <v>425</v>
      </c>
      <c r="S1145" s="1">
        <v>22.7</v>
      </c>
    </row>
    <row r="1146" spans="1:19" ht="15.5" x14ac:dyDescent="0.35">
      <c r="A1146" s="1" t="s">
        <v>5497</v>
      </c>
      <c r="B1146" s="1" t="s">
        <v>5496</v>
      </c>
      <c r="C1146" s="1" t="s">
        <v>369</v>
      </c>
      <c r="D1146" s="1" t="s">
        <v>5497</v>
      </c>
      <c r="E1146" s="1" t="s">
        <v>5498</v>
      </c>
      <c r="F1146" s="1" t="s">
        <v>398</v>
      </c>
      <c r="G1146" s="1" t="s">
        <v>397</v>
      </c>
      <c r="H1146" s="1" t="s">
        <v>373</v>
      </c>
      <c r="I1146" s="1" t="s">
        <v>381</v>
      </c>
      <c r="J1146" s="1" t="s">
        <v>806</v>
      </c>
      <c r="K1146" s="1" t="s">
        <v>760</v>
      </c>
      <c r="L1146" s="1">
        <v>337</v>
      </c>
      <c r="M1146" s="1" t="s">
        <v>384</v>
      </c>
      <c r="N1146" s="1" t="s">
        <v>5499</v>
      </c>
      <c r="O1146" s="1" t="s">
        <v>5500</v>
      </c>
      <c r="P1146" s="1">
        <v>2.1000000000000001E-2</v>
      </c>
      <c r="Q1146" s="1" t="s">
        <v>402</v>
      </c>
      <c r="R1146" s="1" t="s">
        <v>402</v>
      </c>
      <c r="S1146" s="1">
        <v>34</v>
      </c>
    </row>
    <row r="1147" spans="1:19" ht="15.5" x14ac:dyDescent="0.35">
      <c r="A1147" s="1" t="s">
        <v>5501</v>
      </c>
      <c r="B1147" s="1" t="s">
        <v>5501</v>
      </c>
      <c r="C1147" s="1" t="s">
        <v>369</v>
      </c>
      <c r="D1147" s="1" t="s">
        <v>412</v>
      </c>
      <c r="E1147" s="1" t="s">
        <v>5502</v>
      </c>
      <c r="F1147" s="1" t="s">
        <v>371</v>
      </c>
      <c r="G1147" s="1" t="s">
        <v>397</v>
      </c>
      <c r="H1147" s="1" t="s">
        <v>1170</v>
      </c>
      <c r="I1147" s="1" t="s">
        <v>381</v>
      </c>
      <c r="J1147" s="1" t="s">
        <v>474</v>
      </c>
      <c r="K1147" s="1" t="s">
        <v>475</v>
      </c>
      <c r="L1147" s="1">
        <v>219</v>
      </c>
      <c r="M1147" s="1" t="s">
        <v>384</v>
      </c>
      <c r="N1147" s="1" t="s">
        <v>5503</v>
      </c>
      <c r="O1147" s="1" t="s">
        <v>5504</v>
      </c>
      <c r="P1147" s="1">
        <v>4.0000000000000002E-4</v>
      </c>
      <c r="Q1147" s="1" t="s">
        <v>369</v>
      </c>
      <c r="R1147" s="1" t="s">
        <v>403</v>
      </c>
      <c r="S1147" s="1">
        <v>1.5660000000000001</v>
      </c>
    </row>
    <row r="1148" spans="1:19" ht="15.5" x14ac:dyDescent="0.35">
      <c r="A1148" s="1" t="s">
        <v>5506</v>
      </c>
      <c r="B1148" s="1" t="s">
        <v>5505</v>
      </c>
      <c r="C1148" s="1" t="s">
        <v>369</v>
      </c>
      <c r="D1148" s="1" t="s">
        <v>5506</v>
      </c>
      <c r="E1148" s="1" t="s">
        <v>5507</v>
      </c>
      <c r="F1148" s="1" t="s">
        <v>398</v>
      </c>
      <c r="G1148" s="1" t="s">
        <v>397</v>
      </c>
      <c r="H1148" s="1" t="s">
        <v>1170</v>
      </c>
      <c r="I1148" s="1" t="s">
        <v>381</v>
      </c>
      <c r="J1148" s="1" t="s">
        <v>2027</v>
      </c>
      <c r="K1148" s="1" t="s">
        <v>1868</v>
      </c>
      <c r="L1148" s="1">
        <v>223</v>
      </c>
      <c r="M1148" s="1" t="s">
        <v>384</v>
      </c>
      <c r="N1148" s="1" t="s">
        <v>5503</v>
      </c>
      <c r="O1148" s="1" t="s">
        <v>5508</v>
      </c>
      <c r="P1148" s="1">
        <v>7.1999999999999998E-3</v>
      </c>
      <c r="Q1148" s="1" t="s">
        <v>372</v>
      </c>
      <c r="R1148" s="1" t="s">
        <v>403</v>
      </c>
      <c r="S1148" s="1">
        <v>3.2000000000000001E-2</v>
      </c>
    </row>
    <row r="1149" spans="1:19" ht="15.5" x14ac:dyDescent="0.35">
      <c r="A1149" s="1" t="s">
        <v>5510</v>
      </c>
      <c r="B1149" s="1" t="s">
        <v>5509</v>
      </c>
      <c r="C1149" s="1" t="s">
        <v>369</v>
      </c>
      <c r="D1149" s="1" t="s">
        <v>5510</v>
      </c>
      <c r="E1149" s="1" t="s">
        <v>5511</v>
      </c>
      <c r="F1149" s="1" t="s">
        <v>397</v>
      </c>
      <c r="G1149" s="1" t="s">
        <v>398</v>
      </c>
      <c r="H1149" s="1" t="s">
        <v>4055</v>
      </c>
      <c r="I1149" s="1" t="s">
        <v>381</v>
      </c>
      <c r="J1149" s="1" t="s">
        <v>1043</v>
      </c>
      <c r="K1149" s="1" t="s">
        <v>753</v>
      </c>
      <c r="L1149" s="1">
        <v>211</v>
      </c>
      <c r="M1149" s="1" t="s">
        <v>384</v>
      </c>
      <c r="N1149" s="1" t="s">
        <v>5503</v>
      </c>
      <c r="O1149" s="1" t="s">
        <v>5512</v>
      </c>
      <c r="P1149" s="1">
        <v>0.15</v>
      </c>
      <c r="Q1149" s="1" t="s">
        <v>372</v>
      </c>
      <c r="R1149" s="1" t="s">
        <v>403</v>
      </c>
      <c r="S1149" s="1">
        <v>2.1000000000000001E-2</v>
      </c>
    </row>
    <row r="1150" spans="1:19" ht="15.5" x14ac:dyDescent="0.35">
      <c r="A1150" s="1" t="s">
        <v>5513</v>
      </c>
      <c r="B1150" s="1" t="s">
        <v>5513</v>
      </c>
      <c r="C1150" s="1" t="s">
        <v>369</v>
      </c>
      <c r="D1150" s="1" t="s">
        <v>5514</v>
      </c>
      <c r="E1150" s="1" t="s">
        <v>5515</v>
      </c>
      <c r="F1150" s="1" t="s">
        <v>398</v>
      </c>
      <c r="G1150" s="1" t="s">
        <v>371</v>
      </c>
      <c r="H1150" s="1" t="s">
        <v>1170</v>
      </c>
      <c r="I1150" s="1" t="s">
        <v>381</v>
      </c>
      <c r="J1150" s="1" t="s">
        <v>5516</v>
      </c>
      <c r="K1150" s="1" t="s">
        <v>1616</v>
      </c>
      <c r="L1150" s="1">
        <v>162</v>
      </c>
      <c r="M1150" s="1" t="s">
        <v>384</v>
      </c>
      <c r="N1150" s="1" t="s">
        <v>5503</v>
      </c>
      <c r="O1150" s="1" t="s">
        <v>5517</v>
      </c>
      <c r="P1150" s="1">
        <v>1E-4</v>
      </c>
      <c r="Q1150" s="1" t="s">
        <v>372</v>
      </c>
      <c r="R1150" s="1" t="s">
        <v>403</v>
      </c>
      <c r="S1150" s="1">
        <v>0.59099999999999997</v>
      </c>
    </row>
    <row r="1151" spans="1:19" ht="15.5" x14ac:dyDescent="0.35">
      <c r="A1151" s="1" t="s">
        <v>5519</v>
      </c>
      <c r="B1151" s="1" t="s">
        <v>5518</v>
      </c>
      <c r="C1151" s="1" t="s">
        <v>369</v>
      </c>
      <c r="D1151" s="1" t="s">
        <v>5519</v>
      </c>
      <c r="E1151" s="1" t="s">
        <v>5520</v>
      </c>
      <c r="F1151" s="1" t="s">
        <v>398</v>
      </c>
      <c r="G1151" s="1" t="s">
        <v>397</v>
      </c>
      <c r="H1151" s="1" t="s">
        <v>1170</v>
      </c>
      <c r="I1151" s="1" t="s">
        <v>381</v>
      </c>
      <c r="J1151" s="1" t="s">
        <v>2686</v>
      </c>
      <c r="K1151" s="1" t="s">
        <v>1337</v>
      </c>
      <c r="L1151" s="1">
        <v>157</v>
      </c>
      <c r="M1151" s="1" t="s">
        <v>384</v>
      </c>
      <c r="N1151" s="1" t="s">
        <v>5503</v>
      </c>
      <c r="O1151" s="1" t="s">
        <v>5521</v>
      </c>
      <c r="P1151" s="1">
        <v>3.3000000000000002E-2</v>
      </c>
      <c r="Q1151" s="1" t="s">
        <v>402</v>
      </c>
      <c r="R1151" s="1" t="s">
        <v>425</v>
      </c>
      <c r="S1151" s="1">
        <v>23.1</v>
      </c>
    </row>
    <row r="1152" spans="1:19" ht="15.5" x14ac:dyDescent="0.35">
      <c r="A1152" s="1" t="s">
        <v>5523</v>
      </c>
      <c r="B1152" s="1" t="s">
        <v>5522</v>
      </c>
      <c r="C1152" s="1" t="s">
        <v>369</v>
      </c>
      <c r="D1152" s="1" t="s">
        <v>5523</v>
      </c>
      <c r="E1152" s="1" t="s">
        <v>5524</v>
      </c>
      <c r="F1152" s="1" t="s">
        <v>371</v>
      </c>
      <c r="G1152" s="1" t="s">
        <v>372</v>
      </c>
      <c r="H1152" s="1" t="s">
        <v>1170</v>
      </c>
      <c r="I1152" s="1" t="s">
        <v>381</v>
      </c>
      <c r="J1152" s="1" t="s">
        <v>806</v>
      </c>
      <c r="K1152" s="1" t="s">
        <v>760</v>
      </c>
      <c r="L1152" s="1">
        <v>136</v>
      </c>
      <c r="M1152" s="1" t="s">
        <v>384</v>
      </c>
      <c r="N1152" s="1" t="s">
        <v>5503</v>
      </c>
      <c r="O1152" s="1" t="s">
        <v>5525</v>
      </c>
      <c r="P1152" s="1">
        <v>5.0000000000000001E-4</v>
      </c>
      <c r="Q1152" s="1" t="s">
        <v>372</v>
      </c>
      <c r="R1152" s="1" t="s">
        <v>403</v>
      </c>
      <c r="S1152" s="1">
        <v>1.841</v>
      </c>
    </row>
    <row r="1153" spans="1:19" ht="15.5" x14ac:dyDescent="0.35">
      <c r="A1153" s="1" t="s">
        <v>343</v>
      </c>
      <c r="B1153" s="1" t="s">
        <v>5526</v>
      </c>
      <c r="C1153" s="1" t="s">
        <v>369</v>
      </c>
      <c r="D1153" s="1" t="s">
        <v>343</v>
      </c>
      <c r="E1153" s="1" t="s">
        <v>5527</v>
      </c>
      <c r="F1153" s="1" t="s">
        <v>398</v>
      </c>
      <c r="G1153" s="1" t="s">
        <v>397</v>
      </c>
      <c r="H1153" s="1" t="s">
        <v>669</v>
      </c>
      <c r="I1153" s="1" t="s">
        <v>381</v>
      </c>
      <c r="J1153" s="1" t="s">
        <v>816</v>
      </c>
      <c r="K1153" s="1" t="s">
        <v>504</v>
      </c>
      <c r="L1153" s="1">
        <v>105</v>
      </c>
      <c r="M1153" s="1" t="s">
        <v>384</v>
      </c>
      <c r="N1153" s="1" t="s">
        <v>5503</v>
      </c>
      <c r="O1153" s="1" t="s">
        <v>5528</v>
      </c>
      <c r="P1153" s="1">
        <v>5.0000000000000001E-4</v>
      </c>
      <c r="Q1153" s="1" t="s">
        <v>402</v>
      </c>
      <c r="R1153" s="1" t="s">
        <v>402</v>
      </c>
      <c r="S1153" s="1">
        <v>24.2</v>
      </c>
    </row>
    <row r="1154" spans="1:19" ht="15.5" x14ac:dyDescent="0.35">
      <c r="A1154" s="1" t="s">
        <v>5530</v>
      </c>
      <c r="B1154" s="1" t="s">
        <v>5529</v>
      </c>
      <c r="C1154" s="1" t="s">
        <v>369</v>
      </c>
      <c r="D1154" s="1" t="s">
        <v>5530</v>
      </c>
      <c r="E1154" s="1" t="s">
        <v>5531</v>
      </c>
      <c r="F1154" s="1" t="s">
        <v>398</v>
      </c>
      <c r="G1154" s="1" t="s">
        <v>397</v>
      </c>
      <c r="H1154" s="1" t="s">
        <v>1170</v>
      </c>
      <c r="I1154" s="1" t="s">
        <v>381</v>
      </c>
      <c r="J1154" s="1" t="s">
        <v>873</v>
      </c>
      <c r="K1154" s="1" t="s">
        <v>874</v>
      </c>
      <c r="L1154" s="1">
        <v>98</v>
      </c>
      <c r="M1154" s="1" t="s">
        <v>384</v>
      </c>
      <c r="N1154" s="1" t="s">
        <v>5503</v>
      </c>
      <c r="O1154" s="1" t="s">
        <v>5532</v>
      </c>
      <c r="P1154" s="1">
        <v>8.0000000000000004E-4</v>
      </c>
      <c r="Q1154" s="1" t="s">
        <v>402</v>
      </c>
      <c r="R1154" s="1" t="s">
        <v>425</v>
      </c>
      <c r="S1154" s="1">
        <v>25.2</v>
      </c>
    </row>
    <row r="1155" spans="1:19" ht="15.5" x14ac:dyDescent="0.35">
      <c r="A1155" s="1" t="s">
        <v>5534</v>
      </c>
      <c r="B1155" s="1" t="s">
        <v>5533</v>
      </c>
      <c r="C1155" s="1" t="s">
        <v>369</v>
      </c>
      <c r="D1155" s="1" t="s">
        <v>5534</v>
      </c>
      <c r="E1155" s="1" t="s">
        <v>5535</v>
      </c>
      <c r="F1155" s="1" t="s">
        <v>371</v>
      </c>
      <c r="G1155" s="1" t="s">
        <v>372</v>
      </c>
      <c r="H1155" s="1" t="s">
        <v>1170</v>
      </c>
      <c r="I1155" s="1" t="s">
        <v>381</v>
      </c>
      <c r="J1155" s="1" t="s">
        <v>3236</v>
      </c>
      <c r="K1155" s="1" t="s">
        <v>682</v>
      </c>
      <c r="L1155" s="1">
        <v>87</v>
      </c>
      <c r="M1155" s="1" t="s">
        <v>384</v>
      </c>
      <c r="N1155" s="1" t="s">
        <v>5503</v>
      </c>
      <c r="O1155" s="1" t="s">
        <v>5536</v>
      </c>
      <c r="P1155" s="1">
        <v>3.0000000000000001E-3</v>
      </c>
      <c r="Q1155" s="1" t="s">
        <v>372</v>
      </c>
      <c r="R1155" s="1" t="s">
        <v>402</v>
      </c>
      <c r="S1155" s="1">
        <v>22.8</v>
      </c>
    </row>
    <row r="1156" spans="1:19" ht="15.5" x14ac:dyDescent="0.35">
      <c r="A1156" s="1" t="s">
        <v>5537</v>
      </c>
      <c r="B1156" s="1" t="s">
        <v>5537</v>
      </c>
      <c r="C1156" s="1" t="s">
        <v>369</v>
      </c>
      <c r="D1156" s="1" t="s">
        <v>412</v>
      </c>
      <c r="E1156" s="1" t="s">
        <v>5538</v>
      </c>
      <c r="F1156" s="1" t="s">
        <v>372</v>
      </c>
      <c r="G1156" s="1" t="s">
        <v>397</v>
      </c>
      <c r="H1156" s="1" t="s">
        <v>5539</v>
      </c>
      <c r="I1156" s="1" t="s">
        <v>381</v>
      </c>
      <c r="J1156" s="1" t="s">
        <v>698</v>
      </c>
      <c r="K1156" s="1" t="s">
        <v>699</v>
      </c>
      <c r="L1156" s="1">
        <v>86</v>
      </c>
      <c r="M1156" s="1" t="s">
        <v>384</v>
      </c>
      <c r="N1156" s="1" t="s">
        <v>5503</v>
      </c>
      <c r="O1156" s="1" t="s">
        <v>5540</v>
      </c>
      <c r="P1156" s="1" t="s">
        <v>369</v>
      </c>
      <c r="Q1156" s="1" t="s">
        <v>402</v>
      </c>
      <c r="R1156" s="1" t="s">
        <v>402</v>
      </c>
      <c r="S1156" s="1">
        <v>24.1</v>
      </c>
    </row>
    <row r="1157" spans="1:19" ht="15.5" x14ac:dyDescent="0.35">
      <c r="A1157" s="1" t="s">
        <v>5542</v>
      </c>
      <c r="B1157" s="1" t="s">
        <v>5541</v>
      </c>
      <c r="C1157" s="1" t="s">
        <v>369</v>
      </c>
      <c r="D1157" s="1" t="s">
        <v>5543</v>
      </c>
      <c r="E1157" s="1" t="s">
        <v>5544</v>
      </c>
      <c r="F1157" s="1" t="s">
        <v>398</v>
      </c>
      <c r="G1157" s="1" t="s">
        <v>397</v>
      </c>
      <c r="H1157" s="1" t="s">
        <v>5539</v>
      </c>
      <c r="I1157" s="1" t="s">
        <v>381</v>
      </c>
      <c r="J1157" s="1" t="s">
        <v>820</v>
      </c>
      <c r="K1157" s="1" t="s">
        <v>821</v>
      </c>
      <c r="L1157" s="1">
        <v>66</v>
      </c>
      <c r="M1157" s="1" t="s">
        <v>384</v>
      </c>
      <c r="N1157" s="1" t="s">
        <v>5503</v>
      </c>
      <c r="O1157" s="1" t="s">
        <v>5545</v>
      </c>
      <c r="P1157" s="1">
        <v>3.3E-3</v>
      </c>
      <c r="Q1157" s="1" t="s">
        <v>402</v>
      </c>
      <c r="R1157" s="1" t="s">
        <v>402</v>
      </c>
      <c r="S1157" s="1">
        <v>29.4</v>
      </c>
    </row>
    <row r="1158" spans="1:19" ht="15.5" x14ac:dyDescent="0.35">
      <c r="A1158" s="1" t="s">
        <v>5547</v>
      </c>
      <c r="B1158" s="1" t="s">
        <v>5546</v>
      </c>
      <c r="C1158" s="1" t="s">
        <v>369</v>
      </c>
      <c r="D1158" s="1" t="s">
        <v>5547</v>
      </c>
      <c r="E1158" s="1" t="s">
        <v>5548</v>
      </c>
      <c r="F1158" s="1" t="s">
        <v>371</v>
      </c>
      <c r="G1158" s="1" t="s">
        <v>372</v>
      </c>
      <c r="H1158" s="1" t="s">
        <v>4055</v>
      </c>
      <c r="I1158" s="1" t="s">
        <v>381</v>
      </c>
      <c r="J1158" s="1" t="s">
        <v>1610</v>
      </c>
      <c r="K1158" s="1" t="s">
        <v>785</v>
      </c>
      <c r="L1158" s="1">
        <v>62</v>
      </c>
      <c r="M1158" s="1" t="s">
        <v>384</v>
      </c>
      <c r="N1158" s="1" t="s">
        <v>5503</v>
      </c>
      <c r="O1158" s="1" t="s">
        <v>5549</v>
      </c>
      <c r="P1158" s="1">
        <v>1.6E-2</v>
      </c>
      <c r="Q1158" s="1" t="s">
        <v>372</v>
      </c>
      <c r="R1158" s="1" t="s">
        <v>403</v>
      </c>
      <c r="S1158" s="1">
        <v>11.11</v>
      </c>
    </row>
    <row r="1159" spans="1:19" ht="15.5" x14ac:dyDescent="0.35">
      <c r="A1159" s="1" t="s">
        <v>5550</v>
      </c>
      <c r="B1159" s="1" t="s">
        <v>5550</v>
      </c>
      <c r="C1159" s="1" t="s">
        <v>369</v>
      </c>
      <c r="D1159" s="1" t="s">
        <v>5551</v>
      </c>
      <c r="E1159" s="1" t="s">
        <v>5552</v>
      </c>
      <c r="F1159" s="1" t="s">
        <v>398</v>
      </c>
      <c r="G1159" s="1" t="s">
        <v>397</v>
      </c>
      <c r="H1159" s="1" t="s">
        <v>1170</v>
      </c>
      <c r="I1159" s="1" t="s">
        <v>381</v>
      </c>
      <c r="J1159" s="1" t="s">
        <v>2297</v>
      </c>
      <c r="K1159" s="1" t="s">
        <v>716</v>
      </c>
      <c r="L1159" s="1">
        <v>62</v>
      </c>
      <c r="M1159" s="1" t="s">
        <v>384</v>
      </c>
      <c r="N1159" s="1" t="s">
        <v>5503</v>
      </c>
      <c r="O1159" s="1" t="s">
        <v>5553</v>
      </c>
      <c r="P1159" s="1">
        <v>2.2000000000000001E-3</v>
      </c>
      <c r="Q1159" s="1" t="s">
        <v>372</v>
      </c>
      <c r="R1159" s="1" t="s">
        <v>402</v>
      </c>
      <c r="S1159" s="1">
        <v>25.5</v>
      </c>
    </row>
    <row r="1160" spans="1:19" ht="15.5" x14ac:dyDescent="0.35">
      <c r="A1160" s="1" t="s">
        <v>5554</v>
      </c>
      <c r="B1160" s="1" t="s">
        <v>5554</v>
      </c>
      <c r="C1160" s="1" t="s">
        <v>369</v>
      </c>
      <c r="D1160" s="1" t="s">
        <v>5555</v>
      </c>
      <c r="E1160" s="1" t="s">
        <v>5556</v>
      </c>
      <c r="F1160" s="1" t="s">
        <v>371</v>
      </c>
      <c r="G1160" s="1" t="s">
        <v>372</v>
      </c>
      <c r="H1160" s="1" t="s">
        <v>1170</v>
      </c>
      <c r="I1160" s="1" t="s">
        <v>381</v>
      </c>
      <c r="J1160" s="1" t="s">
        <v>784</v>
      </c>
      <c r="K1160" s="1" t="s">
        <v>785</v>
      </c>
      <c r="L1160" s="1">
        <v>52</v>
      </c>
      <c r="M1160" s="1" t="s">
        <v>384</v>
      </c>
      <c r="N1160" s="1" t="s">
        <v>5503</v>
      </c>
      <c r="O1160" s="1" t="s">
        <v>5557</v>
      </c>
      <c r="P1160" s="1">
        <v>2.0000000000000001E-4</v>
      </c>
      <c r="Q1160" s="1" t="s">
        <v>402</v>
      </c>
      <c r="R1160" s="1" t="s">
        <v>402</v>
      </c>
      <c r="S1160" s="1">
        <v>34</v>
      </c>
    </row>
    <row r="1161" spans="1:19" ht="15.5" x14ac:dyDescent="0.35">
      <c r="A1161" s="1" t="s">
        <v>5559</v>
      </c>
      <c r="B1161" s="1" t="s">
        <v>5558</v>
      </c>
      <c r="C1161" s="1" t="s">
        <v>5560</v>
      </c>
      <c r="D1161" s="1" t="s">
        <v>5559</v>
      </c>
      <c r="E1161" s="1" t="s">
        <v>5561</v>
      </c>
      <c r="F1161" s="1" t="s">
        <v>371</v>
      </c>
      <c r="G1161" s="1" t="s">
        <v>372</v>
      </c>
      <c r="H1161" s="1" t="s">
        <v>4055</v>
      </c>
      <c r="I1161" s="1" t="s">
        <v>381</v>
      </c>
      <c r="J1161" s="1" t="s">
        <v>784</v>
      </c>
      <c r="K1161" s="1" t="s">
        <v>785</v>
      </c>
      <c r="L1161" s="1">
        <v>47</v>
      </c>
      <c r="M1161" s="1" t="s">
        <v>1823</v>
      </c>
      <c r="N1161" s="1" t="s">
        <v>5503</v>
      </c>
      <c r="O1161" s="1" t="s">
        <v>5562</v>
      </c>
      <c r="P1161" s="1">
        <v>5.0000000000000001E-3</v>
      </c>
      <c r="Q1161" s="1" t="s">
        <v>372</v>
      </c>
      <c r="R1161" s="1" t="s">
        <v>402</v>
      </c>
      <c r="S1161" s="1">
        <v>33</v>
      </c>
    </row>
    <row r="1162" spans="1:19" ht="15.5" x14ac:dyDescent="0.35">
      <c r="A1162" s="1" t="s">
        <v>5563</v>
      </c>
      <c r="B1162" s="1" t="s">
        <v>5563</v>
      </c>
      <c r="C1162" s="1" t="s">
        <v>369</v>
      </c>
      <c r="D1162" s="1" t="s">
        <v>5564</v>
      </c>
      <c r="E1162" s="1" t="s">
        <v>5565</v>
      </c>
      <c r="F1162" s="1" t="s">
        <v>398</v>
      </c>
      <c r="G1162" s="1" t="s">
        <v>371</v>
      </c>
      <c r="H1162" s="1" t="s">
        <v>1170</v>
      </c>
      <c r="I1162" s="1" t="s">
        <v>381</v>
      </c>
      <c r="J1162" s="1" t="s">
        <v>5059</v>
      </c>
      <c r="K1162" s="1" t="s">
        <v>2153</v>
      </c>
      <c r="L1162" s="1">
        <v>39</v>
      </c>
      <c r="M1162" s="1" t="s">
        <v>384</v>
      </c>
      <c r="N1162" s="1" t="s">
        <v>5503</v>
      </c>
      <c r="O1162" s="1" t="s">
        <v>5566</v>
      </c>
      <c r="P1162" s="1">
        <v>1E-4</v>
      </c>
      <c r="Q1162" s="1" t="s">
        <v>372</v>
      </c>
      <c r="R1162" s="1" t="s">
        <v>425</v>
      </c>
      <c r="S1162" s="1">
        <v>23.4</v>
      </c>
    </row>
    <row r="1163" spans="1:19" ht="15.5" x14ac:dyDescent="0.35">
      <c r="A1163" s="1" t="s">
        <v>5568</v>
      </c>
      <c r="B1163" s="1" t="s">
        <v>5567</v>
      </c>
      <c r="C1163" s="1" t="s">
        <v>369</v>
      </c>
      <c r="D1163" s="1" t="s">
        <v>5568</v>
      </c>
      <c r="E1163" s="1" t="s">
        <v>5569</v>
      </c>
      <c r="F1163" s="1" t="s">
        <v>372</v>
      </c>
      <c r="G1163" s="1" t="s">
        <v>371</v>
      </c>
      <c r="H1163" s="1" t="s">
        <v>5570</v>
      </c>
      <c r="I1163" s="1" t="s">
        <v>381</v>
      </c>
      <c r="J1163" s="1" t="s">
        <v>596</v>
      </c>
      <c r="K1163" s="1" t="s">
        <v>597</v>
      </c>
      <c r="L1163" s="1">
        <v>144</v>
      </c>
      <c r="M1163" s="1" t="s">
        <v>384</v>
      </c>
      <c r="N1163" s="1" t="s">
        <v>5571</v>
      </c>
      <c r="O1163" s="1" t="s">
        <v>5572</v>
      </c>
      <c r="P1163" s="1">
        <v>0.46</v>
      </c>
      <c r="Q1163" s="1" t="s">
        <v>372</v>
      </c>
      <c r="R1163" s="1" t="s">
        <v>403</v>
      </c>
      <c r="S1163" s="1">
        <v>1.2E-2</v>
      </c>
    </row>
    <row r="1164" spans="1:19" ht="15.5" x14ac:dyDescent="0.35">
      <c r="A1164" s="1" t="s">
        <v>5574</v>
      </c>
      <c r="B1164" s="1" t="s">
        <v>5573</v>
      </c>
      <c r="C1164" s="1" t="s">
        <v>369</v>
      </c>
      <c r="D1164" s="1" t="s">
        <v>5574</v>
      </c>
      <c r="E1164" s="1" t="s">
        <v>5575</v>
      </c>
      <c r="F1164" s="1" t="s">
        <v>398</v>
      </c>
      <c r="G1164" s="1" t="s">
        <v>397</v>
      </c>
      <c r="H1164" s="1" t="s">
        <v>373</v>
      </c>
      <c r="I1164" s="1" t="s">
        <v>381</v>
      </c>
      <c r="J1164" s="1" t="s">
        <v>1019</v>
      </c>
      <c r="K1164" s="1" t="s">
        <v>1020</v>
      </c>
      <c r="L1164" s="1">
        <v>347</v>
      </c>
      <c r="M1164" s="1" t="s">
        <v>384</v>
      </c>
      <c r="N1164" s="1" t="s">
        <v>5576</v>
      </c>
      <c r="O1164" s="1" t="s">
        <v>5577</v>
      </c>
      <c r="P1164" s="1">
        <v>8.6E-3</v>
      </c>
      <c r="Q1164" s="1" t="s">
        <v>372</v>
      </c>
      <c r="R1164" s="1" t="s">
        <v>425</v>
      </c>
      <c r="S1164" s="1">
        <v>23</v>
      </c>
    </row>
    <row r="1165" spans="1:19" ht="15.5" x14ac:dyDescent="0.35">
      <c r="A1165" s="1" t="s">
        <v>5579</v>
      </c>
      <c r="B1165" s="1" t="s">
        <v>5578</v>
      </c>
      <c r="C1165" s="1" t="s">
        <v>369</v>
      </c>
      <c r="D1165" s="1" t="s">
        <v>412</v>
      </c>
      <c r="E1165" s="1" t="s">
        <v>5580</v>
      </c>
      <c r="F1165" s="1" t="s">
        <v>398</v>
      </c>
      <c r="G1165" s="1" t="s">
        <v>371</v>
      </c>
      <c r="H1165" s="1" t="s">
        <v>373</v>
      </c>
      <c r="I1165" s="1" t="s">
        <v>374</v>
      </c>
      <c r="J1165" s="1" t="s">
        <v>369</v>
      </c>
      <c r="K1165" s="1" t="s">
        <v>369</v>
      </c>
      <c r="L1165" s="1" t="s">
        <v>369</v>
      </c>
      <c r="M1165" s="1" t="s">
        <v>1391</v>
      </c>
      <c r="N1165" s="1" t="s">
        <v>5581</v>
      </c>
      <c r="O1165" s="1" t="s">
        <v>5582</v>
      </c>
      <c r="P1165" s="1" t="s">
        <v>369</v>
      </c>
      <c r="Q1165" s="1" t="s">
        <v>369</v>
      </c>
      <c r="R1165" s="1" t="s">
        <v>369</v>
      </c>
      <c r="S1165" s="1">
        <v>24.4</v>
      </c>
    </row>
    <row r="1166" spans="1:19" ht="15.5" x14ac:dyDescent="0.35">
      <c r="A1166" s="1" t="s">
        <v>344</v>
      </c>
      <c r="B1166" s="1" t="s">
        <v>5583</v>
      </c>
      <c r="C1166" s="1" t="s">
        <v>369</v>
      </c>
      <c r="D1166" s="1" t="s">
        <v>344</v>
      </c>
      <c r="E1166" s="1" t="s">
        <v>5584</v>
      </c>
      <c r="F1166" s="1" t="s">
        <v>371</v>
      </c>
      <c r="G1166" s="1" t="s">
        <v>372</v>
      </c>
      <c r="H1166" s="1" t="s">
        <v>1283</v>
      </c>
      <c r="I1166" s="1" t="s">
        <v>381</v>
      </c>
      <c r="J1166" s="1" t="s">
        <v>759</v>
      </c>
      <c r="K1166" s="1" t="s">
        <v>760</v>
      </c>
      <c r="L1166" s="1">
        <v>754</v>
      </c>
      <c r="M1166" s="1" t="s">
        <v>384</v>
      </c>
      <c r="N1166" s="1" t="s">
        <v>5585</v>
      </c>
      <c r="O1166" s="1" t="s">
        <v>5586</v>
      </c>
      <c r="P1166" s="1">
        <v>1E-4</v>
      </c>
      <c r="Q1166" s="1" t="s">
        <v>372</v>
      </c>
      <c r="R1166" s="1" t="s">
        <v>402</v>
      </c>
      <c r="S1166" s="1">
        <v>27.3</v>
      </c>
    </row>
    <row r="1167" spans="1:19" ht="15.5" x14ac:dyDescent="0.35">
      <c r="A1167" s="1" t="s">
        <v>5588</v>
      </c>
      <c r="B1167" s="1" t="s">
        <v>5587</v>
      </c>
      <c r="C1167" s="1" t="s">
        <v>369</v>
      </c>
      <c r="D1167" s="1" t="s">
        <v>5588</v>
      </c>
      <c r="E1167" s="1" t="s">
        <v>5589</v>
      </c>
      <c r="F1167" s="1" t="s">
        <v>371</v>
      </c>
      <c r="G1167" s="1" t="s">
        <v>372</v>
      </c>
      <c r="H1167" s="1" t="s">
        <v>373</v>
      </c>
      <c r="I1167" s="1" t="s">
        <v>381</v>
      </c>
      <c r="J1167" s="1" t="s">
        <v>2586</v>
      </c>
      <c r="K1167" s="1" t="s">
        <v>658</v>
      </c>
      <c r="L1167" s="1">
        <v>189</v>
      </c>
      <c r="M1167" s="1" t="s">
        <v>384</v>
      </c>
      <c r="N1167" s="1" t="s">
        <v>5590</v>
      </c>
      <c r="O1167" s="1" t="s">
        <v>5591</v>
      </c>
      <c r="P1167" s="1">
        <v>0</v>
      </c>
      <c r="Q1167" s="1" t="s">
        <v>372</v>
      </c>
      <c r="R1167" s="1" t="s">
        <v>403</v>
      </c>
      <c r="S1167" s="1">
        <v>23.4</v>
      </c>
    </row>
    <row r="1168" spans="1:19" ht="15.5" x14ac:dyDescent="0.35">
      <c r="A1168" s="1" t="s">
        <v>5592</v>
      </c>
      <c r="B1168" s="1" t="s">
        <v>5592</v>
      </c>
      <c r="C1168" s="1" t="s">
        <v>369</v>
      </c>
      <c r="D1168" s="1" t="s">
        <v>412</v>
      </c>
      <c r="E1168" s="1" t="s">
        <v>5593</v>
      </c>
      <c r="F1168" s="1" t="s">
        <v>397</v>
      </c>
      <c r="G1168" s="1" t="s">
        <v>398</v>
      </c>
      <c r="H1168" s="1" t="s">
        <v>3271</v>
      </c>
      <c r="I1168" s="1" t="s">
        <v>381</v>
      </c>
      <c r="J1168" s="1" t="s">
        <v>1597</v>
      </c>
      <c r="K1168" s="1" t="s">
        <v>1598</v>
      </c>
      <c r="L1168" s="1">
        <v>524</v>
      </c>
      <c r="M1168" s="1" t="s">
        <v>384</v>
      </c>
      <c r="N1168" s="1" t="s">
        <v>5594</v>
      </c>
      <c r="O1168" s="1" t="s">
        <v>5595</v>
      </c>
      <c r="P1168" s="1">
        <v>0</v>
      </c>
      <c r="Q1168" s="1" t="s">
        <v>402</v>
      </c>
      <c r="R1168" s="1" t="s">
        <v>402</v>
      </c>
      <c r="S1168" s="1">
        <v>25.4</v>
      </c>
    </row>
    <row r="1169" spans="1:19" ht="15.5" x14ac:dyDescent="0.35">
      <c r="A1169" s="1" t="s">
        <v>5596</v>
      </c>
      <c r="B1169" s="1" t="s">
        <v>5596</v>
      </c>
      <c r="C1169" s="1" t="s">
        <v>369</v>
      </c>
      <c r="D1169" s="1" t="s">
        <v>5597</v>
      </c>
      <c r="E1169" s="1" t="s">
        <v>5598</v>
      </c>
      <c r="F1169" s="1" t="s">
        <v>398</v>
      </c>
      <c r="G1169" s="1" t="s">
        <v>397</v>
      </c>
      <c r="H1169" s="1" t="s">
        <v>2013</v>
      </c>
      <c r="I1169" s="1" t="s">
        <v>381</v>
      </c>
      <c r="J1169" s="1" t="s">
        <v>681</v>
      </c>
      <c r="K1169" s="1" t="s">
        <v>682</v>
      </c>
      <c r="L1169" s="1">
        <v>710</v>
      </c>
      <c r="M1169" s="1" t="s">
        <v>384</v>
      </c>
      <c r="N1169" s="1" t="s">
        <v>5594</v>
      </c>
      <c r="O1169" s="1" t="s">
        <v>5599</v>
      </c>
      <c r="P1169" s="1">
        <v>8.9999999999999998E-4</v>
      </c>
      <c r="Q1169" s="1" t="s">
        <v>402</v>
      </c>
      <c r="R1169" s="1" t="s">
        <v>403</v>
      </c>
      <c r="S1169" s="1">
        <v>24.1</v>
      </c>
    </row>
    <row r="1170" spans="1:19" ht="15.5" x14ac:dyDescent="0.35">
      <c r="A1170" s="1" t="s">
        <v>5600</v>
      </c>
      <c r="B1170" s="1" t="s">
        <v>5600</v>
      </c>
      <c r="C1170" s="1" t="s">
        <v>369</v>
      </c>
      <c r="D1170" s="1" t="s">
        <v>412</v>
      </c>
      <c r="E1170" s="1" t="s">
        <v>5601</v>
      </c>
      <c r="F1170" s="1" t="s">
        <v>371</v>
      </c>
      <c r="G1170" s="1" t="s">
        <v>398</v>
      </c>
      <c r="H1170" s="1" t="s">
        <v>3271</v>
      </c>
      <c r="I1170" s="1" t="s">
        <v>381</v>
      </c>
      <c r="J1170" s="1" t="s">
        <v>5602</v>
      </c>
      <c r="K1170" s="1" t="s">
        <v>1077</v>
      </c>
      <c r="L1170" s="1">
        <v>1163</v>
      </c>
      <c r="M1170" s="1" t="s">
        <v>384</v>
      </c>
      <c r="N1170" s="1" t="s">
        <v>5594</v>
      </c>
      <c r="O1170" s="1" t="s">
        <v>5603</v>
      </c>
      <c r="P1170" s="1" t="s">
        <v>369</v>
      </c>
      <c r="Q1170" s="1" t="s">
        <v>402</v>
      </c>
      <c r="R1170" s="1" t="s">
        <v>402</v>
      </c>
      <c r="S1170" s="1">
        <v>26.1</v>
      </c>
    </row>
    <row r="1171" spans="1:19" ht="15.5" x14ac:dyDescent="0.35">
      <c r="A1171" s="1" t="s">
        <v>5604</v>
      </c>
      <c r="B1171" s="1" t="s">
        <v>5604</v>
      </c>
      <c r="C1171" s="1" t="s">
        <v>369</v>
      </c>
      <c r="D1171" s="1" t="s">
        <v>412</v>
      </c>
      <c r="E1171" s="1" t="s">
        <v>5605</v>
      </c>
      <c r="F1171" s="1" t="s">
        <v>398</v>
      </c>
      <c r="G1171" s="1" t="s">
        <v>397</v>
      </c>
      <c r="H1171" s="1" t="s">
        <v>1993</v>
      </c>
      <c r="I1171" s="1" t="s">
        <v>381</v>
      </c>
      <c r="J1171" s="1" t="s">
        <v>759</v>
      </c>
      <c r="K1171" s="1" t="s">
        <v>760</v>
      </c>
      <c r="L1171" s="1">
        <v>1370</v>
      </c>
      <c r="M1171" s="1" t="s">
        <v>384</v>
      </c>
      <c r="N1171" s="1" t="s">
        <v>5594</v>
      </c>
      <c r="O1171" s="1" t="s">
        <v>5606</v>
      </c>
      <c r="P1171" s="1">
        <v>0</v>
      </c>
      <c r="Q1171" s="1" t="s">
        <v>372</v>
      </c>
      <c r="R1171" s="1" t="s">
        <v>403</v>
      </c>
      <c r="S1171" s="1">
        <v>22</v>
      </c>
    </row>
    <row r="1172" spans="1:19" ht="15.5" x14ac:dyDescent="0.35">
      <c r="A1172" s="1" t="s">
        <v>5607</v>
      </c>
      <c r="B1172" s="1" t="s">
        <v>5607</v>
      </c>
      <c r="C1172" s="1" t="s">
        <v>369</v>
      </c>
      <c r="D1172" s="1" t="s">
        <v>5608</v>
      </c>
      <c r="E1172" s="1" t="s">
        <v>5609</v>
      </c>
      <c r="F1172" s="1" t="s">
        <v>398</v>
      </c>
      <c r="G1172" s="1" t="s">
        <v>397</v>
      </c>
      <c r="H1172" s="1" t="s">
        <v>3271</v>
      </c>
      <c r="I1172" s="1" t="s">
        <v>381</v>
      </c>
      <c r="J1172" s="1" t="s">
        <v>996</v>
      </c>
      <c r="K1172" s="1" t="s">
        <v>633</v>
      </c>
      <c r="L1172" s="1">
        <v>1551</v>
      </c>
      <c r="M1172" s="1" t="s">
        <v>384</v>
      </c>
      <c r="N1172" s="1" t="s">
        <v>5594</v>
      </c>
      <c r="O1172" s="1" t="s">
        <v>5610</v>
      </c>
      <c r="P1172" s="1">
        <v>1.4E-3</v>
      </c>
      <c r="Q1172" s="1" t="s">
        <v>372</v>
      </c>
      <c r="R1172" s="1" t="s">
        <v>403</v>
      </c>
      <c r="S1172" s="1">
        <v>15.31</v>
      </c>
    </row>
    <row r="1173" spans="1:19" ht="15.5" x14ac:dyDescent="0.35">
      <c r="A1173" s="1" t="s">
        <v>5611</v>
      </c>
      <c r="B1173" s="1" t="s">
        <v>5611</v>
      </c>
      <c r="C1173" s="1" t="s">
        <v>369</v>
      </c>
      <c r="D1173" s="1" t="s">
        <v>412</v>
      </c>
      <c r="E1173" s="1" t="s">
        <v>5612</v>
      </c>
      <c r="F1173" s="1" t="s">
        <v>398</v>
      </c>
      <c r="G1173" s="1" t="s">
        <v>397</v>
      </c>
      <c r="H1173" s="1" t="s">
        <v>1993</v>
      </c>
      <c r="I1173" s="1" t="s">
        <v>381</v>
      </c>
      <c r="J1173" s="1" t="s">
        <v>663</v>
      </c>
      <c r="K1173" s="1" t="s">
        <v>664</v>
      </c>
      <c r="L1173" s="1">
        <v>1571</v>
      </c>
      <c r="M1173" s="1" t="s">
        <v>384</v>
      </c>
      <c r="N1173" s="1" t="s">
        <v>5594</v>
      </c>
      <c r="O1173" s="1" t="s">
        <v>5613</v>
      </c>
      <c r="P1173" s="1">
        <v>0</v>
      </c>
      <c r="Q1173" s="1" t="s">
        <v>372</v>
      </c>
      <c r="R1173" s="1" t="s">
        <v>403</v>
      </c>
      <c r="S1173" s="1">
        <v>17.739999999999998</v>
      </c>
    </row>
    <row r="1174" spans="1:19" ht="15.5" x14ac:dyDescent="0.35">
      <c r="A1174" s="1" t="s">
        <v>5614</v>
      </c>
      <c r="B1174" s="1" t="s">
        <v>5614</v>
      </c>
      <c r="C1174" s="1" t="s">
        <v>369</v>
      </c>
      <c r="D1174" s="1" t="s">
        <v>5615</v>
      </c>
      <c r="E1174" s="1" t="s">
        <v>5616</v>
      </c>
      <c r="F1174" s="1" t="s">
        <v>371</v>
      </c>
      <c r="G1174" s="1" t="s">
        <v>372</v>
      </c>
      <c r="H1174" s="1" t="s">
        <v>3271</v>
      </c>
      <c r="I1174" s="1" t="s">
        <v>381</v>
      </c>
      <c r="J1174" s="1" t="s">
        <v>873</v>
      </c>
      <c r="K1174" s="1" t="s">
        <v>874</v>
      </c>
      <c r="L1174" s="1">
        <v>1758</v>
      </c>
      <c r="M1174" s="1" t="s">
        <v>384</v>
      </c>
      <c r="N1174" s="1" t="s">
        <v>5594</v>
      </c>
      <c r="O1174" s="1" t="s">
        <v>5617</v>
      </c>
      <c r="P1174" s="1">
        <v>1.5E-3</v>
      </c>
      <c r="Q1174" s="1" t="s">
        <v>372</v>
      </c>
      <c r="R1174" s="1" t="s">
        <v>403</v>
      </c>
      <c r="S1174" s="1">
        <v>26.2</v>
      </c>
    </row>
    <row r="1175" spans="1:19" ht="15.5" x14ac:dyDescent="0.35">
      <c r="A1175" s="1" t="s">
        <v>5618</v>
      </c>
      <c r="B1175" s="1" t="s">
        <v>5618</v>
      </c>
      <c r="C1175" s="1" t="s">
        <v>369</v>
      </c>
      <c r="D1175" s="1" t="s">
        <v>412</v>
      </c>
      <c r="E1175" s="1" t="s">
        <v>5619</v>
      </c>
      <c r="F1175" s="1" t="s">
        <v>371</v>
      </c>
      <c r="G1175" s="1" t="s">
        <v>372</v>
      </c>
      <c r="H1175" s="1" t="s">
        <v>1993</v>
      </c>
      <c r="I1175" s="1" t="s">
        <v>381</v>
      </c>
      <c r="J1175" s="1" t="s">
        <v>2388</v>
      </c>
      <c r="K1175" s="1" t="s">
        <v>1868</v>
      </c>
      <c r="L1175" s="1">
        <v>2025</v>
      </c>
      <c r="M1175" s="1" t="s">
        <v>384</v>
      </c>
      <c r="N1175" s="1" t="s">
        <v>5594</v>
      </c>
      <c r="O1175" s="1" t="s">
        <v>5620</v>
      </c>
      <c r="P1175" s="1">
        <v>0</v>
      </c>
      <c r="Q1175" s="1" t="s">
        <v>402</v>
      </c>
      <c r="R1175" s="1" t="s">
        <v>403</v>
      </c>
      <c r="S1175" s="1">
        <v>28.8</v>
      </c>
    </row>
    <row r="1176" spans="1:19" ht="15.5" x14ac:dyDescent="0.35">
      <c r="A1176" s="1" t="s">
        <v>5621</v>
      </c>
      <c r="B1176" s="1" t="s">
        <v>5621</v>
      </c>
      <c r="C1176" s="1" t="s">
        <v>369</v>
      </c>
      <c r="D1176" s="1" t="s">
        <v>5622</v>
      </c>
      <c r="E1176" s="1" t="s">
        <v>5623</v>
      </c>
      <c r="F1176" s="1" t="s">
        <v>398</v>
      </c>
      <c r="G1176" s="1" t="s">
        <v>397</v>
      </c>
      <c r="H1176" s="1" t="s">
        <v>1993</v>
      </c>
      <c r="I1176" s="1" t="s">
        <v>381</v>
      </c>
      <c r="J1176" s="1" t="s">
        <v>1633</v>
      </c>
      <c r="K1176" s="1" t="s">
        <v>518</v>
      </c>
      <c r="L1176" s="1">
        <v>2461</v>
      </c>
      <c r="M1176" s="1" t="s">
        <v>384</v>
      </c>
      <c r="N1176" s="1" t="s">
        <v>5594</v>
      </c>
      <c r="O1176" s="1" t="s">
        <v>5624</v>
      </c>
      <c r="P1176" s="1">
        <v>0</v>
      </c>
      <c r="Q1176" s="1" t="s">
        <v>372</v>
      </c>
      <c r="R1176" s="1" t="s">
        <v>403</v>
      </c>
      <c r="S1176" s="1">
        <v>18.29</v>
      </c>
    </row>
    <row r="1177" spans="1:19" ht="15.5" x14ac:dyDescent="0.35">
      <c r="A1177" s="1" t="s">
        <v>5626</v>
      </c>
      <c r="B1177" s="1" t="s">
        <v>5625</v>
      </c>
      <c r="C1177" s="1" t="s">
        <v>369</v>
      </c>
      <c r="D1177" s="1" t="s">
        <v>412</v>
      </c>
      <c r="E1177" s="1" t="s">
        <v>5627</v>
      </c>
      <c r="F1177" s="1" t="s">
        <v>371</v>
      </c>
      <c r="G1177" s="1" t="s">
        <v>372</v>
      </c>
      <c r="H1177" s="1" t="s">
        <v>373</v>
      </c>
      <c r="I1177" s="1" t="s">
        <v>381</v>
      </c>
      <c r="J1177" s="1" t="s">
        <v>1111</v>
      </c>
      <c r="K1177" s="1" t="s">
        <v>747</v>
      </c>
      <c r="L1177" s="1">
        <v>204</v>
      </c>
      <c r="M1177" s="1" t="s">
        <v>384</v>
      </c>
      <c r="N1177" s="1" t="s">
        <v>5628</v>
      </c>
      <c r="O1177" s="1" t="s">
        <v>5629</v>
      </c>
      <c r="P1177" s="1" t="s">
        <v>369</v>
      </c>
      <c r="Q1177" s="1" t="s">
        <v>372</v>
      </c>
      <c r="R1177" s="1" t="s">
        <v>425</v>
      </c>
      <c r="S1177" s="1">
        <v>23.9</v>
      </c>
    </row>
    <row r="1178" spans="1:19" ht="15.5" x14ac:dyDescent="0.35">
      <c r="A1178" s="1" t="s">
        <v>345</v>
      </c>
      <c r="B1178" s="1" t="s">
        <v>5630</v>
      </c>
      <c r="C1178" s="1" t="s">
        <v>369</v>
      </c>
      <c r="D1178" s="1" t="s">
        <v>412</v>
      </c>
      <c r="E1178" s="1" t="s">
        <v>5631</v>
      </c>
      <c r="F1178" s="1" t="s">
        <v>371</v>
      </c>
      <c r="G1178" s="1" t="s">
        <v>372</v>
      </c>
      <c r="H1178" s="1" t="s">
        <v>5632</v>
      </c>
      <c r="I1178" s="1" t="s">
        <v>374</v>
      </c>
      <c r="J1178" s="1" t="s">
        <v>369</v>
      </c>
      <c r="K1178" s="1" t="s">
        <v>369</v>
      </c>
      <c r="L1178" s="1" t="s">
        <v>369</v>
      </c>
      <c r="M1178" s="1" t="s">
        <v>375</v>
      </c>
      <c r="N1178" s="1" t="s">
        <v>5633</v>
      </c>
      <c r="O1178" s="1" t="s">
        <v>369</v>
      </c>
      <c r="P1178" s="1">
        <v>5.0000000000000001E-4</v>
      </c>
      <c r="Q1178" s="1" t="s">
        <v>369</v>
      </c>
      <c r="R1178" s="1" t="s">
        <v>369</v>
      </c>
      <c r="S1178" s="1" t="s">
        <v>369</v>
      </c>
    </row>
    <row r="1179" spans="1:19" ht="15.5" x14ac:dyDescent="0.35">
      <c r="A1179" s="1" t="s">
        <v>5634</v>
      </c>
      <c r="B1179" s="1" t="s">
        <v>5634</v>
      </c>
      <c r="C1179" s="1" t="s">
        <v>369</v>
      </c>
      <c r="D1179" s="1" t="s">
        <v>412</v>
      </c>
      <c r="E1179" s="1" t="s">
        <v>5635</v>
      </c>
      <c r="F1179" s="1" t="s">
        <v>398</v>
      </c>
      <c r="G1179" s="1" t="s">
        <v>372</v>
      </c>
      <c r="H1179" s="1" t="s">
        <v>373</v>
      </c>
      <c r="I1179" s="1" t="s">
        <v>381</v>
      </c>
      <c r="J1179" s="1" t="s">
        <v>5636</v>
      </c>
      <c r="K1179" s="1" t="s">
        <v>4223</v>
      </c>
      <c r="L1179" s="1">
        <v>315</v>
      </c>
      <c r="M1179" s="1" t="s">
        <v>384</v>
      </c>
      <c r="N1179" s="1" t="s">
        <v>5637</v>
      </c>
      <c r="O1179" s="1" t="s">
        <v>5638</v>
      </c>
      <c r="P1179" s="1">
        <v>8.0000000000000004E-4</v>
      </c>
      <c r="Q1179" s="1" t="s">
        <v>402</v>
      </c>
      <c r="R1179" s="1" t="s">
        <v>402</v>
      </c>
      <c r="S1179" s="1">
        <v>27.3</v>
      </c>
    </row>
    <row r="1180" spans="1:19" ht="15.5" x14ac:dyDescent="0.35">
      <c r="A1180" s="1" t="s">
        <v>5640</v>
      </c>
      <c r="B1180" s="1" t="s">
        <v>5639</v>
      </c>
      <c r="C1180" s="1" t="s">
        <v>369</v>
      </c>
      <c r="D1180" s="1" t="s">
        <v>5641</v>
      </c>
      <c r="E1180" s="1" t="s">
        <v>5642</v>
      </c>
      <c r="F1180" s="1" t="s">
        <v>371</v>
      </c>
      <c r="G1180" s="1" t="s">
        <v>397</v>
      </c>
      <c r="H1180" s="1" t="s">
        <v>373</v>
      </c>
      <c r="I1180" s="1" t="s">
        <v>381</v>
      </c>
      <c r="J1180" s="1" t="s">
        <v>2508</v>
      </c>
      <c r="K1180" s="1" t="s">
        <v>1252</v>
      </c>
      <c r="L1180" s="1">
        <v>127</v>
      </c>
      <c r="M1180" s="1" t="s">
        <v>384</v>
      </c>
      <c r="N1180" s="1" t="s">
        <v>5637</v>
      </c>
      <c r="O1180" s="1" t="s">
        <v>5643</v>
      </c>
      <c r="P1180" s="1">
        <v>2.3E-3</v>
      </c>
      <c r="Q1180" s="1" t="s">
        <v>372</v>
      </c>
      <c r="R1180" s="1" t="s">
        <v>403</v>
      </c>
      <c r="S1180" s="1">
        <v>4.415</v>
      </c>
    </row>
    <row r="1181" spans="1:19" ht="15.5" x14ac:dyDescent="0.35">
      <c r="A1181" s="1" t="s">
        <v>5645</v>
      </c>
      <c r="B1181" s="1" t="s">
        <v>5644</v>
      </c>
      <c r="C1181" s="1" t="s">
        <v>369</v>
      </c>
      <c r="D1181" s="1" t="s">
        <v>5646</v>
      </c>
      <c r="E1181" s="1" t="s">
        <v>5647</v>
      </c>
      <c r="F1181" s="1" t="s">
        <v>397</v>
      </c>
      <c r="G1181" s="1" t="s">
        <v>398</v>
      </c>
      <c r="H1181" s="1" t="s">
        <v>373</v>
      </c>
      <c r="I1181" s="1" t="s">
        <v>381</v>
      </c>
      <c r="J1181" s="1" t="s">
        <v>2843</v>
      </c>
      <c r="K1181" s="1" t="s">
        <v>1055</v>
      </c>
      <c r="L1181" s="1">
        <v>42</v>
      </c>
      <c r="M1181" s="1" t="s">
        <v>384</v>
      </c>
      <c r="N1181" s="1" t="s">
        <v>5637</v>
      </c>
      <c r="O1181" s="1" t="s">
        <v>5648</v>
      </c>
      <c r="P1181" s="1">
        <v>1E-4</v>
      </c>
      <c r="Q1181" s="1" t="s">
        <v>402</v>
      </c>
      <c r="R1181" s="1" t="s">
        <v>402</v>
      </c>
      <c r="S1181" s="1">
        <v>24.5</v>
      </c>
    </row>
    <row r="1182" spans="1:19" ht="15.5" x14ac:dyDescent="0.35">
      <c r="A1182" s="1" t="s">
        <v>5650</v>
      </c>
      <c r="B1182" s="1" t="s">
        <v>5649</v>
      </c>
      <c r="C1182" s="1" t="s">
        <v>369</v>
      </c>
      <c r="D1182" s="1" t="s">
        <v>412</v>
      </c>
      <c r="E1182" s="1" t="s">
        <v>5651</v>
      </c>
      <c r="F1182" s="1" t="s">
        <v>371</v>
      </c>
      <c r="G1182" s="1" t="s">
        <v>372</v>
      </c>
      <c r="H1182" s="1" t="s">
        <v>373</v>
      </c>
      <c r="I1182" s="1" t="s">
        <v>381</v>
      </c>
      <c r="J1182" s="1" t="s">
        <v>681</v>
      </c>
      <c r="K1182" s="1" t="s">
        <v>682</v>
      </c>
      <c r="L1182" s="1">
        <v>230</v>
      </c>
      <c r="M1182" s="1" t="s">
        <v>384</v>
      </c>
      <c r="N1182" s="1" t="s">
        <v>5652</v>
      </c>
      <c r="O1182" s="1" t="s">
        <v>5653</v>
      </c>
      <c r="P1182" s="1">
        <v>1.1000000000000001E-3</v>
      </c>
      <c r="Q1182" s="1" t="s">
        <v>402</v>
      </c>
      <c r="R1182" s="1" t="s">
        <v>403</v>
      </c>
      <c r="S1182" s="1">
        <v>22.1</v>
      </c>
    </row>
    <row r="1183" spans="1:19" ht="15.5" x14ac:dyDescent="0.35">
      <c r="A1183" s="1" t="s">
        <v>5654</v>
      </c>
      <c r="B1183" s="1" t="s">
        <v>5654</v>
      </c>
      <c r="C1183" s="1" t="s">
        <v>369</v>
      </c>
      <c r="D1183" s="1" t="s">
        <v>5655</v>
      </c>
      <c r="E1183" s="1" t="s">
        <v>5656</v>
      </c>
      <c r="F1183" s="1" t="s">
        <v>371</v>
      </c>
      <c r="G1183" s="1" t="s">
        <v>372</v>
      </c>
      <c r="H1183" s="1" t="s">
        <v>373</v>
      </c>
      <c r="I1183" s="1" t="s">
        <v>381</v>
      </c>
      <c r="J1183" s="1" t="s">
        <v>681</v>
      </c>
      <c r="K1183" s="1" t="s">
        <v>682</v>
      </c>
      <c r="L1183" s="1">
        <v>121</v>
      </c>
      <c r="M1183" s="1" t="s">
        <v>384</v>
      </c>
      <c r="N1183" s="1" t="s">
        <v>5652</v>
      </c>
      <c r="O1183" s="1" t="s">
        <v>5657</v>
      </c>
      <c r="P1183" s="1">
        <v>2.0000000000000001E-4</v>
      </c>
      <c r="Q1183" s="1" t="s">
        <v>372</v>
      </c>
      <c r="R1183" s="1" t="s">
        <v>403</v>
      </c>
      <c r="S1183" s="1">
        <v>22</v>
      </c>
    </row>
    <row r="1184" spans="1:19" ht="15.5" x14ac:dyDescent="0.35">
      <c r="A1184" s="1" t="s">
        <v>5659</v>
      </c>
      <c r="B1184" s="1" t="s">
        <v>5658</v>
      </c>
      <c r="C1184" s="1" t="s">
        <v>369</v>
      </c>
      <c r="D1184" s="1" t="s">
        <v>412</v>
      </c>
      <c r="E1184" s="1" t="s">
        <v>5660</v>
      </c>
      <c r="F1184" s="1" t="s">
        <v>397</v>
      </c>
      <c r="G1184" s="1" t="s">
        <v>371</v>
      </c>
      <c r="H1184" s="1" t="s">
        <v>373</v>
      </c>
      <c r="I1184" s="1" t="s">
        <v>381</v>
      </c>
      <c r="J1184" s="1" t="s">
        <v>1556</v>
      </c>
      <c r="K1184" s="1" t="s">
        <v>1557</v>
      </c>
      <c r="L1184" s="1">
        <v>221</v>
      </c>
      <c r="M1184" s="1" t="s">
        <v>384</v>
      </c>
      <c r="N1184" s="1" t="s">
        <v>5661</v>
      </c>
      <c r="O1184" s="1" t="s">
        <v>5662</v>
      </c>
      <c r="P1184" s="1" t="s">
        <v>369</v>
      </c>
      <c r="Q1184" s="1" t="s">
        <v>372</v>
      </c>
      <c r="R1184" s="1" t="s">
        <v>403</v>
      </c>
      <c r="S1184" s="1">
        <v>8.5790000000000006</v>
      </c>
    </row>
    <row r="1185" spans="1:19" ht="15.5" x14ac:dyDescent="0.35">
      <c r="A1185" s="1" t="s">
        <v>5664</v>
      </c>
      <c r="B1185" s="1" t="s">
        <v>5663</v>
      </c>
      <c r="C1185" s="1" t="s">
        <v>369</v>
      </c>
      <c r="D1185" s="1" t="s">
        <v>412</v>
      </c>
      <c r="E1185" s="1" t="s">
        <v>5665</v>
      </c>
      <c r="F1185" s="1" t="s">
        <v>371</v>
      </c>
      <c r="G1185" s="1" t="s">
        <v>372</v>
      </c>
      <c r="H1185" s="1" t="s">
        <v>373</v>
      </c>
      <c r="I1185" s="1" t="s">
        <v>381</v>
      </c>
      <c r="J1185" s="1" t="s">
        <v>3197</v>
      </c>
      <c r="K1185" s="1" t="s">
        <v>1779</v>
      </c>
      <c r="L1185" s="1">
        <v>42</v>
      </c>
      <c r="M1185" s="1" t="s">
        <v>384</v>
      </c>
      <c r="N1185" s="1" t="s">
        <v>5661</v>
      </c>
      <c r="O1185" s="1" t="s">
        <v>5666</v>
      </c>
      <c r="P1185" s="1" t="s">
        <v>369</v>
      </c>
      <c r="Q1185" s="1" t="s">
        <v>402</v>
      </c>
      <c r="R1185" s="1" t="s">
        <v>402</v>
      </c>
      <c r="S1185" s="1">
        <v>28.5</v>
      </c>
    </row>
    <row r="1186" spans="1:19" ht="15.5" x14ac:dyDescent="0.35">
      <c r="A1186" s="1" t="s">
        <v>5668</v>
      </c>
      <c r="B1186" s="1" t="s">
        <v>5667</v>
      </c>
      <c r="C1186" s="1" t="s">
        <v>369</v>
      </c>
      <c r="D1186" s="1" t="s">
        <v>412</v>
      </c>
      <c r="E1186" s="1" t="s">
        <v>5669</v>
      </c>
      <c r="F1186" s="1" t="s">
        <v>398</v>
      </c>
      <c r="G1186" s="1" t="s">
        <v>397</v>
      </c>
      <c r="H1186" s="1" t="s">
        <v>373</v>
      </c>
      <c r="I1186" s="1" t="s">
        <v>381</v>
      </c>
      <c r="J1186" s="1" t="s">
        <v>1633</v>
      </c>
      <c r="K1186" s="1" t="s">
        <v>518</v>
      </c>
      <c r="L1186" s="1">
        <v>1979</v>
      </c>
      <c r="M1186" s="1" t="s">
        <v>384</v>
      </c>
      <c r="N1186" s="1" t="s">
        <v>5670</v>
      </c>
      <c r="O1186" s="1" t="s">
        <v>5671</v>
      </c>
      <c r="P1186" s="1" t="s">
        <v>369</v>
      </c>
      <c r="Q1186" s="1" t="s">
        <v>372</v>
      </c>
      <c r="R1186" s="1" t="s">
        <v>403</v>
      </c>
      <c r="S1186" s="1">
        <v>17.66</v>
      </c>
    </row>
    <row r="1187" spans="1:19" ht="15.5" x14ac:dyDescent="0.35">
      <c r="A1187" s="1" t="s">
        <v>5673</v>
      </c>
      <c r="B1187" s="1" t="s">
        <v>5672</v>
      </c>
      <c r="C1187" s="1" t="s">
        <v>369</v>
      </c>
      <c r="D1187" s="1" t="s">
        <v>5673</v>
      </c>
      <c r="E1187" s="1" t="s">
        <v>5674</v>
      </c>
      <c r="F1187" s="1" t="s">
        <v>372</v>
      </c>
      <c r="G1187" s="1" t="s">
        <v>371</v>
      </c>
      <c r="H1187" s="1" t="s">
        <v>1486</v>
      </c>
      <c r="I1187" s="1" t="s">
        <v>374</v>
      </c>
      <c r="J1187" s="1" t="s">
        <v>369</v>
      </c>
      <c r="K1187" s="1" t="s">
        <v>369</v>
      </c>
      <c r="L1187" s="1" t="s">
        <v>369</v>
      </c>
      <c r="M1187" s="1" t="s">
        <v>375</v>
      </c>
      <c r="N1187" s="1" t="s">
        <v>5675</v>
      </c>
      <c r="O1187" s="1" t="s">
        <v>369</v>
      </c>
      <c r="P1187" s="1">
        <v>0.78</v>
      </c>
      <c r="Q1187" s="1" t="s">
        <v>369</v>
      </c>
      <c r="R1187" s="1" t="s">
        <v>369</v>
      </c>
      <c r="S1187" s="1" t="s">
        <v>369</v>
      </c>
    </row>
    <row r="1188" spans="1:19" ht="15.5" x14ac:dyDescent="0.35">
      <c r="A1188" s="1" t="s">
        <v>5677</v>
      </c>
      <c r="B1188" s="1" t="s">
        <v>5676</v>
      </c>
      <c r="C1188" s="1" t="s">
        <v>369</v>
      </c>
      <c r="D1188" s="1" t="s">
        <v>5677</v>
      </c>
      <c r="E1188" s="1" t="s">
        <v>5678</v>
      </c>
      <c r="F1188" s="1" t="s">
        <v>371</v>
      </c>
      <c r="G1188" s="1" t="s">
        <v>398</v>
      </c>
      <c r="H1188" s="1" t="s">
        <v>5679</v>
      </c>
      <c r="I1188" s="1" t="s">
        <v>381</v>
      </c>
      <c r="J1188" s="1" t="s">
        <v>912</v>
      </c>
      <c r="K1188" s="1" t="s">
        <v>913</v>
      </c>
      <c r="L1188" s="1">
        <v>59</v>
      </c>
      <c r="M1188" s="1" t="s">
        <v>384</v>
      </c>
      <c r="N1188" s="1" t="s">
        <v>5680</v>
      </c>
      <c r="O1188" s="1" t="s">
        <v>5681</v>
      </c>
      <c r="P1188" s="1">
        <v>0.16</v>
      </c>
      <c r="Q1188" s="1" t="s">
        <v>372</v>
      </c>
      <c r="R1188" s="1" t="s">
        <v>403</v>
      </c>
      <c r="S1188" s="1">
        <v>13.27</v>
      </c>
    </row>
    <row r="1189" spans="1:19" ht="15.5" x14ac:dyDescent="0.35">
      <c r="A1189" s="1" t="s">
        <v>5683</v>
      </c>
      <c r="B1189" s="1" t="s">
        <v>5682</v>
      </c>
      <c r="C1189" s="1" t="s">
        <v>369</v>
      </c>
      <c r="D1189" s="1" t="s">
        <v>412</v>
      </c>
      <c r="E1189" s="1" t="s">
        <v>5684</v>
      </c>
      <c r="F1189" s="1" t="s">
        <v>397</v>
      </c>
      <c r="G1189" s="1" t="s">
        <v>398</v>
      </c>
      <c r="H1189" s="1" t="s">
        <v>373</v>
      </c>
      <c r="I1189" s="1" t="s">
        <v>381</v>
      </c>
      <c r="J1189" s="1" t="s">
        <v>1386</v>
      </c>
      <c r="K1189" s="1" t="s">
        <v>1116</v>
      </c>
      <c r="L1189" s="1">
        <v>216</v>
      </c>
      <c r="M1189" s="1" t="s">
        <v>384</v>
      </c>
      <c r="N1189" s="1" t="s">
        <v>5685</v>
      </c>
      <c r="O1189" s="1" t="s">
        <v>5686</v>
      </c>
      <c r="P1189" s="1">
        <v>1E-4</v>
      </c>
      <c r="Q1189" s="1" t="s">
        <v>402</v>
      </c>
      <c r="R1189" s="1" t="s">
        <v>402</v>
      </c>
      <c r="S1189" s="1">
        <v>27.2</v>
      </c>
    </row>
    <row r="1190" spans="1:19" ht="15.5" x14ac:dyDescent="0.35">
      <c r="A1190" s="1" t="s">
        <v>5688</v>
      </c>
      <c r="B1190" s="1" t="s">
        <v>5687</v>
      </c>
      <c r="C1190" s="1" t="s">
        <v>369</v>
      </c>
      <c r="D1190" s="1" t="s">
        <v>412</v>
      </c>
      <c r="E1190" s="1" t="s">
        <v>5689</v>
      </c>
      <c r="F1190" s="1" t="s">
        <v>371</v>
      </c>
      <c r="G1190" s="1" t="s">
        <v>397</v>
      </c>
      <c r="H1190" s="1" t="s">
        <v>373</v>
      </c>
      <c r="I1190" s="1" t="s">
        <v>381</v>
      </c>
      <c r="J1190" s="1" t="s">
        <v>5690</v>
      </c>
      <c r="K1190" s="1" t="s">
        <v>2084</v>
      </c>
      <c r="L1190" s="1">
        <v>70</v>
      </c>
      <c r="M1190" s="1" t="s">
        <v>384</v>
      </c>
      <c r="N1190" s="1" t="s">
        <v>5691</v>
      </c>
      <c r="O1190" s="1" t="s">
        <v>5692</v>
      </c>
      <c r="P1190" s="1" t="s">
        <v>369</v>
      </c>
      <c r="Q1190" s="1" t="s">
        <v>369</v>
      </c>
      <c r="R1190" s="1" t="s">
        <v>369</v>
      </c>
      <c r="S1190" s="1">
        <v>25.9</v>
      </c>
    </row>
    <row r="1191" spans="1:19" ht="15.5" x14ac:dyDescent="0.35">
      <c r="A1191" s="1" t="s">
        <v>5694</v>
      </c>
      <c r="B1191" s="1" t="s">
        <v>5693</v>
      </c>
      <c r="C1191" s="1" t="s">
        <v>369</v>
      </c>
      <c r="D1191" s="1" t="s">
        <v>412</v>
      </c>
      <c r="E1191" s="1" t="s">
        <v>5695</v>
      </c>
      <c r="F1191" s="1" t="s">
        <v>397</v>
      </c>
      <c r="G1191" s="1" t="s">
        <v>371</v>
      </c>
      <c r="H1191" s="1" t="s">
        <v>373</v>
      </c>
      <c r="I1191" s="1" t="s">
        <v>374</v>
      </c>
      <c r="J1191" s="1" t="s">
        <v>369</v>
      </c>
      <c r="K1191" s="1" t="s">
        <v>369</v>
      </c>
      <c r="L1191" s="1" t="s">
        <v>369</v>
      </c>
      <c r="M1191" s="1" t="s">
        <v>1391</v>
      </c>
      <c r="N1191" s="1" t="s">
        <v>5691</v>
      </c>
      <c r="O1191" s="1" t="s">
        <v>5696</v>
      </c>
      <c r="P1191" s="1" t="s">
        <v>369</v>
      </c>
      <c r="Q1191" s="1" t="s">
        <v>369</v>
      </c>
      <c r="R1191" s="1" t="s">
        <v>369</v>
      </c>
      <c r="S1191" s="1">
        <v>23.1</v>
      </c>
    </row>
    <row r="1192" spans="1:19" ht="15.5" x14ac:dyDescent="0.35">
      <c r="A1192" s="1" t="s">
        <v>5697</v>
      </c>
      <c r="B1192" s="1" t="s">
        <v>5697</v>
      </c>
      <c r="C1192" s="1" t="s">
        <v>5698</v>
      </c>
      <c r="D1192" s="1" t="s">
        <v>412</v>
      </c>
      <c r="E1192" s="1" t="s">
        <v>5699</v>
      </c>
      <c r="F1192" s="1" t="s">
        <v>371</v>
      </c>
      <c r="G1192" s="1" t="s">
        <v>372</v>
      </c>
      <c r="H1192" s="1" t="s">
        <v>373</v>
      </c>
      <c r="I1192" s="1" t="s">
        <v>381</v>
      </c>
      <c r="J1192" s="1" t="s">
        <v>715</v>
      </c>
      <c r="K1192" s="1" t="s">
        <v>716</v>
      </c>
      <c r="L1192" s="1">
        <v>697</v>
      </c>
      <c r="M1192" s="1" t="s">
        <v>481</v>
      </c>
      <c r="N1192" s="1" t="s">
        <v>5691</v>
      </c>
      <c r="O1192" s="1" t="s">
        <v>5700</v>
      </c>
      <c r="P1192" s="1">
        <v>1E-4</v>
      </c>
      <c r="Q1192" s="1" t="s">
        <v>402</v>
      </c>
      <c r="R1192" s="1" t="s">
        <v>403</v>
      </c>
      <c r="S1192" s="1">
        <v>34</v>
      </c>
    </row>
    <row r="1193" spans="1:19" ht="15.5" x14ac:dyDescent="0.35">
      <c r="A1193" s="1" t="s">
        <v>5702</v>
      </c>
      <c r="B1193" s="1" t="s">
        <v>5701</v>
      </c>
      <c r="C1193" s="1" t="s">
        <v>369</v>
      </c>
      <c r="D1193" s="1" t="s">
        <v>5702</v>
      </c>
      <c r="E1193" s="1" t="s">
        <v>5703</v>
      </c>
      <c r="F1193" s="1" t="s">
        <v>398</v>
      </c>
      <c r="G1193" s="1" t="s">
        <v>397</v>
      </c>
      <c r="H1193" s="1" t="s">
        <v>373</v>
      </c>
      <c r="I1193" s="1" t="s">
        <v>381</v>
      </c>
      <c r="J1193" s="1" t="s">
        <v>657</v>
      </c>
      <c r="K1193" s="1" t="s">
        <v>658</v>
      </c>
      <c r="L1193" s="1">
        <v>2561</v>
      </c>
      <c r="M1193" s="1" t="s">
        <v>384</v>
      </c>
      <c r="N1193" s="1" t="s">
        <v>5704</v>
      </c>
      <c r="O1193" s="1" t="s">
        <v>5705</v>
      </c>
      <c r="P1193" s="1">
        <v>1E-4</v>
      </c>
      <c r="Q1193" s="1" t="s">
        <v>372</v>
      </c>
      <c r="R1193" s="1" t="s">
        <v>403</v>
      </c>
      <c r="S1193" s="1">
        <v>8.0030000000000001</v>
      </c>
    </row>
    <row r="1194" spans="1:19" ht="15.5" x14ac:dyDescent="0.35">
      <c r="A1194" s="1" t="s">
        <v>5707</v>
      </c>
      <c r="B1194" s="1" t="s">
        <v>5706</v>
      </c>
      <c r="C1194" s="1" t="s">
        <v>369</v>
      </c>
      <c r="D1194" s="1" t="s">
        <v>5707</v>
      </c>
      <c r="E1194" s="1" t="s">
        <v>5708</v>
      </c>
      <c r="F1194" s="1" t="s">
        <v>371</v>
      </c>
      <c r="G1194" s="1" t="s">
        <v>372</v>
      </c>
      <c r="H1194" s="1" t="s">
        <v>373</v>
      </c>
      <c r="I1194" s="1" t="s">
        <v>381</v>
      </c>
      <c r="J1194" s="1" t="s">
        <v>1212</v>
      </c>
      <c r="K1194" s="1" t="s">
        <v>1020</v>
      </c>
      <c r="L1194" s="1">
        <v>2549</v>
      </c>
      <c r="M1194" s="1" t="s">
        <v>384</v>
      </c>
      <c r="N1194" s="1" t="s">
        <v>5704</v>
      </c>
      <c r="O1194" s="1" t="s">
        <v>5709</v>
      </c>
      <c r="P1194" s="1">
        <v>2.0000000000000001E-4</v>
      </c>
      <c r="Q1194" s="1" t="s">
        <v>372</v>
      </c>
      <c r="R1194" s="1" t="s">
        <v>403</v>
      </c>
      <c r="S1194" s="1">
        <v>17.37</v>
      </c>
    </row>
    <row r="1195" spans="1:19" ht="15.5" x14ac:dyDescent="0.35">
      <c r="A1195" s="1" t="s">
        <v>5711</v>
      </c>
      <c r="B1195" s="1" t="s">
        <v>5710</v>
      </c>
      <c r="C1195" s="1" t="s">
        <v>369</v>
      </c>
      <c r="D1195" s="1" t="s">
        <v>412</v>
      </c>
      <c r="E1195" s="1" t="s">
        <v>5712</v>
      </c>
      <c r="F1195" s="1" t="s">
        <v>371</v>
      </c>
      <c r="G1195" s="1" t="s">
        <v>397</v>
      </c>
      <c r="H1195" s="1" t="s">
        <v>373</v>
      </c>
      <c r="I1195" s="1" t="s">
        <v>381</v>
      </c>
      <c r="J1195" s="1" t="s">
        <v>5713</v>
      </c>
      <c r="K1195" s="1" t="s">
        <v>1765</v>
      </c>
      <c r="L1195" s="1">
        <v>2540</v>
      </c>
      <c r="M1195" s="1" t="s">
        <v>384</v>
      </c>
      <c r="N1195" s="1" t="s">
        <v>5704</v>
      </c>
      <c r="O1195" s="1" t="s">
        <v>5714</v>
      </c>
      <c r="P1195" s="1" t="s">
        <v>369</v>
      </c>
      <c r="Q1195" s="1" t="s">
        <v>402</v>
      </c>
      <c r="R1195" s="1" t="s">
        <v>402</v>
      </c>
      <c r="S1195" s="1">
        <v>33</v>
      </c>
    </row>
    <row r="1196" spans="1:19" ht="15.5" x14ac:dyDescent="0.35">
      <c r="A1196" s="1" t="s">
        <v>5715</v>
      </c>
      <c r="B1196" s="1" t="s">
        <v>5715</v>
      </c>
      <c r="C1196" s="1" t="s">
        <v>369</v>
      </c>
      <c r="D1196" s="1" t="s">
        <v>5716</v>
      </c>
      <c r="E1196" s="1" t="s">
        <v>5717</v>
      </c>
      <c r="F1196" s="1" t="s">
        <v>398</v>
      </c>
      <c r="G1196" s="1" t="s">
        <v>397</v>
      </c>
      <c r="H1196" s="1" t="s">
        <v>373</v>
      </c>
      <c r="I1196" s="1" t="s">
        <v>381</v>
      </c>
      <c r="J1196" s="1" t="s">
        <v>1336</v>
      </c>
      <c r="K1196" s="1" t="s">
        <v>1337</v>
      </c>
      <c r="L1196" s="1">
        <v>2533</v>
      </c>
      <c r="M1196" s="1" t="s">
        <v>384</v>
      </c>
      <c r="N1196" s="1" t="s">
        <v>5704</v>
      </c>
      <c r="O1196" s="1" t="s">
        <v>5718</v>
      </c>
      <c r="P1196" s="1">
        <v>2.9999999999999997E-4</v>
      </c>
      <c r="Q1196" s="1" t="s">
        <v>402</v>
      </c>
      <c r="R1196" s="1" t="s">
        <v>403</v>
      </c>
      <c r="S1196" s="1">
        <v>14.55</v>
      </c>
    </row>
    <row r="1197" spans="1:19" ht="15.5" x14ac:dyDescent="0.35">
      <c r="A1197" s="1" t="s">
        <v>5720</v>
      </c>
      <c r="B1197" s="1" t="s">
        <v>5719</v>
      </c>
      <c r="C1197" s="1" t="s">
        <v>369</v>
      </c>
      <c r="D1197" s="1" t="s">
        <v>5720</v>
      </c>
      <c r="E1197" s="1" t="s">
        <v>5721</v>
      </c>
      <c r="F1197" s="1" t="s">
        <v>371</v>
      </c>
      <c r="G1197" s="1" t="s">
        <v>372</v>
      </c>
      <c r="H1197" s="1" t="s">
        <v>1170</v>
      </c>
      <c r="I1197" s="1" t="s">
        <v>381</v>
      </c>
      <c r="J1197" s="1" t="s">
        <v>681</v>
      </c>
      <c r="K1197" s="1" t="s">
        <v>682</v>
      </c>
      <c r="L1197" s="1">
        <v>2372</v>
      </c>
      <c r="M1197" s="1" t="s">
        <v>384</v>
      </c>
      <c r="N1197" s="1" t="s">
        <v>5704</v>
      </c>
      <c r="O1197" s="1" t="s">
        <v>5722</v>
      </c>
      <c r="P1197" s="1">
        <v>0.03</v>
      </c>
      <c r="Q1197" s="1" t="s">
        <v>372</v>
      </c>
      <c r="R1197" s="1" t="s">
        <v>402</v>
      </c>
      <c r="S1197" s="1">
        <v>27.3</v>
      </c>
    </row>
    <row r="1198" spans="1:19" ht="15.5" x14ac:dyDescent="0.35">
      <c r="A1198" s="1" t="s">
        <v>5724</v>
      </c>
      <c r="B1198" s="1" t="s">
        <v>5723</v>
      </c>
      <c r="C1198" s="1" t="s">
        <v>369</v>
      </c>
      <c r="D1198" s="1" t="s">
        <v>5724</v>
      </c>
      <c r="E1198" s="1" t="s">
        <v>5725</v>
      </c>
      <c r="F1198" s="1" t="s">
        <v>371</v>
      </c>
      <c r="G1198" s="1" t="s">
        <v>372</v>
      </c>
      <c r="H1198" s="1" t="s">
        <v>5726</v>
      </c>
      <c r="I1198" s="1" t="s">
        <v>381</v>
      </c>
      <c r="J1198" s="1" t="s">
        <v>784</v>
      </c>
      <c r="K1198" s="1" t="s">
        <v>785</v>
      </c>
      <c r="L1198" s="1">
        <v>2136</v>
      </c>
      <c r="M1198" s="1" t="s">
        <v>384</v>
      </c>
      <c r="N1198" s="1" t="s">
        <v>5704</v>
      </c>
      <c r="O1198" s="1" t="s">
        <v>5727</v>
      </c>
      <c r="P1198" s="1" t="s">
        <v>369</v>
      </c>
      <c r="Q1198" s="1" t="s">
        <v>372</v>
      </c>
      <c r="R1198" s="1" t="s">
        <v>425</v>
      </c>
      <c r="S1198" s="1">
        <v>28.9</v>
      </c>
    </row>
    <row r="1199" spans="1:19" ht="15.5" x14ac:dyDescent="0.35">
      <c r="A1199" s="1" t="s">
        <v>5729</v>
      </c>
      <c r="B1199" s="1" t="s">
        <v>5728</v>
      </c>
      <c r="C1199" s="1" t="s">
        <v>369</v>
      </c>
      <c r="D1199" s="1" t="s">
        <v>412</v>
      </c>
      <c r="E1199" s="1" t="s">
        <v>5730</v>
      </c>
      <c r="F1199" s="1" t="s">
        <v>398</v>
      </c>
      <c r="G1199" s="1" t="s">
        <v>397</v>
      </c>
      <c r="H1199" s="1" t="s">
        <v>5726</v>
      </c>
      <c r="I1199" s="1" t="s">
        <v>381</v>
      </c>
      <c r="J1199" s="1" t="s">
        <v>715</v>
      </c>
      <c r="K1199" s="1" t="s">
        <v>716</v>
      </c>
      <c r="L1199" s="1">
        <v>2136</v>
      </c>
      <c r="M1199" s="1" t="s">
        <v>384</v>
      </c>
      <c r="N1199" s="1" t="s">
        <v>5704</v>
      </c>
      <c r="O1199" s="1" t="s">
        <v>5731</v>
      </c>
      <c r="P1199" s="1" t="s">
        <v>369</v>
      </c>
      <c r="Q1199" s="1" t="s">
        <v>402</v>
      </c>
      <c r="R1199" s="1" t="s">
        <v>402</v>
      </c>
      <c r="S1199" s="1">
        <v>35</v>
      </c>
    </row>
    <row r="1200" spans="1:19" ht="15.5" x14ac:dyDescent="0.35">
      <c r="A1200" s="1" t="s">
        <v>5732</v>
      </c>
      <c r="B1200" s="1" t="s">
        <v>5732</v>
      </c>
      <c r="C1200" s="1" t="s">
        <v>5733</v>
      </c>
      <c r="D1200" s="1" t="s">
        <v>412</v>
      </c>
      <c r="E1200" s="1" t="s">
        <v>5734</v>
      </c>
      <c r="F1200" s="1" t="s">
        <v>372</v>
      </c>
      <c r="G1200" s="1" t="s">
        <v>371</v>
      </c>
      <c r="H1200" s="1" t="s">
        <v>373</v>
      </c>
      <c r="I1200" s="1" t="s">
        <v>381</v>
      </c>
      <c r="J1200" s="1" t="s">
        <v>492</v>
      </c>
      <c r="K1200" s="1" t="s">
        <v>493</v>
      </c>
      <c r="L1200" s="1">
        <v>1948</v>
      </c>
      <c r="M1200" s="1" t="s">
        <v>481</v>
      </c>
      <c r="N1200" s="1" t="s">
        <v>5704</v>
      </c>
      <c r="O1200" s="1" t="s">
        <v>5735</v>
      </c>
      <c r="P1200" s="1">
        <v>0</v>
      </c>
      <c r="Q1200" s="1" t="s">
        <v>402</v>
      </c>
      <c r="R1200" s="1" t="s">
        <v>402</v>
      </c>
      <c r="S1200" s="1">
        <v>26.2</v>
      </c>
    </row>
    <row r="1201" spans="1:19" ht="15.5" x14ac:dyDescent="0.35">
      <c r="A1201" s="1" t="s">
        <v>5736</v>
      </c>
      <c r="B1201" s="1" t="s">
        <v>5736</v>
      </c>
      <c r="C1201" s="1" t="s">
        <v>5737</v>
      </c>
      <c r="D1201" s="1" t="s">
        <v>412</v>
      </c>
      <c r="E1201" s="1" t="s">
        <v>5738</v>
      </c>
      <c r="F1201" s="1" t="s">
        <v>372</v>
      </c>
      <c r="G1201" s="1" t="s">
        <v>371</v>
      </c>
      <c r="H1201" s="1" t="s">
        <v>373</v>
      </c>
      <c r="I1201" s="1" t="s">
        <v>381</v>
      </c>
      <c r="J1201" s="1" t="s">
        <v>4118</v>
      </c>
      <c r="K1201" s="1" t="s">
        <v>826</v>
      </c>
      <c r="L1201" s="1">
        <v>1863</v>
      </c>
      <c r="M1201" s="1" t="s">
        <v>481</v>
      </c>
      <c r="N1201" s="1" t="s">
        <v>5704</v>
      </c>
      <c r="O1201" s="1" t="s">
        <v>5739</v>
      </c>
      <c r="P1201" s="1">
        <v>1E-4</v>
      </c>
      <c r="Q1201" s="1" t="s">
        <v>402</v>
      </c>
      <c r="R1201" s="1" t="s">
        <v>402</v>
      </c>
      <c r="S1201" s="1">
        <v>27.3</v>
      </c>
    </row>
    <row r="1202" spans="1:19" ht="15.5" x14ac:dyDescent="0.35">
      <c r="A1202" s="1" t="s">
        <v>5740</v>
      </c>
      <c r="B1202" s="1" t="s">
        <v>5740</v>
      </c>
      <c r="C1202" s="1" t="s">
        <v>369</v>
      </c>
      <c r="D1202" s="1" t="s">
        <v>412</v>
      </c>
      <c r="E1202" s="1" t="s">
        <v>5741</v>
      </c>
      <c r="F1202" s="1" t="s">
        <v>372</v>
      </c>
      <c r="G1202" s="1" t="s">
        <v>371</v>
      </c>
      <c r="H1202" s="1" t="s">
        <v>373</v>
      </c>
      <c r="I1202" s="1" t="s">
        <v>381</v>
      </c>
      <c r="J1202" s="1" t="s">
        <v>1754</v>
      </c>
      <c r="K1202" s="1" t="s">
        <v>1755</v>
      </c>
      <c r="L1202" s="1">
        <v>1681</v>
      </c>
      <c r="M1202" s="1" t="s">
        <v>384</v>
      </c>
      <c r="N1202" s="1" t="s">
        <v>5704</v>
      </c>
      <c r="O1202" s="1" t="s">
        <v>5742</v>
      </c>
      <c r="P1202" s="1">
        <v>0</v>
      </c>
      <c r="Q1202" s="1" t="s">
        <v>372</v>
      </c>
      <c r="R1202" s="1" t="s">
        <v>403</v>
      </c>
      <c r="S1202" s="1">
        <v>5.5960000000000001</v>
      </c>
    </row>
    <row r="1203" spans="1:19" ht="15.5" x14ac:dyDescent="0.35">
      <c r="A1203" s="1" t="s">
        <v>5743</v>
      </c>
      <c r="B1203" s="1" t="s">
        <v>5743</v>
      </c>
      <c r="C1203" s="1" t="s">
        <v>369</v>
      </c>
      <c r="D1203" s="1" t="s">
        <v>5744</v>
      </c>
      <c r="E1203" s="1" t="s">
        <v>5745</v>
      </c>
      <c r="F1203" s="1" t="s">
        <v>398</v>
      </c>
      <c r="G1203" s="1" t="s">
        <v>397</v>
      </c>
      <c r="H1203" s="1" t="s">
        <v>373</v>
      </c>
      <c r="I1203" s="1" t="s">
        <v>381</v>
      </c>
      <c r="J1203" s="1" t="s">
        <v>854</v>
      </c>
      <c r="K1203" s="1" t="s">
        <v>734</v>
      </c>
      <c r="L1203" s="1">
        <v>1622</v>
      </c>
      <c r="M1203" s="1" t="s">
        <v>384</v>
      </c>
      <c r="N1203" s="1" t="s">
        <v>5704</v>
      </c>
      <c r="O1203" s="1" t="s">
        <v>5746</v>
      </c>
      <c r="P1203" s="1">
        <v>5.0000000000000001E-4</v>
      </c>
      <c r="Q1203" s="1" t="s">
        <v>402</v>
      </c>
      <c r="R1203" s="1" t="s">
        <v>425</v>
      </c>
      <c r="S1203" s="1">
        <v>19.28</v>
      </c>
    </row>
    <row r="1204" spans="1:19" ht="15.5" x14ac:dyDescent="0.35">
      <c r="A1204" s="1" t="s">
        <v>5748</v>
      </c>
      <c r="B1204" s="1" t="s">
        <v>5747</v>
      </c>
      <c r="C1204" s="1" t="s">
        <v>369</v>
      </c>
      <c r="D1204" s="1" t="s">
        <v>5749</v>
      </c>
      <c r="E1204" s="1" t="s">
        <v>5750</v>
      </c>
      <c r="F1204" s="1" t="s">
        <v>397</v>
      </c>
      <c r="G1204" s="1" t="s">
        <v>371</v>
      </c>
      <c r="H1204" s="1" t="s">
        <v>373</v>
      </c>
      <c r="I1204" s="1" t="s">
        <v>381</v>
      </c>
      <c r="J1204" s="1" t="s">
        <v>5349</v>
      </c>
      <c r="K1204" s="1" t="s">
        <v>5350</v>
      </c>
      <c r="L1204" s="1">
        <v>1554</v>
      </c>
      <c r="M1204" s="1" t="s">
        <v>384</v>
      </c>
      <c r="N1204" s="1" t="s">
        <v>5704</v>
      </c>
      <c r="O1204" s="1" t="s">
        <v>5751</v>
      </c>
      <c r="P1204" s="1">
        <v>2.4E-2</v>
      </c>
      <c r="Q1204" s="1" t="s">
        <v>402</v>
      </c>
      <c r="R1204" s="1" t="s">
        <v>402</v>
      </c>
      <c r="S1204" s="1">
        <v>21.6</v>
      </c>
    </row>
    <row r="1205" spans="1:19" ht="15.5" x14ac:dyDescent="0.35">
      <c r="A1205" s="1" t="s">
        <v>5752</v>
      </c>
      <c r="B1205" s="1" t="s">
        <v>5752</v>
      </c>
      <c r="C1205" s="1" t="s">
        <v>369</v>
      </c>
      <c r="D1205" s="1" t="s">
        <v>5753</v>
      </c>
      <c r="E1205" s="1" t="s">
        <v>5754</v>
      </c>
      <c r="F1205" s="1" t="s">
        <v>372</v>
      </c>
      <c r="G1205" s="1" t="s">
        <v>371</v>
      </c>
      <c r="H1205" s="1" t="s">
        <v>373</v>
      </c>
      <c r="I1205" s="1" t="s">
        <v>381</v>
      </c>
      <c r="J1205" s="1" t="s">
        <v>1597</v>
      </c>
      <c r="K1205" s="1" t="s">
        <v>1598</v>
      </c>
      <c r="L1205" s="1">
        <v>1272</v>
      </c>
      <c r="M1205" s="1" t="s">
        <v>384</v>
      </c>
      <c r="N1205" s="1" t="s">
        <v>5704</v>
      </c>
      <c r="O1205" s="1" t="s">
        <v>5755</v>
      </c>
      <c r="P1205" s="1">
        <v>6.9999999999999999E-4</v>
      </c>
      <c r="Q1205" s="1" t="s">
        <v>402</v>
      </c>
      <c r="R1205" s="1" t="s">
        <v>402</v>
      </c>
      <c r="S1205" s="1">
        <v>24.3</v>
      </c>
    </row>
    <row r="1206" spans="1:19" ht="15.5" x14ac:dyDescent="0.35">
      <c r="A1206" s="1" t="s">
        <v>5756</v>
      </c>
      <c r="B1206" s="1" t="s">
        <v>5756</v>
      </c>
      <c r="C1206" s="1" t="s">
        <v>369</v>
      </c>
      <c r="D1206" s="1" t="s">
        <v>412</v>
      </c>
      <c r="E1206" s="1" t="s">
        <v>5757</v>
      </c>
      <c r="F1206" s="1" t="s">
        <v>372</v>
      </c>
      <c r="G1206" s="1" t="s">
        <v>398</v>
      </c>
      <c r="H1206" s="1" t="s">
        <v>373</v>
      </c>
      <c r="I1206" s="1" t="s">
        <v>381</v>
      </c>
      <c r="J1206" s="1" t="s">
        <v>1925</v>
      </c>
      <c r="K1206" s="1" t="s">
        <v>836</v>
      </c>
      <c r="L1206" s="1">
        <v>1119</v>
      </c>
      <c r="M1206" s="1" t="s">
        <v>384</v>
      </c>
      <c r="N1206" s="1" t="s">
        <v>5704</v>
      </c>
      <c r="O1206" s="1" t="s">
        <v>5758</v>
      </c>
      <c r="P1206" s="1" t="s">
        <v>369</v>
      </c>
      <c r="Q1206" s="1" t="s">
        <v>402</v>
      </c>
      <c r="R1206" s="1" t="s">
        <v>402</v>
      </c>
      <c r="S1206" s="1">
        <v>21.1</v>
      </c>
    </row>
    <row r="1207" spans="1:19" ht="15.5" x14ac:dyDescent="0.35">
      <c r="A1207" s="1" t="s">
        <v>5759</v>
      </c>
      <c r="B1207" s="1" t="s">
        <v>5759</v>
      </c>
      <c r="C1207" s="1" t="s">
        <v>369</v>
      </c>
      <c r="D1207" s="1" t="s">
        <v>5760</v>
      </c>
      <c r="E1207" s="1" t="s">
        <v>5761</v>
      </c>
      <c r="F1207" s="1" t="s">
        <v>372</v>
      </c>
      <c r="G1207" s="1" t="s">
        <v>371</v>
      </c>
      <c r="H1207" s="1" t="s">
        <v>373</v>
      </c>
      <c r="I1207" s="1" t="s">
        <v>381</v>
      </c>
      <c r="J1207" s="1" t="s">
        <v>399</v>
      </c>
      <c r="K1207" s="1" t="s">
        <v>400</v>
      </c>
      <c r="L1207" s="1">
        <v>994</v>
      </c>
      <c r="M1207" s="1" t="s">
        <v>384</v>
      </c>
      <c r="N1207" s="1" t="s">
        <v>5704</v>
      </c>
      <c r="O1207" s="1" t="s">
        <v>5762</v>
      </c>
      <c r="P1207" s="1">
        <v>6.1999999999999998E-3</v>
      </c>
      <c r="Q1207" s="1" t="s">
        <v>372</v>
      </c>
      <c r="R1207" s="1" t="s">
        <v>403</v>
      </c>
      <c r="S1207" s="1">
        <v>0.25600000000000001</v>
      </c>
    </row>
    <row r="1208" spans="1:19" ht="15.5" x14ac:dyDescent="0.35">
      <c r="A1208" s="1" t="s">
        <v>5763</v>
      </c>
      <c r="B1208" s="1" t="s">
        <v>5763</v>
      </c>
      <c r="C1208" s="1" t="s">
        <v>5764</v>
      </c>
      <c r="D1208" s="1" t="s">
        <v>412</v>
      </c>
      <c r="E1208" s="1" t="s">
        <v>5765</v>
      </c>
      <c r="F1208" s="1" t="s">
        <v>397</v>
      </c>
      <c r="G1208" s="1" t="s">
        <v>398</v>
      </c>
      <c r="H1208" s="1" t="s">
        <v>373</v>
      </c>
      <c r="I1208" s="1" t="s">
        <v>381</v>
      </c>
      <c r="J1208" s="1" t="s">
        <v>1386</v>
      </c>
      <c r="K1208" s="1" t="s">
        <v>1116</v>
      </c>
      <c r="L1208" s="1">
        <v>974</v>
      </c>
      <c r="M1208" s="1" t="s">
        <v>481</v>
      </c>
      <c r="N1208" s="1" t="s">
        <v>5704</v>
      </c>
      <c r="O1208" s="1" t="s">
        <v>5766</v>
      </c>
      <c r="P1208" s="1">
        <v>0</v>
      </c>
      <c r="Q1208" s="1" t="s">
        <v>372</v>
      </c>
      <c r="R1208" s="1" t="s">
        <v>403</v>
      </c>
      <c r="S1208" s="1">
        <v>0.113</v>
      </c>
    </row>
    <row r="1209" spans="1:19" ht="15.5" x14ac:dyDescent="0.35">
      <c r="A1209" s="1" t="s">
        <v>5767</v>
      </c>
      <c r="B1209" s="1" t="s">
        <v>5767</v>
      </c>
      <c r="C1209" s="1" t="s">
        <v>5768</v>
      </c>
      <c r="D1209" s="1" t="s">
        <v>412</v>
      </c>
      <c r="E1209" s="1" t="s">
        <v>5769</v>
      </c>
      <c r="F1209" s="1" t="s">
        <v>398</v>
      </c>
      <c r="G1209" s="1" t="s">
        <v>372</v>
      </c>
      <c r="H1209" s="1" t="s">
        <v>373</v>
      </c>
      <c r="I1209" s="1" t="s">
        <v>381</v>
      </c>
      <c r="J1209" s="1" t="s">
        <v>5636</v>
      </c>
      <c r="K1209" s="1" t="s">
        <v>4223</v>
      </c>
      <c r="L1209" s="1">
        <v>948</v>
      </c>
      <c r="M1209" s="1" t="s">
        <v>481</v>
      </c>
      <c r="N1209" s="1" t="s">
        <v>5704</v>
      </c>
      <c r="O1209" s="1" t="s">
        <v>5770</v>
      </c>
      <c r="P1209" s="1" t="s">
        <v>369</v>
      </c>
      <c r="Q1209" s="1" t="s">
        <v>402</v>
      </c>
      <c r="R1209" s="1" t="s">
        <v>425</v>
      </c>
      <c r="S1209" s="1">
        <v>0.52800000000000002</v>
      </c>
    </row>
    <row r="1210" spans="1:19" ht="15.5" x14ac:dyDescent="0.35">
      <c r="A1210" s="1" t="s">
        <v>5771</v>
      </c>
      <c r="B1210" s="1" t="s">
        <v>5771</v>
      </c>
      <c r="C1210" s="1" t="s">
        <v>369</v>
      </c>
      <c r="D1210" s="1" t="s">
        <v>5772</v>
      </c>
      <c r="E1210" s="1" t="s">
        <v>5773</v>
      </c>
      <c r="F1210" s="1" t="s">
        <v>371</v>
      </c>
      <c r="G1210" s="1" t="s">
        <v>398</v>
      </c>
      <c r="H1210" s="1" t="s">
        <v>373</v>
      </c>
      <c r="I1210" s="1" t="s">
        <v>381</v>
      </c>
      <c r="J1210" s="1" t="s">
        <v>5312</v>
      </c>
      <c r="K1210" s="1" t="s">
        <v>1230</v>
      </c>
      <c r="L1210" s="1">
        <v>919</v>
      </c>
      <c r="M1210" s="1" t="s">
        <v>384</v>
      </c>
      <c r="N1210" s="1" t="s">
        <v>5704</v>
      </c>
      <c r="O1210" s="1" t="s">
        <v>5774</v>
      </c>
      <c r="P1210" s="1">
        <v>0</v>
      </c>
      <c r="Q1210" s="1" t="s">
        <v>372</v>
      </c>
      <c r="R1210" s="1" t="s">
        <v>403</v>
      </c>
      <c r="S1210" s="1">
        <v>5.806</v>
      </c>
    </row>
    <row r="1211" spans="1:19" ht="15.5" x14ac:dyDescent="0.35">
      <c r="A1211" s="1" t="s">
        <v>5775</v>
      </c>
      <c r="B1211" s="1" t="s">
        <v>5775</v>
      </c>
      <c r="C1211" s="1" t="s">
        <v>369</v>
      </c>
      <c r="D1211" s="1" t="s">
        <v>5776</v>
      </c>
      <c r="E1211" s="1" t="s">
        <v>5777</v>
      </c>
      <c r="F1211" s="1" t="s">
        <v>397</v>
      </c>
      <c r="G1211" s="1" t="s">
        <v>398</v>
      </c>
      <c r="H1211" s="1" t="s">
        <v>373</v>
      </c>
      <c r="I1211" s="1" t="s">
        <v>381</v>
      </c>
      <c r="J1211" s="1" t="s">
        <v>1745</v>
      </c>
      <c r="K1211" s="1" t="s">
        <v>1746</v>
      </c>
      <c r="L1211" s="1">
        <v>917</v>
      </c>
      <c r="M1211" s="1" t="s">
        <v>384</v>
      </c>
      <c r="N1211" s="1" t="s">
        <v>5704</v>
      </c>
      <c r="O1211" s="1" t="s">
        <v>5778</v>
      </c>
      <c r="P1211" s="1">
        <v>2.0000000000000001E-4</v>
      </c>
      <c r="Q1211" s="1" t="s">
        <v>402</v>
      </c>
      <c r="R1211" s="1" t="s">
        <v>403</v>
      </c>
      <c r="S1211" s="1">
        <v>3.0000000000000001E-3</v>
      </c>
    </row>
    <row r="1212" spans="1:19" ht="15.5" x14ac:dyDescent="0.35">
      <c r="A1212" s="1" t="s">
        <v>5780</v>
      </c>
      <c r="B1212" s="1" t="s">
        <v>5779</v>
      </c>
      <c r="C1212" s="1" t="s">
        <v>369</v>
      </c>
      <c r="D1212" s="1" t="s">
        <v>5780</v>
      </c>
      <c r="E1212" s="1" t="s">
        <v>5781</v>
      </c>
      <c r="F1212" s="1" t="s">
        <v>372</v>
      </c>
      <c r="G1212" s="1" t="s">
        <v>398</v>
      </c>
      <c r="H1212" s="1" t="s">
        <v>373</v>
      </c>
      <c r="I1212" s="1" t="s">
        <v>381</v>
      </c>
      <c r="J1212" s="1" t="s">
        <v>1637</v>
      </c>
      <c r="K1212" s="1" t="s">
        <v>1305</v>
      </c>
      <c r="L1212" s="1">
        <v>623</v>
      </c>
      <c r="M1212" s="1" t="s">
        <v>384</v>
      </c>
      <c r="N1212" s="1" t="s">
        <v>5704</v>
      </c>
      <c r="O1212" s="1" t="s">
        <v>5782</v>
      </c>
      <c r="P1212" s="1">
        <v>2.9999999999999997E-4</v>
      </c>
      <c r="Q1212" s="1" t="s">
        <v>402</v>
      </c>
      <c r="R1212" s="1" t="s">
        <v>425</v>
      </c>
      <c r="S1212" s="1">
        <v>23.5</v>
      </c>
    </row>
    <row r="1213" spans="1:19" ht="15.5" x14ac:dyDescent="0.35">
      <c r="A1213" s="1" t="s">
        <v>5783</v>
      </c>
      <c r="B1213" s="1" t="s">
        <v>5783</v>
      </c>
      <c r="C1213" s="1" t="s">
        <v>369</v>
      </c>
      <c r="D1213" s="1" t="s">
        <v>5784</v>
      </c>
      <c r="E1213" s="1" t="s">
        <v>5785</v>
      </c>
      <c r="F1213" s="1" t="s">
        <v>398</v>
      </c>
      <c r="G1213" s="1" t="s">
        <v>397</v>
      </c>
      <c r="H1213" s="1" t="s">
        <v>373</v>
      </c>
      <c r="I1213" s="1" t="s">
        <v>381</v>
      </c>
      <c r="J1213" s="1" t="s">
        <v>2586</v>
      </c>
      <c r="K1213" s="1" t="s">
        <v>658</v>
      </c>
      <c r="L1213" s="1">
        <v>464</v>
      </c>
      <c r="M1213" s="1" t="s">
        <v>384</v>
      </c>
      <c r="N1213" s="1" t="s">
        <v>5704</v>
      </c>
      <c r="O1213" s="1" t="s">
        <v>5786</v>
      </c>
      <c r="P1213" s="1">
        <v>1.1000000000000001E-3</v>
      </c>
      <c r="Q1213" s="1" t="s">
        <v>402</v>
      </c>
      <c r="R1213" s="1" t="s">
        <v>402</v>
      </c>
      <c r="S1213" s="1">
        <v>29</v>
      </c>
    </row>
    <row r="1214" spans="1:19" ht="15.5" x14ac:dyDescent="0.35">
      <c r="A1214" s="1" t="s">
        <v>5788</v>
      </c>
      <c r="B1214" s="1" t="s">
        <v>5787</v>
      </c>
      <c r="C1214" s="1" t="s">
        <v>369</v>
      </c>
      <c r="D1214" s="1" t="s">
        <v>5788</v>
      </c>
      <c r="E1214" s="1" t="s">
        <v>5789</v>
      </c>
      <c r="F1214" s="1" t="s">
        <v>397</v>
      </c>
      <c r="G1214" s="1" t="s">
        <v>398</v>
      </c>
      <c r="H1214" s="1" t="s">
        <v>5726</v>
      </c>
      <c r="I1214" s="1" t="s">
        <v>381</v>
      </c>
      <c r="J1214" s="1" t="s">
        <v>1415</v>
      </c>
      <c r="K1214" s="1" t="s">
        <v>1416</v>
      </c>
      <c r="L1214" s="1">
        <v>389</v>
      </c>
      <c r="M1214" s="1" t="s">
        <v>384</v>
      </c>
      <c r="N1214" s="1" t="s">
        <v>5704</v>
      </c>
      <c r="O1214" s="1" t="s">
        <v>5790</v>
      </c>
      <c r="P1214" s="1" t="s">
        <v>369</v>
      </c>
      <c r="Q1214" s="1" t="s">
        <v>402</v>
      </c>
      <c r="R1214" s="1" t="s">
        <v>402</v>
      </c>
      <c r="S1214" s="1">
        <v>26.7</v>
      </c>
    </row>
    <row r="1215" spans="1:19" ht="15.5" x14ac:dyDescent="0.35">
      <c r="A1215" s="1" t="s">
        <v>5791</v>
      </c>
      <c r="B1215" s="1" t="s">
        <v>5791</v>
      </c>
      <c r="C1215" s="1" t="s">
        <v>369</v>
      </c>
      <c r="D1215" s="1" t="s">
        <v>5792</v>
      </c>
      <c r="E1215" s="1" t="s">
        <v>5793</v>
      </c>
      <c r="F1215" s="1" t="s">
        <v>371</v>
      </c>
      <c r="G1215" s="1" t="s">
        <v>372</v>
      </c>
      <c r="H1215" s="1" t="s">
        <v>373</v>
      </c>
      <c r="I1215" s="1" t="s">
        <v>381</v>
      </c>
      <c r="J1215" s="1" t="s">
        <v>517</v>
      </c>
      <c r="K1215" s="1" t="s">
        <v>518</v>
      </c>
      <c r="L1215" s="1">
        <v>323</v>
      </c>
      <c r="M1215" s="1" t="s">
        <v>384</v>
      </c>
      <c r="N1215" s="1" t="s">
        <v>5704</v>
      </c>
      <c r="O1215" s="1" t="s">
        <v>5794</v>
      </c>
      <c r="P1215" s="1">
        <v>4.0000000000000002E-4</v>
      </c>
      <c r="Q1215" s="1" t="s">
        <v>402</v>
      </c>
      <c r="R1215" s="1" t="s">
        <v>402</v>
      </c>
      <c r="S1215" s="1">
        <v>26.6</v>
      </c>
    </row>
    <row r="1216" spans="1:19" ht="15.5" x14ac:dyDescent="0.35">
      <c r="A1216" s="1" t="s">
        <v>5795</v>
      </c>
      <c r="B1216" s="1" t="s">
        <v>5795</v>
      </c>
      <c r="C1216" s="1" t="s">
        <v>5796</v>
      </c>
      <c r="D1216" s="1" t="s">
        <v>412</v>
      </c>
      <c r="E1216" s="1" t="s">
        <v>5797</v>
      </c>
      <c r="F1216" s="1" t="s">
        <v>398</v>
      </c>
      <c r="G1216" s="1" t="s">
        <v>371</v>
      </c>
      <c r="H1216" s="1" t="s">
        <v>373</v>
      </c>
      <c r="I1216" s="1" t="s">
        <v>381</v>
      </c>
      <c r="J1216" s="1" t="s">
        <v>2690</v>
      </c>
      <c r="K1216" s="1" t="s">
        <v>1468</v>
      </c>
      <c r="L1216" s="1">
        <v>272</v>
      </c>
      <c r="M1216" s="1" t="s">
        <v>481</v>
      </c>
      <c r="N1216" s="1" t="s">
        <v>5704</v>
      </c>
      <c r="O1216" s="1" t="s">
        <v>5798</v>
      </c>
      <c r="P1216" s="1" t="s">
        <v>369</v>
      </c>
      <c r="Q1216" s="1" t="s">
        <v>402</v>
      </c>
      <c r="R1216" s="1" t="s">
        <v>402</v>
      </c>
      <c r="S1216" s="1">
        <v>28.6</v>
      </c>
    </row>
    <row r="1217" spans="1:19" ht="15.5" x14ac:dyDescent="0.35">
      <c r="A1217" s="1" t="s">
        <v>5799</v>
      </c>
      <c r="B1217" s="1" t="s">
        <v>5799</v>
      </c>
      <c r="C1217" s="1" t="s">
        <v>5800</v>
      </c>
      <c r="D1217" s="1" t="s">
        <v>412</v>
      </c>
      <c r="E1217" s="1" t="s">
        <v>5801</v>
      </c>
      <c r="F1217" s="1" t="s">
        <v>398</v>
      </c>
      <c r="G1217" s="1" t="s">
        <v>397</v>
      </c>
      <c r="H1217" s="1" t="s">
        <v>373</v>
      </c>
      <c r="I1217" s="1" t="s">
        <v>381</v>
      </c>
      <c r="J1217" s="1" t="s">
        <v>657</v>
      </c>
      <c r="K1217" s="1" t="s">
        <v>658</v>
      </c>
      <c r="L1217" s="1">
        <v>269</v>
      </c>
      <c r="M1217" s="1" t="s">
        <v>481</v>
      </c>
      <c r="N1217" s="1" t="s">
        <v>5704</v>
      </c>
      <c r="O1217" s="1" t="s">
        <v>5802</v>
      </c>
      <c r="P1217" s="1">
        <v>1E-4</v>
      </c>
      <c r="Q1217" s="1" t="s">
        <v>402</v>
      </c>
      <c r="R1217" s="1" t="s">
        <v>403</v>
      </c>
      <c r="S1217" s="1">
        <v>23.3</v>
      </c>
    </row>
    <row r="1218" spans="1:19" ht="15.5" x14ac:dyDescent="0.35">
      <c r="A1218" s="1" t="s">
        <v>5803</v>
      </c>
      <c r="B1218" s="1" t="s">
        <v>5803</v>
      </c>
      <c r="C1218" s="1" t="s">
        <v>369</v>
      </c>
      <c r="D1218" s="1" t="s">
        <v>412</v>
      </c>
      <c r="E1218" s="1" t="s">
        <v>5804</v>
      </c>
      <c r="F1218" s="1" t="s">
        <v>372</v>
      </c>
      <c r="G1218" s="1" t="s">
        <v>398</v>
      </c>
      <c r="H1218" s="1" t="s">
        <v>373</v>
      </c>
      <c r="I1218" s="1" t="s">
        <v>381</v>
      </c>
      <c r="J1218" s="1" t="s">
        <v>5224</v>
      </c>
      <c r="K1218" s="1" t="s">
        <v>5225</v>
      </c>
      <c r="L1218" s="1">
        <v>220</v>
      </c>
      <c r="M1218" s="1" t="s">
        <v>384</v>
      </c>
      <c r="N1218" s="1" t="s">
        <v>5704</v>
      </c>
      <c r="O1218" s="1" t="s">
        <v>5805</v>
      </c>
      <c r="P1218" s="1">
        <v>1E-4</v>
      </c>
      <c r="Q1218" s="1" t="s">
        <v>402</v>
      </c>
      <c r="R1218" s="1" t="s">
        <v>402</v>
      </c>
      <c r="S1218" s="1">
        <v>27.3</v>
      </c>
    </row>
    <row r="1219" spans="1:19" ht="15.5" x14ac:dyDescent="0.35">
      <c r="A1219" s="1" t="s">
        <v>5806</v>
      </c>
      <c r="B1219" s="1" t="s">
        <v>5806</v>
      </c>
      <c r="C1219" s="1" t="s">
        <v>369</v>
      </c>
      <c r="D1219" s="1" t="s">
        <v>412</v>
      </c>
      <c r="E1219" s="1" t="s">
        <v>5807</v>
      </c>
      <c r="F1219" s="1" t="s">
        <v>371</v>
      </c>
      <c r="G1219" s="1" t="s">
        <v>372</v>
      </c>
      <c r="H1219" s="1" t="s">
        <v>373</v>
      </c>
      <c r="I1219" s="1" t="s">
        <v>381</v>
      </c>
      <c r="J1219" s="1" t="s">
        <v>806</v>
      </c>
      <c r="K1219" s="1" t="s">
        <v>760</v>
      </c>
      <c r="L1219" s="1">
        <v>168</v>
      </c>
      <c r="M1219" s="1" t="s">
        <v>384</v>
      </c>
      <c r="N1219" s="1" t="s">
        <v>5704</v>
      </c>
      <c r="O1219" s="1" t="s">
        <v>5808</v>
      </c>
      <c r="P1219" s="1">
        <v>1E-4</v>
      </c>
      <c r="Q1219" s="1" t="s">
        <v>402</v>
      </c>
      <c r="R1219" s="1" t="s">
        <v>402</v>
      </c>
      <c r="S1219" s="1">
        <v>34</v>
      </c>
    </row>
    <row r="1220" spans="1:19" ht="15.5" x14ac:dyDescent="0.35">
      <c r="A1220" s="1" t="s">
        <v>346</v>
      </c>
      <c r="B1220" s="1" t="s">
        <v>5809</v>
      </c>
      <c r="C1220" s="1" t="s">
        <v>369</v>
      </c>
      <c r="D1220" s="1" t="s">
        <v>346</v>
      </c>
      <c r="E1220" s="1" t="s">
        <v>5810</v>
      </c>
      <c r="F1220" s="1" t="s">
        <v>397</v>
      </c>
      <c r="G1220" s="1" t="s">
        <v>371</v>
      </c>
      <c r="H1220" s="1" t="s">
        <v>669</v>
      </c>
      <c r="I1220" s="1" t="s">
        <v>381</v>
      </c>
      <c r="J1220" s="1" t="s">
        <v>2806</v>
      </c>
      <c r="K1220" s="1" t="s">
        <v>975</v>
      </c>
      <c r="L1220" s="1">
        <v>158</v>
      </c>
      <c r="M1220" s="1" t="s">
        <v>384</v>
      </c>
      <c r="N1220" s="1" t="s">
        <v>5704</v>
      </c>
      <c r="O1220" s="1" t="s">
        <v>5811</v>
      </c>
      <c r="P1220" s="1">
        <v>5.7000000000000002E-3</v>
      </c>
      <c r="Q1220" s="1" t="s">
        <v>402</v>
      </c>
      <c r="R1220" s="1" t="s">
        <v>402</v>
      </c>
      <c r="S1220" s="1">
        <v>24.3</v>
      </c>
    </row>
    <row r="1221" spans="1:19" ht="15.5" x14ac:dyDescent="0.35">
      <c r="A1221" s="1" t="s">
        <v>5813</v>
      </c>
      <c r="B1221" s="1" t="s">
        <v>5812</v>
      </c>
      <c r="C1221" s="1" t="s">
        <v>369</v>
      </c>
      <c r="D1221" s="1" t="s">
        <v>5813</v>
      </c>
      <c r="E1221" s="1" t="s">
        <v>5814</v>
      </c>
      <c r="F1221" s="1" t="s">
        <v>398</v>
      </c>
      <c r="G1221" s="1" t="s">
        <v>397</v>
      </c>
      <c r="H1221" s="1" t="s">
        <v>5726</v>
      </c>
      <c r="I1221" s="1" t="s">
        <v>381</v>
      </c>
      <c r="J1221" s="1" t="s">
        <v>1867</v>
      </c>
      <c r="K1221" s="1" t="s">
        <v>1868</v>
      </c>
      <c r="L1221" s="1">
        <v>3</v>
      </c>
      <c r="M1221" s="1" t="s">
        <v>384</v>
      </c>
      <c r="N1221" s="1" t="s">
        <v>5704</v>
      </c>
      <c r="O1221" s="1" t="s">
        <v>5815</v>
      </c>
      <c r="P1221" s="1" t="s">
        <v>369</v>
      </c>
      <c r="Q1221" s="1" t="s">
        <v>402</v>
      </c>
      <c r="R1221" s="1" t="s">
        <v>402</v>
      </c>
      <c r="S1221" s="1">
        <v>28.6</v>
      </c>
    </row>
    <row r="1222" spans="1:19" ht="15.5" x14ac:dyDescent="0.35">
      <c r="A1222" s="1" t="s">
        <v>347</v>
      </c>
      <c r="B1222" s="1" t="s">
        <v>5816</v>
      </c>
      <c r="C1222" s="1" t="s">
        <v>369</v>
      </c>
      <c r="D1222" s="1" t="s">
        <v>412</v>
      </c>
      <c r="E1222" s="1" t="s">
        <v>5817</v>
      </c>
      <c r="F1222" s="1" t="s">
        <v>398</v>
      </c>
      <c r="G1222" s="1" t="s">
        <v>372</v>
      </c>
      <c r="H1222" s="1" t="s">
        <v>1283</v>
      </c>
      <c r="I1222" s="1" t="s">
        <v>381</v>
      </c>
      <c r="J1222" s="1" t="s">
        <v>1659</v>
      </c>
      <c r="K1222" s="1" t="s">
        <v>487</v>
      </c>
      <c r="L1222" s="1">
        <v>409</v>
      </c>
      <c r="M1222" s="1" t="s">
        <v>384</v>
      </c>
      <c r="N1222" s="1" t="s">
        <v>5818</v>
      </c>
      <c r="O1222" s="1" t="s">
        <v>5819</v>
      </c>
      <c r="P1222" s="1" t="s">
        <v>369</v>
      </c>
      <c r="Q1222" s="1" t="s">
        <v>372</v>
      </c>
      <c r="R1222" s="1" t="s">
        <v>403</v>
      </c>
      <c r="S1222" s="1">
        <v>16.149999999999999</v>
      </c>
    </row>
    <row r="1223" spans="1:19" ht="15.5" x14ac:dyDescent="0.35">
      <c r="A1223" s="1" t="s">
        <v>5821</v>
      </c>
      <c r="B1223" s="1" t="s">
        <v>5820</v>
      </c>
      <c r="C1223" s="1" t="s">
        <v>369</v>
      </c>
      <c r="D1223" s="1" t="s">
        <v>5821</v>
      </c>
      <c r="E1223" s="1" t="s">
        <v>5822</v>
      </c>
      <c r="F1223" s="1" t="s">
        <v>398</v>
      </c>
      <c r="G1223" s="1" t="s">
        <v>371</v>
      </c>
      <c r="H1223" s="1" t="s">
        <v>373</v>
      </c>
      <c r="I1223" s="1" t="s">
        <v>381</v>
      </c>
      <c r="J1223" s="1" t="s">
        <v>2881</v>
      </c>
      <c r="K1223" s="1" t="s">
        <v>1191</v>
      </c>
      <c r="L1223" s="1">
        <v>49</v>
      </c>
      <c r="M1223" s="1" t="s">
        <v>384</v>
      </c>
      <c r="N1223" s="1" t="s">
        <v>5823</v>
      </c>
      <c r="O1223" s="1" t="s">
        <v>5824</v>
      </c>
      <c r="P1223" s="1">
        <v>1E-3</v>
      </c>
      <c r="Q1223" s="1" t="s">
        <v>372</v>
      </c>
      <c r="R1223" s="1" t="s">
        <v>403</v>
      </c>
      <c r="S1223" s="1">
        <v>11.81</v>
      </c>
    </row>
    <row r="1224" spans="1:19" ht="15.5" x14ac:dyDescent="0.35">
      <c r="A1224" s="1" t="s">
        <v>5826</v>
      </c>
      <c r="B1224" s="1" t="s">
        <v>5825</v>
      </c>
      <c r="C1224" s="1" t="s">
        <v>369</v>
      </c>
      <c r="D1224" s="1" t="s">
        <v>5826</v>
      </c>
      <c r="E1224" s="1" t="s">
        <v>5827</v>
      </c>
      <c r="F1224" s="1" t="s">
        <v>398</v>
      </c>
      <c r="G1224" s="1" t="s">
        <v>397</v>
      </c>
      <c r="H1224" s="1" t="s">
        <v>1170</v>
      </c>
      <c r="I1224" s="1" t="s">
        <v>381</v>
      </c>
      <c r="J1224" s="1" t="s">
        <v>873</v>
      </c>
      <c r="K1224" s="1" t="s">
        <v>874</v>
      </c>
      <c r="L1224" s="1">
        <v>208</v>
      </c>
      <c r="M1224" s="1" t="s">
        <v>384</v>
      </c>
      <c r="N1224" s="1" t="s">
        <v>5828</v>
      </c>
      <c r="O1224" s="1" t="s">
        <v>5829</v>
      </c>
      <c r="P1224" s="1">
        <v>3.3000000000000002E-2</v>
      </c>
      <c r="Q1224" s="1" t="s">
        <v>402</v>
      </c>
      <c r="R1224" s="1" t="s">
        <v>402</v>
      </c>
      <c r="S1224" s="1">
        <v>34</v>
      </c>
    </row>
    <row r="1225" spans="1:19" ht="15.5" x14ac:dyDescent="0.35">
      <c r="A1225" s="1" t="s">
        <v>5830</v>
      </c>
      <c r="B1225" s="1" t="s">
        <v>5830</v>
      </c>
      <c r="C1225" s="1" t="s">
        <v>5831</v>
      </c>
      <c r="D1225" s="1" t="s">
        <v>412</v>
      </c>
      <c r="E1225" s="1" t="s">
        <v>5832</v>
      </c>
      <c r="F1225" s="1" t="s">
        <v>372</v>
      </c>
      <c r="G1225" s="1" t="s">
        <v>371</v>
      </c>
      <c r="H1225" s="1" t="s">
        <v>373</v>
      </c>
      <c r="I1225" s="1" t="s">
        <v>381</v>
      </c>
      <c r="J1225" s="1" t="s">
        <v>430</v>
      </c>
      <c r="K1225" s="1" t="s">
        <v>431</v>
      </c>
      <c r="L1225" s="1">
        <v>750</v>
      </c>
      <c r="M1225" s="1" t="s">
        <v>481</v>
      </c>
      <c r="N1225" s="1" t="s">
        <v>5833</v>
      </c>
      <c r="O1225" s="1" t="s">
        <v>5834</v>
      </c>
      <c r="P1225" s="1">
        <v>1E-4</v>
      </c>
      <c r="Q1225" s="1" t="s">
        <v>372</v>
      </c>
      <c r="R1225" s="1" t="s">
        <v>403</v>
      </c>
      <c r="S1225" s="1">
        <v>11.36</v>
      </c>
    </row>
    <row r="1226" spans="1:19" ht="15.5" x14ac:dyDescent="0.35">
      <c r="A1226" s="1" t="s">
        <v>5835</v>
      </c>
      <c r="B1226" s="1" t="s">
        <v>5835</v>
      </c>
      <c r="C1226" s="1" t="s">
        <v>369</v>
      </c>
      <c r="D1226" s="1" t="s">
        <v>412</v>
      </c>
      <c r="E1226" s="1" t="s">
        <v>5836</v>
      </c>
      <c r="F1226" s="1" t="s">
        <v>398</v>
      </c>
      <c r="G1226" s="1" t="s">
        <v>397</v>
      </c>
      <c r="H1226" s="1" t="s">
        <v>373</v>
      </c>
      <c r="I1226" s="1" t="s">
        <v>381</v>
      </c>
      <c r="J1226" s="1" t="s">
        <v>715</v>
      </c>
      <c r="K1226" s="1" t="s">
        <v>716</v>
      </c>
      <c r="L1226" s="1">
        <v>662</v>
      </c>
      <c r="M1226" s="1" t="s">
        <v>384</v>
      </c>
      <c r="N1226" s="1" t="s">
        <v>5833</v>
      </c>
      <c r="O1226" s="1" t="s">
        <v>5837</v>
      </c>
      <c r="P1226" s="1">
        <v>0</v>
      </c>
      <c r="Q1226" s="1" t="s">
        <v>402</v>
      </c>
      <c r="R1226" s="1" t="s">
        <v>402</v>
      </c>
      <c r="S1226" s="1">
        <v>33</v>
      </c>
    </row>
    <row r="1227" spans="1:19" ht="15.5" x14ac:dyDescent="0.35">
      <c r="A1227" s="1" t="s">
        <v>5839</v>
      </c>
      <c r="B1227" s="1" t="s">
        <v>5838</v>
      </c>
      <c r="C1227" s="1" t="s">
        <v>369</v>
      </c>
      <c r="D1227" s="1" t="s">
        <v>5840</v>
      </c>
      <c r="E1227" s="1" t="s">
        <v>5841</v>
      </c>
      <c r="F1227" s="1" t="s">
        <v>371</v>
      </c>
      <c r="G1227" s="1" t="s">
        <v>372</v>
      </c>
      <c r="H1227" s="1" t="s">
        <v>373</v>
      </c>
      <c r="I1227" s="1" t="s">
        <v>381</v>
      </c>
      <c r="J1227" s="1" t="s">
        <v>3236</v>
      </c>
      <c r="K1227" s="1" t="s">
        <v>682</v>
      </c>
      <c r="L1227" s="1">
        <v>592</v>
      </c>
      <c r="M1227" s="1" t="s">
        <v>384</v>
      </c>
      <c r="N1227" s="1" t="s">
        <v>5833</v>
      </c>
      <c r="O1227" s="1" t="s">
        <v>5842</v>
      </c>
      <c r="P1227" s="1" t="s">
        <v>369</v>
      </c>
      <c r="Q1227" s="1" t="s">
        <v>402</v>
      </c>
      <c r="R1227" s="1" t="s">
        <v>402</v>
      </c>
      <c r="S1227" s="1">
        <v>34</v>
      </c>
    </row>
    <row r="1228" spans="1:19" ht="15.5" x14ac:dyDescent="0.35">
      <c r="A1228" s="1" t="s">
        <v>5844</v>
      </c>
      <c r="B1228" s="1" t="s">
        <v>5843</v>
      </c>
      <c r="C1228" s="1" t="s">
        <v>369</v>
      </c>
      <c r="D1228" s="1" t="s">
        <v>412</v>
      </c>
      <c r="E1228" s="1" t="s">
        <v>5845</v>
      </c>
      <c r="F1228" s="1" t="s">
        <v>371</v>
      </c>
      <c r="G1228" s="1" t="s">
        <v>372</v>
      </c>
      <c r="H1228" s="1" t="s">
        <v>373</v>
      </c>
      <c r="I1228" s="1" t="s">
        <v>381</v>
      </c>
      <c r="J1228" s="1" t="s">
        <v>1610</v>
      </c>
      <c r="K1228" s="1" t="s">
        <v>785</v>
      </c>
      <c r="L1228" s="1">
        <v>487</v>
      </c>
      <c r="M1228" s="1" t="s">
        <v>384</v>
      </c>
      <c r="N1228" s="1" t="s">
        <v>5833</v>
      </c>
      <c r="O1228" s="1" t="s">
        <v>5846</v>
      </c>
      <c r="P1228" s="1">
        <v>0</v>
      </c>
      <c r="Q1228" s="1" t="s">
        <v>402</v>
      </c>
      <c r="R1228" s="1" t="s">
        <v>403</v>
      </c>
      <c r="S1228" s="1">
        <v>26.5</v>
      </c>
    </row>
    <row r="1229" spans="1:19" ht="15.5" x14ac:dyDescent="0.35">
      <c r="A1229" s="1" t="s">
        <v>5848</v>
      </c>
      <c r="B1229" s="1" t="s">
        <v>5847</v>
      </c>
      <c r="C1229" s="1" t="s">
        <v>369</v>
      </c>
      <c r="D1229" s="3" t="s">
        <v>412</v>
      </c>
      <c r="E1229" s="1" t="s">
        <v>5849</v>
      </c>
      <c r="F1229" s="1" t="s">
        <v>372</v>
      </c>
      <c r="G1229" s="1" t="s">
        <v>398</v>
      </c>
      <c r="H1229" s="1" t="s">
        <v>373</v>
      </c>
      <c r="I1229" s="1" t="s">
        <v>381</v>
      </c>
      <c r="J1229" s="1" t="s">
        <v>5850</v>
      </c>
      <c r="K1229" s="1" t="s">
        <v>1858</v>
      </c>
      <c r="L1229" s="1">
        <v>387</v>
      </c>
      <c r="M1229" s="1" t="s">
        <v>481</v>
      </c>
      <c r="N1229" s="1" t="s">
        <v>5833</v>
      </c>
      <c r="O1229" s="1" t="s">
        <v>5851</v>
      </c>
      <c r="P1229" s="1" t="s">
        <v>369</v>
      </c>
      <c r="Q1229" s="1" t="s">
        <v>402</v>
      </c>
      <c r="R1229" s="1" t="s">
        <v>425</v>
      </c>
      <c r="S1229" s="1">
        <v>23.6</v>
      </c>
    </row>
    <row r="1230" spans="1:19" ht="15.5" x14ac:dyDescent="0.35">
      <c r="A1230" s="1" t="s">
        <v>5852</v>
      </c>
      <c r="B1230" s="1" t="s">
        <v>5847</v>
      </c>
      <c r="C1230" s="1" t="s">
        <v>369</v>
      </c>
      <c r="D1230" s="3" t="s">
        <v>412</v>
      </c>
      <c r="E1230" s="1" t="s">
        <v>5853</v>
      </c>
      <c r="F1230" s="1" t="s">
        <v>372</v>
      </c>
      <c r="G1230" s="1" t="s">
        <v>371</v>
      </c>
      <c r="H1230" s="1" t="s">
        <v>373</v>
      </c>
      <c r="I1230" s="1" t="s">
        <v>381</v>
      </c>
      <c r="J1230" s="1" t="s">
        <v>1162</v>
      </c>
      <c r="K1230" s="1" t="s">
        <v>431</v>
      </c>
      <c r="L1230" s="1">
        <v>387</v>
      </c>
      <c r="M1230" s="1" t="s">
        <v>481</v>
      </c>
      <c r="N1230" s="1" t="s">
        <v>5833</v>
      </c>
      <c r="O1230" s="1" t="s">
        <v>5854</v>
      </c>
      <c r="P1230" s="3" t="s">
        <v>369</v>
      </c>
      <c r="Q1230" s="3" t="s">
        <v>402</v>
      </c>
      <c r="R1230" s="3" t="s">
        <v>403</v>
      </c>
      <c r="S1230" s="3">
        <v>21.5</v>
      </c>
    </row>
    <row r="1231" spans="1:19" ht="15.5" x14ac:dyDescent="0.35">
      <c r="A1231" s="1" t="s">
        <v>5856</v>
      </c>
      <c r="B1231" s="1" t="s">
        <v>5855</v>
      </c>
      <c r="C1231" s="1" t="s">
        <v>369</v>
      </c>
      <c r="D1231" s="1" t="s">
        <v>5857</v>
      </c>
      <c r="E1231" s="1" t="s">
        <v>5858</v>
      </c>
      <c r="F1231" s="1" t="s">
        <v>398</v>
      </c>
      <c r="G1231" s="1" t="s">
        <v>371</v>
      </c>
      <c r="H1231" s="1" t="s">
        <v>373</v>
      </c>
      <c r="I1231" s="1" t="s">
        <v>381</v>
      </c>
      <c r="J1231" s="1" t="s">
        <v>5859</v>
      </c>
      <c r="K1231" s="1" t="s">
        <v>969</v>
      </c>
      <c r="L1231" s="1">
        <v>159</v>
      </c>
      <c r="M1231" s="1" t="s">
        <v>384</v>
      </c>
      <c r="N1231" s="1" t="s">
        <v>5833</v>
      </c>
      <c r="O1231" s="1" t="s">
        <v>5860</v>
      </c>
      <c r="P1231" s="1" t="s">
        <v>369</v>
      </c>
      <c r="Q1231" s="1" t="s">
        <v>372</v>
      </c>
      <c r="R1231" s="1" t="s">
        <v>402</v>
      </c>
      <c r="S1231" s="1">
        <v>22.9</v>
      </c>
    </row>
    <row r="1232" spans="1:19" ht="15.5" x14ac:dyDescent="0.35">
      <c r="A1232" s="1" t="s">
        <v>5861</v>
      </c>
      <c r="B1232" s="1" t="s">
        <v>5861</v>
      </c>
      <c r="C1232" s="1" t="s">
        <v>369</v>
      </c>
      <c r="D1232" s="1" t="s">
        <v>412</v>
      </c>
      <c r="E1232" s="1" t="s">
        <v>5862</v>
      </c>
      <c r="F1232" s="1" t="s">
        <v>372</v>
      </c>
      <c r="G1232" s="1" t="s">
        <v>371</v>
      </c>
      <c r="H1232" s="1" t="s">
        <v>373</v>
      </c>
      <c r="I1232" s="1" t="s">
        <v>381</v>
      </c>
      <c r="J1232" s="1" t="s">
        <v>492</v>
      </c>
      <c r="K1232" s="1" t="s">
        <v>493</v>
      </c>
      <c r="L1232" s="1">
        <v>158</v>
      </c>
      <c r="M1232" s="1" t="s">
        <v>384</v>
      </c>
      <c r="N1232" s="1" t="s">
        <v>5833</v>
      </c>
      <c r="O1232" s="1" t="s">
        <v>5863</v>
      </c>
      <c r="P1232" s="1" t="s">
        <v>369</v>
      </c>
      <c r="Q1232" s="1" t="s">
        <v>372</v>
      </c>
      <c r="R1232" s="1" t="s">
        <v>402</v>
      </c>
      <c r="S1232" s="1">
        <v>22.8</v>
      </c>
    </row>
    <row r="1233" spans="1:19" ht="15.5" x14ac:dyDescent="0.35">
      <c r="A1233" s="1" t="s">
        <v>5865</v>
      </c>
      <c r="B1233" s="1" t="s">
        <v>5864</v>
      </c>
      <c r="C1233" s="1" t="s">
        <v>369</v>
      </c>
      <c r="D1233" s="1" t="s">
        <v>412</v>
      </c>
      <c r="E1233" s="1" t="s">
        <v>5866</v>
      </c>
      <c r="F1233" s="1" t="s">
        <v>371</v>
      </c>
      <c r="G1233" s="1" t="s">
        <v>397</v>
      </c>
      <c r="H1233" s="1" t="s">
        <v>373</v>
      </c>
      <c r="I1233" s="1" t="s">
        <v>381</v>
      </c>
      <c r="J1233" s="1" t="s">
        <v>474</v>
      </c>
      <c r="K1233" s="1" t="s">
        <v>475</v>
      </c>
      <c r="L1233" s="1">
        <v>156</v>
      </c>
      <c r="M1233" s="1" t="s">
        <v>384</v>
      </c>
      <c r="N1233" s="1" t="s">
        <v>5833</v>
      </c>
      <c r="O1233" s="1" t="s">
        <v>5867</v>
      </c>
      <c r="P1233" s="1" t="s">
        <v>369</v>
      </c>
      <c r="Q1233" s="1" t="s">
        <v>402</v>
      </c>
      <c r="R1233" s="1" t="s">
        <v>402</v>
      </c>
      <c r="S1233" s="1">
        <v>28</v>
      </c>
    </row>
    <row r="1234" spans="1:19" ht="15.5" x14ac:dyDescent="0.35">
      <c r="A1234" s="1" t="s">
        <v>5869</v>
      </c>
      <c r="B1234" s="1" t="s">
        <v>5868</v>
      </c>
      <c r="C1234" s="1" t="s">
        <v>369</v>
      </c>
      <c r="D1234" s="1" t="s">
        <v>412</v>
      </c>
      <c r="E1234" s="1" t="s">
        <v>5870</v>
      </c>
      <c r="F1234" s="1" t="s">
        <v>371</v>
      </c>
      <c r="G1234" s="1" t="s">
        <v>372</v>
      </c>
      <c r="H1234" s="1" t="s">
        <v>1170</v>
      </c>
      <c r="I1234" s="1" t="s">
        <v>381</v>
      </c>
      <c r="J1234" s="1" t="s">
        <v>784</v>
      </c>
      <c r="K1234" s="1" t="s">
        <v>785</v>
      </c>
      <c r="L1234" s="1">
        <v>95</v>
      </c>
      <c r="M1234" s="1" t="s">
        <v>384</v>
      </c>
      <c r="N1234" s="1" t="s">
        <v>5833</v>
      </c>
      <c r="O1234" s="1" t="s">
        <v>5871</v>
      </c>
      <c r="P1234" s="1">
        <v>0</v>
      </c>
      <c r="Q1234" s="1" t="s">
        <v>372</v>
      </c>
      <c r="R1234" s="1" t="s">
        <v>403</v>
      </c>
      <c r="S1234" s="1">
        <v>23.6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mut_names</vt:lpstr>
      <vt:lpstr>path_muts_from_oldlist</vt:lpstr>
      <vt:lpstr>PD_SNPS_MASTER_MT</vt:lpstr>
      <vt:lpstr>amino_acids</vt:lpstr>
      <vt:lpstr>lookup_S2</vt:lpstr>
      <vt:lpstr>mut_names!_FilterDatabase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Tan</dc:creator>
  <cp:lastModifiedBy>Manuela Tan</cp:lastModifiedBy>
  <dcterms:created xsi:type="dcterms:W3CDTF">2019-02-05T16:02:51Z</dcterms:created>
  <dcterms:modified xsi:type="dcterms:W3CDTF">2019-03-15T12:06:12Z</dcterms:modified>
</cp:coreProperties>
</file>