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acbook/Downloads/"/>
    </mc:Choice>
  </mc:AlternateContent>
  <xr:revisionPtr revIDLastSave="0" documentId="13_ncr:1_{BA52E7E3-1019-FF4F-A5E3-AE74E7835B38}" xr6:coauthVersionLast="37" xr6:coauthVersionMax="37" xr10:uidLastSave="{00000000-0000-0000-0000-000000000000}"/>
  <bookViews>
    <workbookView xWindow="0" yWindow="500" windowWidth="28800" windowHeight="16280" firstSheet="1" activeTab="9" xr2:uid="{88747D65-2885-D947-94DD-1B8D3E42D0BD}"/>
  </bookViews>
  <sheets>
    <sheet name="Highest Rating" sheetId="1" r:id="rId1"/>
    <sheet name="Sheet10" sheetId="10" state="hidden" r:id="rId2"/>
    <sheet name="Sheet6" sheetId="16" state="hidden" r:id="rId3"/>
    <sheet name="Highest Rating - Edited" sheetId="3" r:id="rId4"/>
    <sheet name="Actor" sheetId="2" r:id="rId5"/>
    <sheet name="Actor - Edited" sheetId="4" r:id="rId6"/>
    <sheet name="Pivot Table Merging Data" sheetId="17" r:id="rId7"/>
    <sheet name="Merging Data" sheetId="5" r:id="rId8"/>
    <sheet name="Pivot Highest Rating" sheetId="15" r:id="rId9"/>
    <sheet name="Investigation Result" sheetId="14" r:id="rId10"/>
    <sheet name="Sheet9" sheetId="9" state="hidden" r:id="rId11"/>
    <sheet name="Sheet8" sheetId="8" state="hidden" r:id="rId12"/>
    <sheet name="Sheet7" sheetId="7" state="hidden" r:id="rId13"/>
  </sheets>
  <definedNames>
    <definedName name="_xlnm._FilterDatabase" localSheetId="4" hidden="1">Actor!$A$1:$D$709</definedName>
    <definedName name="_xlnm._FilterDatabase" localSheetId="5" hidden="1">'Actor - Edited'!$A$1:$F$709</definedName>
    <definedName name="_xlnm._FilterDatabase" localSheetId="0" hidden="1">'Highest Rating'!$A$1:$E$50</definedName>
    <definedName name="_xlnm._FilterDatabase" localSheetId="3" hidden="1">'Highest Rating - Edited'!$A$1:$L$50</definedName>
    <definedName name="_xlnm._FilterDatabase" localSheetId="7" hidden="1">'Merging Data'!$A$1:$Q$709</definedName>
    <definedName name="_xlnm._FilterDatabase" localSheetId="8" hidden="1">'Pivot Highest Rating'!$D$3:$E$53</definedName>
    <definedName name="_xlnm._FilterDatabase" localSheetId="6" hidden="1">'Pivot Table Merging Data'!$E$3:$F$620</definedName>
  </definedNames>
  <calcPr calcId="179021"/>
  <pivotCaches>
    <pivotCache cacheId="14" r:id="rId14"/>
    <pivotCache cacheId="25" r:id="rId15"/>
    <pivotCache cacheId="31" r:id="rId16"/>
    <pivotCache cacheId="36" r:id="rId17"/>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7" l="1"/>
  <c r="M15" i="17"/>
  <c r="M13" i="17"/>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2" i="3"/>
  <c r="H19" i="15"/>
  <c r="H20" i="15"/>
  <c r="H21" i="15"/>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2" i="3"/>
  <c r="B33" i="9" l="1"/>
  <c r="K14" i="10"/>
  <c r="K15" i="10"/>
  <c r="K30" i="10"/>
  <c r="K38" i="10"/>
  <c r="J5" i="10"/>
  <c r="K5" i="10" s="1"/>
  <c r="J6" i="10"/>
  <c r="K6" i="10" s="1"/>
  <c r="J13" i="10"/>
  <c r="K13" i="10" s="1"/>
  <c r="J14" i="10"/>
  <c r="J21" i="10"/>
  <c r="K21" i="10" s="1"/>
  <c r="J22" i="10"/>
  <c r="K22" i="10" s="1"/>
  <c r="J29" i="10"/>
  <c r="K29" i="10" s="1"/>
  <c r="J30" i="10"/>
  <c r="J37" i="10"/>
  <c r="K37" i="10" s="1"/>
  <c r="J38" i="10"/>
  <c r="J45" i="10"/>
  <c r="K45" i="10" s="1"/>
  <c r="J46" i="10"/>
  <c r="K46" i="10" s="1"/>
  <c r="I11" i="10"/>
  <c r="I17" i="10"/>
  <c r="I33" i="10"/>
  <c r="I49" i="10"/>
  <c r="H17" i="10"/>
  <c r="H18" i="10"/>
  <c r="H34" i="10"/>
  <c r="H35" i="10"/>
  <c r="H41" i="10"/>
  <c r="E3" i="10"/>
  <c r="E4" i="10"/>
  <c r="I4" i="10" s="1"/>
  <c r="E5" i="10"/>
  <c r="I5" i="10" s="1"/>
  <c r="E6" i="10"/>
  <c r="I6" i="10" s="1"/>
  <c r="E7" i="10"/>
  <c r="I7" i="10" s="1"/>
  <c r="E8" i="10"/>
  <c r="I8" i="10" s="1"/>
  <c r="E9" i="10"/>
  <c r="I9" i="10" s="1"/>
  <c r="E10" i="10"/>
  <c r="I10" i="10" s="1"/>
  <c r="E11" i="10"/>
  <c r="H11" i="10" s="1"/>
  <c r="E12" i="10"/>
  <c r="E13" i="10"/>
  <c r="I13" i="10" s="1"/>
  <c r="E14" i="10"/>
  <c r="I14" i="10" s="1"/>
  <c r="E15" i="10"/>
  <c r="I15" i="10" s="1"/>
  <c r="E16" i="10"/>
  <c r="I16" i="10" s="1"/>
  <c r="E17" i="10"/>
  <c r="E18" i="10"/>
  <c r="I18" i="10" s="1"/>
  <c r="E19" i="10"/>
  <c r="E20" i="10"/>
  <c r="E21" i="10"/>
  <c r="I21" i="10" s="1"/>
  <c r="E22" i="10"/>
  <c r="I22" i="10" s="1"/>
  <c r="E23" i="10"/>
  <c r="I23" i="10" s="1"/>
  <c r="E24" i="10"/>
  <c r="I24" i="10" s="1"/>
  <c r="E25" i="10"/>
  <c r="H25" i="10" s="1"/>
  <c r="E26" i="10"/>
  <c r="H26" i="10" s="1"/>
  <c r="E27" i="10"/>
  <c r="E28" i="10"/>
  <c r="E29" i="10"/>
  <c r="I29" i="10" s="1"/>
  <c r="E30" i="10"/>
  <c r="I30" i="10" s="1"/>
  <c r="E31" i="10"/>
  <c r="I31" i="10" s="1"/>
  <c r="E32" i="10"/>
  <c r="I32" i="10" s="1"/>
  <c r="E33" i="10"/>
  <c r="H33" i="10" s="1"/>
  <c r="E34" i="10"/>
  <c r="I34" i="10" s="1"/>
  <c r="E35" i="10"/>
  <c r="I35" i="10" s="1"/>
  <c r="E36" i="10"/>
  <c r="E37" i="10"/>
  <c r="I37" i="10" s="1"/>
  <c r="E38" i="10"/>
  <c r="I38" i="10" s="1"/>
  <c r="E39" i="10"/>
  <c r="I39" i="10" s="1"/>
  <c r="E40" i="10"/>
  <c r="I40" i="10" s="1"/>
  <c r="E41" i="10"/>
  <c r="I41" i="10" s="1"/>
  <c r="E42" i="10"/>
  <c r="H42" i="10" s="1"/>
  <c r="E43" i="10"/>
  <c r="E44" i="10"/>
  <c r="H44" i="10" s="1"/>
  <c r="E45" i="10"/>
  <c r="I45" i="10" s="1"/>
  <c r="E46" i="10"/>
  <c r="I46" i="10" s="1"/>
  <c r="E47" i="10"/>
  <c r="I47" i="10" s="1"/>
  <c r="E48" i="10"/>
  <c r="I48" i="10" s="1"/>
  <c r="E49" i="10"/>
  <c r="H49" i="10" s="1"/>
  <c r="E50" i="10"/>
  <c r="I50" i="10" s="1"/>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2" i="10"/>
  <c r="G2" i="10" s="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2" i="10"/>
  <c r="A2" i="10"/>
  <c r="B3" i="10"/>
  <c r="B4" i="10"/>
  <c r="J4" i="10" s="1"/>
  <c r="K4" i="10" s="1"/>
  <c r="B5" i="10"/>
  <c r="B6" i="10"/>
  <c r="B7" i="10"/>
  <c r="J7" i="10" s="1"/>
  <c r="K7" i="10" s="1"/>
  <c r="B8" i="10"/>
  <c r="J8" i="10" s="1"/>
  <c r="K8" i="10" s="1"/>
  <c r="B9" i="10"/>
  <c r="B10" i="10"/>
  <c r="B11" i="10"/>
  <c r="B12" i="10"/>
  <c r="J12" i="10" s="1"/>
  <c r="K12" i="10" s="1"/>
  <c r="B13" i="10"/>
  <c r="B14" i="10"/>
  <c r="B15" i="10"/>
  <c r="J15" i="10" s="1"/>
  <c r="B16" i="10"/>
  <c r="J16" i="10" s="1"/>
  <c r="K16" i="10" s="1"/>
  <c r="B17" i="10"/>
  <c r="B18" i="10"/>
  <c r="B19" i="10"/>
  <c r="B20" i="10"/>
  <c r="J20" i="10" s="1"/>
  <c r="K20" i="10" s="1"/>
  <c r="B21" i="10"/>
  <c r="B22" i="10"/>
  <c r="B23" i="10"/>
  <c r="J23" i="10" s="1"/>
  <c r="K23" i="10" s="1"/>
  <c r="B24" i="10"/>
  <c r="J24" i="10" s="1"/>
  <c r="K24" i="10" s="1"/>
  <c r="B25" i="10"/>
  <c r="B26" i="10"/>
  <c r="B27" i="10"/>
  <c r="B28" i="10"/>
  <c r="J28" i="10" s="1"/>
  <c r="K28" i="10" s="1"/>
  <c r="B29" i="10"/>
  <c r="B30" i="10"/>
  <c r="B31" i="10"/>
  <c r="J31" i="10" s="1"/>
  <c r="K31" i="10" s="1"/>
  <c r="B32" i="10"/>
  <c r="J32" i="10" s="1"/>
  <c r="K32" i="10" s="1"/>
  <c r="B33" i="10"/>
  <c r="B34" i="10"/>
  <c r="B35" i="10"/>
  <c r="B36" i="10"/>
  <c r="J36" i="10" s="1"/>
  <c r="K36" i="10" s="1"/>
  <c r="B37" i="10"/>
  <c r="B38" i="10"/>
  <c r="B39" i="10"/>
  <c r="J39" i="10" s="1"/>
  <c r="K39" i="10" s="1"/>
  <c r="B40" i="10"/>
  <c r="J40" i="10" s="1"/>
  <c r="K40" i="10" s="1"/>
  <c r="B41" i="10"/>
  <c r="B42" i="10"/>
  <c r="B43" i="10"/>
  <c r="B44" i="10"/>
  <c r="J44" i="10" s="1"/>
  <c r="K44" i="10" s="1"/>
  <c r="B45" i="10"/>
  <c r="B46" i="10"/>
  <c r="B47" i="10"/>
  <c r="J47" i="10" s="1"/>
  <c r="K47" i="10" s="1"/>
  <c r="B48" i="10"/>
  <c r="J48" i="10" s="1"/>
  <c r="K48" i="10" s="1"/>
  <c r="B49" i="10"/>
  <c r="B50" i="10"/>
  <c r="B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B2" i="3"/>
  <c r="A2" i="3"/>
  <c r="E28" i="9"/>
  <c r="E29" i="9"/>
  <c r="E22" i="9"/>
  <c r="E23" i="9"/>
  <c r="E24" i="9"/>
  <c r="B19" i="9"/>
  <c r="B18" i="9"/>
  <c r="B17" i="9"/>
  <c r="A17" i="9"/>
  <c r="A19" i="9"/>
  <c r="A18" i="9"/>
  <c r="E14" i="9"/>
  <c r="E15" i="9"/>
  <c r="D10" i="9"/>
  <c r="D9" i="9"/>
  <c r="D7" i="9"/>
  <c r="D6" i="9"/>
  <c r="D3" i="9"/>
  <c r="E3" i="9" s="1"/>
  <c r="F3" i="9" s="1"/>
  <c r="D2" i="9"/>
  <c r="E2" i="9" s="1"/>
  <c r="F2" i="9" s="1"/>
  <c r="I15" i="7"/>
  <c r="H14" i="7"/>
  <c r="I14" i="7"/>
  <c r="H15" i="7"/>
  <c r="H16" i="7"/>
  <c r="H13" i="7"/>
  <c r="H11" i="7"/>
  <c r="E3" i="3"/>
  <c r="I3" i="3" s="1"/>
  <c r="E4" i="3"/>
  <c r="I4" i="3" s="1"/>
  <c r="E5" i="3"/>
  <c r="I5" i="3" s="1"/>
  <c r="E6" i="3"/>
  <c r="I6" i="3" s="1"/>
  <c r="E7" i="3"/>
  <c r="I7" i="3" s="1"/>
  <c r="E8" i="3"/>
  <c r="I8" i="3" s="1"/>
  <c r="E9" i="3"/>
  <c r="I9" i="3" s="1"/>
  <c r="E10" i="3"/>
  <c r="I10" i="3" s="1"/>
  <c r="E11" i="3"/>
  <c r="I11" i="3" s="1"/>
  <c r="E12" i="3"/>
  <c r="I12" i="3" s="1"/>
  <c r="E13" i="3"/>
  <c r="I13" i="3" s="1"/>
  <c r="E14" i="3"/>
  <c r="I14" i="3" s="1"/>
  <c r="E15" i="3"/>
  <c r="I15" i="3" s="1"/>
  <c r="E16" i="3"/>
  <c r="I16" i="3" s="1"/>
  <c r="E17" i="3"/>
  <c r="I17" i="3" s="1"/>
  <c r="E18" i="3"/>
  <c r="I18" i="3" s="1"/>
  <c r="E19" i="3"/>
  <c r="I19" i="3" s="1"/>
  <c r="E20" i="3"/>
  <c r="I20" i="3" s="1"/>
  <c r="E21" i="3"/>
  <c r="I21" i="3" s="1"/>
  <c r="E22" i="3"/>
  <c r="I22" i="3" s="1"/>
  <c r="E23" i="3"/>
  <c r="I23" i="3" s="1"/>
  <c r="E24" i="3"/>
  <c r="I24" i="3" s="1"/>
  <c r="E25" i="3"/>
  <c r="I25" i="3" s="1"/>
  <c r="E26" i="3"/>
  <c r="I26" i="3" s="1"/>
  <c r="E27" i="3"/>
  <c r="I27" i="3" s="1"/>
  <c r="E28" i="3"/>
  <c r="I28" i="3" s="1"/>
  <c r="E29" i="3"/>
  <c r="I29" i="3" s="1"/>
  <c r="E30" i="3"/>
  <c r="I30" i="3" s="1"/>
  <c r="E31" i="3"/>
  <c r="I31" i="3" s="1"/>
  <c r="E32" i="3"/>
  <c r="I32" i="3" s="1"/>
  <c r="E33" i="3"/>
  <c r="I33" i="3" s="1"/>
  <c r="E34" i="3"/>
  <c r="H34" i="3" s="1"/>
  <c r="E35" i="3"/>
  <c r="I35" i="3" s="1"/>
  <c r="E36" i="3"/>
  <c r="I36" i="3" s="1"/>
  <c r="E37" i="3"/>
  <c r="I37" i="3" s="1"/>
  <c r="E38" i="3"/>
  <c r="I38" i="3" s="1"/>
  <c r="E39" i="3"/>
  <c r="I39" i="3" s="1"/>
  <c r="E40" i="3"/>
  <c r="I40" i="3" s="1"/>
  <c r="E41" i="3"/>
  <c r="I41" i="3" s="1"/>
  <c r="E42" i="3"/>
  <c r="H42" i="3" s="1"/>
  <c r="E43" i="3"/>
  <c r="I43" i="3" s="1"/>
  <c r="E44" i="3"/>
  <c r="I44" i="3" s="1"/>
  <c r="E45" i="3"/>
  <c r="I45" i="3" s="1"/>
  <c r="E46" i="3"/>
  <c r="I46" i="3" s="1"/>
  <c r="E47" i="3"/>
  <c r="I47" i="3" s="1"/>
  <c r="E48" i="3"/>
  <c r="I48" i="3" s="1"/>
  <c r="E49" i="3"/>
  <c r="I49" i="3" s="1"/>
  <c r="E50" i="3"/>
  <c r="I50" i="3"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B3" i="3"/>
  <c r="J3" i="3" s="1"/>
  <c r="K3" i="3" s="1"/>
  <c r="B4" i="3"/>
  <c r="J4" i="3" s="1"/>
  <c r="K4" i="3" s="1"/>
  <c r="B5" i="3"/>
  <c r="J5" i="3" s="1"/>
  <c r="K5" i="3" s="1"/>
  <c r="B6" i="3"/>
  <c r="J6" i="3" s="1"/>
  <c r="K6" i="3" s="1"/>
  <c r="B7" i="3"/>
  <c r="J7" i="3" s="1"/>
  <c r="K7" i="3" s="1"/>
  <c r="B8" i="3"/>
  <c r="J8" i="3" s="1"/>
  <c r="K8" i="3" s="1"/>
  <c r="B9" i="3"/>
  <c r="J9" i="3" s="1"/>
  <c r="K9" i="3" s="1"/>
  <c r="B10" i="3"/>
  <c r="J10" i="3" s="1"/>
  <c r="K10" i="3" s="1"/>
  <c r="B11" i="3"/>
  <c r="J11" i="3" s="1"/>
  <c r="K11" i="3" s="1"/>
  <c r="B12" i="3"/>
  <c r="J12" i="3" s="1"/>
  <c r="K12" i="3" s="1"/>
  <c r="B13" i="3"/>
  <c r="J13" i="3" s="1"/>
  <c r="K13" i="3" s="1"/>
  <c r="B14" i="3"/>
  <c r="J14" i="3" s="1"/>
  <c r="K14" i="3" s="1"/>
  <c r="B15" i="3"/>
  <c r="J15" i="3" s="1"/>
  <c r="K15" i="3" s="1"/>
  <c r="B16" i="3"/>
  <c r="J16" i="3" s="1"/>
  <c r="K16" i="3" s="1"/>
  <c r="B17" i="3"/>
  <c r="J17" i="3" s="1"/>
  <c r="K17" i="3" s="1"/>
  <c r="B18" i="3"/>
  <c r="J18" i="3" s="1"/>
  <c r="K18" i="3" s="1"/>
  <c r="B19" i="3"/>
  <c r="J19" i="3" s="1"/>
  <c r="K19" i="3" s="1"/>
  <c r="B20" i="3"/>
  <c r="J20" i="3" s="1"/>
  <c r="K20" i="3" s="1"/>
  <c r="B21" i="3"/>
  <c r="J21" i="3" s="1"/>
  <c r="K21" i="3" s="1"/>
  <c r="B22" i="3"/>
  <c r="J22" i="3" s="1"/>
  <c r="K22" i="3" s="1"/>
  <c r="B23" i="3"/>
  <c r="J23" i="3" s="1"/>
  <c r="K23" i="3" s="1"/>
  <c r="B24" i="3"/>
  <c r="J24" i="3" s="1"/>
  <c r="K24" i="3" s="1"/>
  <c r="B25" i="3"/>
  <c r="J25" i="3" s="1"/>
  <c r="K25" i="3" s="1"/>
  <c r="B26" i="3"/>
  <c r="J26" i="3" s="1"/>
  <c r="K26" i="3" s="1"/>
  <c r="B27" i="3"/>
  <c r="J27" i="3" s="1"/>
  <c r="K27" i="3" s="1"/>
  <c r="B28" i="3"/>
  <c r="J28" i="3" s="1"/>
  <c r="K28" i="3" s="1"/>
  <c r="B29" i="3"/>
  <c r="J29" i="3" s="1"/>
  <c r="K29" i="3" s="1"/>
  <c r="B30" i="3"/>
  <c r="J30" i="3" s="1"/>
  <c r="K30" i="3" s="1"/>
  <c r="B31" i="3"/>
  <c r="J31" i="3" s="1"/>
  <c r="K31" i="3" s="1"/>
  <c r="B32" i="3"/>
  <c r="J32" i="3" s="1"/>
  <c r="K32" i="3" s="1"/>
  <c r="B33" i="3"/>
  <c r="J33" i="3" s="1"/>
  <c r="K33" i="3" s="1"/>
  <c r="B34" i="3"/>
  <c r="J34" i="3" s="1"/>
  <c r="K34" i="3" s="1"/>
  <c r="B35" i="3"/>
  <c r="J35" i="3" s="1"/>
  <c r="K35" i="3" s="1"/>
  <c r="B36" i="3"/>
  <c r="J36" i="3" s="1"/>
  <c r="K36" i="3" s="1"/>
  <c r="B37" i="3"/>
  <c r="J37" i="3" s="1"/>
  <c r="K37" i="3" s="1"/>
  <c r="B38" i="3"/>
  <c r="J38" i="3" s="1"/>
  <c r="K38" i="3" s="1"/>
  <c r="B39" i="3"/>
  <c r="J39" i="3" s="1"/>
  <c r="K39" i="3" s="1"/>
  <c r="B40" i="3"/>
  <c r="J40" i="3" s="1"/>
  <c r="K40" i="3" s="1"/>
  <c r="B41" i="3"/>
  <c r="J41" i="3" s="1"/>
  <c r="K41" i="3" s="1"/>
  <c r="B42" i="3"/>
  <c r="B43" i="3"/>
  <c r="B44" i="3"/>
  <c r="J44" i="3" s="1"/>
  <c r="K44" i="3" s="1"/>
  <c r="B45" i="3"/>
  <c r="J45" i="3" s="1"/>
  <c r="K45" i="3" s="1"/>
  <c r="B46" i="3"/>
  <c r="J46" i="3" s="1"/>
  <c r="K46" i="3" s="1"/>
  <c r="B47" i="3"/>
  <c r="J47" i="3" s="1"/>
  <c r="K47" i="3" s="1"/>
  <c r="B48" i="3"/>
  <c r="J48" i="3" s="1"/>
  <c r="K48" i="3" s="1"/>
  <c r="B49" i="3"/>
  <c r="J49" i="3" s="1"/>
  <c r="K49" i="3" s="1"/>
  <c r="B50" i="3"/>
  <c r="J50" i="3" s="1"/>
  <c r="K50" i="3" s="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D475" i="5"/>
  <c r="C265" i="5"/>
  <c r="C369" i="5"/>
  <c r="C460" i="5"/>
  <c r="G9" i="4"/>
  <c r="G25" i="4"/>
  <c r="G121" i="4"/>
  <c r="G137" i="4"/>
  <c r="G153" i="4"/>
  <c r="G249" i="4"/>
  <c r="G265" i="4"/>
  <c r="G281" i="4"/>
  <c r="G352" i="4"/>
  <c r="G377" i="4"/>
  <c r="G480" i="4"/>
  <c r="G491" i="4"/>
  <c r="G569" i="4"/>
  <c r="G594" i="4"/>
  <c r="G672" i="4"/>
  <c r="G697" i="4"/>
  <c r="F5" i="4"/>
  <c r="E5" i="5" s="1"/>
  <c r="F12" i="4"/>
  <c r="E12" i="5" s="1"/>
  <c r="F13" i="4"/>
  <c r="E13" i="5" s="1"/>
  <c r="F23" i="4"/>
  <c r="E23" i="5" s="1"/>
  <c r="F32" i="4"/>
  <c r="E32" i="5" s="1"/>
  <c r="F33" i="4"/>
  <c r="E33" i="5" s="1"/>
  <c r="F37" i="4"/>
  <c r="E37" i="5" s="1"/>
  <c r="F42" i="4"/>
  <c r="E42" i="5" s="1"/>
  <c r="F44" i="4"/>
  <c r="E44" i="5" s="1"/>
  <c r="F52" i="4"/>
  <c r="E52" i="5" s="1"/>
  <c r="F53" i="4"/>
  <c r="E53" i="5" s="1"/>
  <c r="F61" i="4"/>
  <c r="E61" i="5" s="1"/>
  <c r="F62" i="4"/>
  <c r="E62" i="5" s="1"/>
  <c r="F64" i="4"/>
  <c r="E64" i="5" s="1"/>
  <c r="F71" i="4"/>
  <c r="E71" i="5" s="1"/>
  <c r="F80" i="4"/>
  <c r="E80" i="5" s="1"/>
  <c r="F82" i="4"/>
  <c r="E82" i="5" s="1"/>
  <c r="F88" i="4"/>
  <c r="E88" i="5" s="1"/>
  <c r="F89" i="4"/>
  <c r="E89" i="5" s="1"/>
  <c r="F92" i="4"/>
  <c r="E92" i="5" s="1"/>
  <c r="F98" i="4"/>
  <c r="E98" i="5" s="1"/>
  <c r="F101" i="4"/>
  <c r="E101" i="5" s="1"/>
  <c r="F106" i="4"/>
  <c r="E106" i="5" s="1"/>
  <c r="F108" i="4"/>
  <c r="E108" i="5" s="1"/>
  <c r="F116" i="4"/>
  <c r="E116" i="5" s="1"/>
  <c r="F117" i="4"/>
  <c r="E117" i="5" s="1"/>
  <c r="F125" i="4"/>
  <c r="E125" i="5" s="1"/>
  <c r="F126" i="4"/>
  <c r="E126" i="5" s="1"/>
  <c r="F128" i="4"/>
  <c r="E128" i="5" s="1"/>
  <c r="F135" i="4"/>
  <c r="E135" i="5" s="1"/>
  <c r="F144" i="4"/>
  <c r="E144" i="5" s="1"/>
  <c r="F146" i="4"/>
  <c r="E146" i="5" s="1"/>
  <c r="F152" i="4"/>
  <c r="E152" i="5" s="1"/>
  <c r="F153" i="4"/>
  <c r="E153" i="5" s="1"/>
  <c r="F156" i="4"/>
  <c r="E156" i="5" s="1"/>
  <c r="F162" i="4"/>
  <c r="E162" i="5" s="1"/>
  <c r="F165" i="4"/>
  <c r="E165" i="5" s="1"/>
  <c r="F170" i="4"/>
  <c r="E170" i="5" s="1"/>
  <c r="F172" i="4"/>
  <c r="E172" i="5" s="1"/>
  <c r="F180" i="4"/>
  <c r="E180" i="5" s="1"/>
  <c r="F181" i="4"/>
  <c r="E181" i="5" s="1"/>
  <c r="F189" i="4"/>
  <c r="E189" i="5" s="1"/>
  <c r="F190" i="4"/>
  <c r="E190" i="5" s="1"/>
  <c r="F192" i="4"/>
  <c r="E192" i="5" s="1"/>
  <c r="F199" i="4"/>
  <c r="E199" i="5" s="1"/>
  <c r="F208" i="4"/>
  <c r="E208" i="5" s="1"/>
  <c r="F210" i="4"/>
  <c r="E210" i="5" s="1"/>
  <c r="F216" i="4"/>
  <c r="E216" i="5" s="1"/>
  <c r="F217" i="4"/>
  <c r="E217" i="5" s="1"/>
  <c r="F220" i="4"/>
  <c r="E220" i="5" s="1"/>
  <c r="F226" i="4"/>
  <c r="E226" i="5" s="1"/>
  <c r="F228" i="4"/>
  <c r="E228" i="5" s="1"/>
  <c r="F234" i="4"/>
  <c r="E234" i="5" s="1"/>
  <c r="F236" i="4"/>
  <c r="E236" i="5" s="1"/>
  <c r="F242" i="4"/>
  <c r="E242" i="5" s="1"/>
  <c r="F244" i="4"/>
  <c r="E244" i="5" s="1"/>
  <c r="F250" i="4"/>
  <c r="E250" i="5" s="1"/>
  <c r="F252" i="4"/>
  <c r="E252" i="5" s="1"/>
  <c r="F258" i="4"/>
  <c r="E258" i="5" s="1"/>
  <c r="F260" i="4"/>
  <c r="E260" i="5" s="1"/>
  <c r="F266" i="4"/>
  <c r="E266" i="5" s="1"/>
  <c r="F268" i="4"/>
  <c r="E268" i="5" s="1"/>
  <c r="F274" i="4"/>
  <c r="E274" i="5" s="1"/>
  <c r="F276" i="4"/>
  <c r="E276" i="5" s="1"/>
  <c r="F282" i="4"/>
  <c r="E282" i="5" s="1"/>
  <c r="F284" i="4"/>
  <c r="E284" i="5" s="1"/>
  <c r="F290" i="4"/>
  <c r="E290" i="5" s="1"/>
  <c r="F292" i="4"/>
  <c r="E292" i="5" s="1"/>
  <c r="F298" i="4"/>
  <c r="E298" i="5" s="1"/>
  <c r="F300" i="4"/>
  <c r="E300" i="5" s="1"/>
  <c r="F306" i="4"/>
  <c r="E306" i="5" s="1"/>
  <c r="F308" i="4"/>
  <c r="E308" i="5" s="1"/>
  <c r="F314" i="4"/>
  <c r="E314" i="5" s="1"/>
  <c r="F316" i="4"/>
  <c r="E316" i="5" s="1"/>
  <c r="F322" i="4"/>
  <c r="E322" i="5" s="1"/>
  <c r="F324" i="4"/>
  <c r="E324" i="5" s="1"/>
  <c r="F330" i="4"/>
  <c r="E330" i="5" s="1"/>
  <c r="F332" i="4"/>
  <c r="E332" i="5" s="1"/>
  <c r="F338" i="4"/>
  <c r="E338" i="5" s="1"/>
  <c r="F340" i="4"/>
  <c r="E340" i="5" s="1"/>
  <c r="F346" i="4"/>
  <c r="E346" i="5" s="1"/>
  <c r="F348" i="4"/>
  <c r="E348" i="5" s="1"/>
  <c r="F354" i="4"/>
  <c r="E354" i="5" s="1"/>
  <c r="F356" i="4"/>
  <c r="E356" i="5" s="1"/>
  <c r="F362" i="4"/>
  <c r="E362" i="5" s="1"/>
  <c r="F364" i="4"/>
  <c r="E364" i="5" s="1"/>
  <c r="F370" i="4"/>
  <c r="E370" i="5" s="1"/>
  <c r="F372" i="4"/>
  <c r="E372" i="5" s="1"/>
  <c r="F378" i="4"/>
  <c r="E378" i="5" s="1"/>
  <c r="F380" i="4"/>
  <c r="E380" i="5" s="1"/>
  <c r="F386" i="4"/>
  <c r="E386" i="5" s="1"/>
  <c r="F388" i="4"/>
  <c r="E388" i="5" s="1"/>
  <c r="F394" i="4"/>
  <c r="E394" i="5" s="1"/>
  <c r="F396" i="4"/>
  <c r="E396" i="5" s="1"/>
  <c r="F402" i="4"/>
  <c r="E402" i="5" s="1"/>
  <c r="F404" i="4"/>
  <c r="E404" i="5" s="1"/>
  <c r="F410" i="4"/>
  <c r="E410" i="5" s="1"/>
  <c r="F412" i="4"/>
  <c r="E412" i="5" s="1"/>
  <c r="F418" i="4"/>
  <c r="E418" i="5" s="1"/>
  <c r="F420" i="4"/>
  <c r="E420" i="5" s="1"/>
  <c r="F426" i="4"/>
  <c r="E426" i="5" s="1"/>
  <c r="F428" i="4"/>
  <c r="E428" i="5" s="1"/>
  <c r="F434" i="4"/>
  <c r="E434" i="5" s="1"/>
  <c r="F436" i="4"/>
  <c r="E436" i="5" s="1"/>
  <c r="F442" i="4"/>
  <c r="E442" i="5" s="1"/>
  <c r="F444" i="4"/>
  <c r="E444" i="5" s="1"/>
  <c r="F450" i="4"/>
  <c r="E450" i="5" s="1"/>
  <c r="F452" i="4"/>
  <c r="E452" i="5" s="1"/>
  <c r="F458" i="4"/>
  <c r="E458" i="5" s="1"/>
  <c r="F460" i="4"/>
  <c r="E460" i="5" s="1"/>
  <c r="F466" i="4"/>
  <c r="E466" i="5" s="1"/>
  <c r="F468" i="4"/>
  <c r="E468" i="5" s="1"/>
  <c r="F474" i="4"/>
  <c r="E474" i="5" s="1"/>
  <c r="F476" i="4"/>
  <c r="E476" i="5" s="1"/>
  <c r="F482" i="4"/>
  <c r="E482" i="5" s="1"/>
  <c r="F484" i="4"/>
  <c r="E484" i="5" s="1"/>
  <c r="F490" i="4"/>
  <c r="E490" i="5" s="1"/>
  <c r="F492" i="4"/>
  <c r="E492" i="5" s="1"/>
  <c r="F498" i="4"/>
  <c r="E498" i="5" s="1"/>
  <c r="F500" i="4"/>
  <c r="E500" i="5" s="1"/>
  <c r="F506" i="4"/>
  <c r="E506" i="5" s="1"/>
  <c r="F508" i="4"/>
  <c r="E508" i="5" s="1"/>
  <c r="F514" i="4"/>
  <c r="E514" i="5" s="1"/>
  <c r="F516" i="4"/>
  <c r="E516" i="5" s="1"/>
  <c r="F522" i="4"/>
  <c r="E522" i="5" s="1"/>
  <c r="F524" i="4"/>
  <c r="E524" i="5" s="1"/>
  <c r="F530" i="4"/>
  <c r="E530" i="5" s="1"/>
  <c r="F532" i="4"/>
  <c r="E532" i="5" s="1"/>
  <c r="F538" i="4"/>
  <c r="E538" i="5" s="1"/>
  <c r="F540" i="4"/>
  <c r="E540" i="5" s="1"/>
  <c r="F546" i="4"/>
  <c r="E546" i="5" s="1"/>
  <c r="F548" i="4"/>
  <c r="E548" i="5" s="1"/>
  <c r="F554" i="4"/>
  <c r="E554" i="5" s="1"/>
  <c r="F556" i="4"/>
  <c r="E556" i="5" s="1"/>
  <c r="F562" i="4"/>
  <c r="E562" i="5" s="1"/>
  <c r="F564" i="4"/>
  <c r="E564" i="5" s="1"/>
  <c r="F570" i="4"/>
  <c r="E570" i="5" s="1"/>
  <c r="F572" i="4"/>
  <c r="E572" i="5" s="1"/>
  <c r="F578" i="4"/>
  <c r="E578" i="5" s="1"/>
  <c r="F580" i="4"/>
  <c r="E580" i="5" s="1"/>
  <c r="F586" i="4"/>
  <c r="E586" i="5" s="1"/>
  <c r="F588" i="4"/>
  <c r="E588" i="5" s="1"/>
  <c r="F594" i="4"/>
  <c r="E594" i="5" s="1"/>
  <c r="F596" i="4"/>
  <c r="E596" i="5" s="1"/>
  <c r="F602" i="4"/>
  <c r="E602" i="5" s="1"/>
  <c r="F604" i="4"/>
  <c r="E604" i="5" s="1"/>
  <c r="F610" i="4"/>
  <c r="E610" i="5" s="1"/>
  <c r="F612" i="4"/>
  <c r="E612" i="5" s="1"/>
  <c r="F618" i="4"/>
  <c r="E618" i="5" s="1"/>
  <c r="F620" i="4"/>
  <c r="E620" i="5" s="1"/>
  <c r="F626" i="4"/>
  <c r="E626" i="5" s="1"/>
  <c r="F628" i="4"/>
  <c r="E628" i="5" s="1"/>
  <c r="F634" i="4"/>
  <c r="E634" i="5" s="1"/>
  <c r="F636" i="4"/>
  <c r="E636" i="5" s="1"/>
  <c r="F642" i="4"/>
  <c r="E642" i="5" s="1"/>
  <c r="F644" i="4"/>
  <c r="E644" i="5" s="1"/>
  <c r="F650" i="4"/>
  <c r="E650" i="5" s="1"/>
  <c r="F652" i="4"/>
  <c r="E652" i="5" s="1"/>
  <c r="F658" i="4"/>
  <c r="E658" i="5" s="1"/>
  <c r="F660" i="4"/>
  <c r="E660" i="5" s="1"/>
  <c r="F666" i="4"/>
  <c r="E666" i="5" s="1"/>
  <c r="F668" i="4"/>
  <c r="E668" i="5" s="1"/>
  <c r="F674" i="4"/>
  <c r="E674" i="5" s="1"/>
  <c r="F676" i="4"/>
  <c r="E676" i="5" s="1"/>
  <c r="F682" i="4"/>
  <c r="E682" i="5" s="1"/>
  <c r="F684" i="4"/>
  <c r="E684" i="5" s="1"/>
  <c r="F690" i="4"/>
  <c r="E690" i="5" s="1"/>
  <c r="F692" i="4"/>
  <c r="E692" i="5" s="1"/>
  <c r="F698" i="4"/>
  <c r="E698" i="5" s="1"/>
  <c r="F700" i="4"/>
  <c r="E700" i="5" s="1"/>
  <c r="F706" i="4"/>
  <c r="E706" i="5" s="1"/>
  <c r="F708" i="4"/>
  <c r="E708" i="5" s="1"/>
  <c r="E3" i="4"/>
  <c r="F3" i="4" s="1"/>
  <c r="E3" i="5" s="1"/>
  <c r="E4" i="4"/>
  <c r="F4" i="4" s="1"/>
  <c r="E4" i="5" s="1"/>
  <c r="E5" i="4"/>
  <c r="E6" i="4"/>
  <c r="F6" i="4" s="1"/>
  <c r="E6" i="5" s="1"/>
  <c r="E7" i="4"/>
  <c r="F7" i="4" s="1"/>
  <c r="E7" i="5" s="1"/>
  <c r="E8" i="4"/>
  <c r="F8" i="4" s="1"/>
  <c r="E8" i="5" s="1"/>
  <c r="E9" i="4"/>
  <c r="F9" i="4" s="1"/>
  <c r="E9" i="5" s="1"/>
  <c r="E10" i="4"/>
  <c r="F10" i="4" s="1"/>
  <c r="E10" i="5" s="1"/>
  <c r="E11" i="4"/>
  <c r="F11" i="4" s="1"/>
  <c r="E11" i="5" s="1"/>
  <c r="E12" i="4"/>
  <c r="E13" i="4"/>
  <c r="E14" i="4"/>
  <c r="F14" i="4" s="1"/>
  <c r="E14" i="5" s="1"/>
  <c r="E15" i="4"/>
  <c r="F15" i="4" s="1"/>
  <c r="E15" i="5" s="1"/>
  <c r="E16" i="4"/>
  <c r="F16" i="4" s="1"/>
  <c r="E16" i="5" s="1"/>
  <c r="E17" i="4"/>
  <c r="F17" i="4" s="1"/>
  <c r="E17" i="5" s="1"/>
  <c r="E18" i="4"/>
  <c r="F18" i="4" s="1"/>
  <c r="E18" i="5" s="1"/>
  <c r="E19" i="4"/>
  <c r="F19" i="4" s="1"/>
  <c r="E19" i="5" s="1"/>
  <c r="E20" i="4"/>
  <c r="F20" i="4" s="1"/>
  <c r="E20" i="5" s="1"/>
  <c r="E21" i="4"/>
  <c r="F21" i="4" s="1"/>
  <c r="E21" i="5" s="1"/>
  <c r="E22" i="4"/>
  <c r="F22" i="4" s="1"/>
  <c r="E22" i="5" s="1"/>
  <c r="E23" i="4"/>
  <c r="E24" i="4"/>
  <c r="F24" i="4" s="1"/>
  <c r="E24" i="5" s="1"/>
  <c r="E25" i="4"/>
  <c r="F25" i="4" s="1"/>
  <c r="E25" i="5" s="1"/>
  <c r="E26" i="4"/>
  <c r="F26" i="4" s="1"/>
  <c r="E26" i="5" s="1"/>
  <c r="E27" i="4"/>
  <c r="F27" i="4" s="1"/>
  <c r="E27" i="5" s="1"/>
  <c r="E28" i="4"/>
  <c r="F28" i="4" s="1"/>
  <c r="E28" i="5" s="1"/>
  <c r="E29" i="4"/>
  <c r="F29" i="4" s="1"/>
  <c r="E29" i="5" s="1"/>
  <c r="E30" i="4"/>
  <c r="F30" i="4" s="1"/>
  <c r="E30" i="5" s="1"/>
  <c r="E31" i="4"/>
  <c r="F31" i="4" s="1"/>
  <c r="E31" i="5" s="1"/>
  <c r="E32" i="4"/>
  <c r="E33" i="4"/>
  <c r="E34" i="4"/>
  <c r="F34" i="4" s="1"/>
  <c r="E34" i="5" s="1"/>
  <c r="E35" i="4"/>
  <c r="F35" i="4" s="1"/>
  <c r="E35" i="5" s="1"/>
  <c r="E36" i="4"/>
  <c r="F36" i="4" s="1"/>
  <c r="E36" i="5" s="1"/>
  <c r="E37" i="4"/>
  <c r="E38" i="4"/>
  <c r="F38" i="4" s="1"/>
  <c r="E38" i="5" s="1"/>
  <c r="E39" i="4"/>
  <c r="F39" i="4" s="1"/>
  <c r="E39" i="5" s="1"/>
  <c r="E40" i="4"/>
  <c r="F40" i="4" s="1"/>
  <c r="E40" i="5" s="1"/>
  <c r="E41" i="4"/>
  <c r="F41" i="4" s="1"/>
  <c r="E41" i="5" s="1"/>
  <c r="E42" i="4"/>
  <c r="E43" i="4"/>
  <c r="F43" i="4" s="1"/>
  <c r="E43" i="5" s="1"/>
  <c r="E44" i="4"/>
  <c r="E45" i="4"/>
  <c r="F45" i="4" s="1"/>
  <c r="E45" i="5" s="1"/>
  <c r="E46" i="4"/>
  <c r="F46" i="4" s="1"/>
  <c r="E46" i="5" s="1"/>
  <c r="E47" i="4"/>
  <c r="F47" i="4" s="1"/>
  <c r="E47" i="5" s="1"/>
  <c r="E48" i="4"/>
  <c r="F48" i="4" s="1"/>
  <c r="E48" i="5" s="1"/>
  <c r="E49" i="4"/>
  <c r="F49" i="4" s="1"/>
  <c r="E49" i="5" s="1"/>
  <c r="E50" i="4"/>
  <c r="F50" i="4" s="1"/>
  <c r="E50" i="5" s="1"/>
  <c r="E51" i="4"/>
  <c r="F51" i="4" s="1"/>
  <c r="E51" i="5" s="1"/>
  <c r="E52" i="4"/>
  <c r="E53" i="4"/>
  <c r="E54" i="4"/>
  <c r="F54" i="4" s="1"/>
  <c r="E54" i="5" s="1"/>
  <c r="E55" i="4"/>
  <c r="F55" i="4" s="1"/>
  <c r="E55" i="5" s="1"/>
  <c r="E56" i="4"/>
  <c r="F56" i="4" s="1"/>
  <c r="E56" i="5" s="1"/>
  <c r="E57" i="4"/>
  <c r="F57" i="4" s="1"/>
  <c r="E57" i="5" s="1"/>
  <c r="E58" i="4"/>
  <c r="F58" i="4" s="1"/>
  <c r="E58" i="5" s="1"/>
  <c r="E59" i="4"/>
  <c r="F59" i="4" s="1"/>
  <c r="E59" i="5" s="1"/>
  <c r="E60" i="4"/>
  <c r="F60" i="4" s="1"/>
  <c r="E60" i="5" s="1"/>
  <c r="E61" i="4"/>
  <c r="E62" i="4"/>
  <c r="E63" i="4"/>
  <c r="F63" i="4" s="1"/>
  <c r="E63" i="5" s="1"/>
  <c r="E64" i="4"/>
  <c r="E65" i="4"/>
  <c r="F65" i="4" s="1"/>
  <c r="E65" i="5" s="1"/>
  <c r="E66" i="4"/>
  <c r="F66" i="4" s="1"/>
  <c r="E66" i="5" s="1"/>
  <c r="E67" i="4"/>
  <c r="F67" i="4" s="1"/>
  <c r="E67" i="5" s="1"/>
  <c r="E68" i="4"/>
  <c r="F68" i="4" s="1"/>
  <c r="E68" i="5" s="1"/>
  <c r="E69" i="4"/>
  <c r="F69" i="4" s="1"/>
  <c r="E69" i="5" s="1"/>
  <c r="E70" i="4"/>
  <c r="F70" i="4" s="1"/>
  <c r="E70" i="5" s="1"/>
  <c r="E71" i="4"/>
  <c r="E72" i="4"/>
  <c r="F72" i="4" s="1"/>
  <c r="E72" i="5" s="1"/>
  <c r="E73" i="4"/>
  <c r="F73" i="4" s="1"/>
  <c r="E73" i="5" s="1"/>
  <c r="E74" i="4"/>
  <c r="F74" i="4" s="1"/>
  <c r="E74" i="5" s="1"/>
  <c r="E75" i="4"/>
  <c r="F75" i="4" s="1"/>
  <c r="E75" i="5" s="1"/>
  <c r="E76" i="4"/>
  <c r="F76" i="4" s="1"/>
  <c r="E76" i="5" s="1"/>
  <c r="E77" i="4"/>
  <c r="F77" i="4" s="1"/>
  <c r="E77" i="5" s="1"/>
  <c r="E78" i="4"/>
  <c r="F78" i="4" s="1"/>
  <c r="E78" i="5" s="1"/>
  <c r="E79" i="4"/>
  <c r="F79" i="4" s="1"/>
  <c r="E79" i="5" s="1"/>
  <c r="E80" i="4"/>
  <c r="E81" i="4"/>
  <c r="F81" i="4" s="1"/>
  <c r="E81" i="5" s="1"/>
  <c r="E82" i="4"/>
  <c r="E83" i="4"/>
  <c r="F83" i="4" s="1"/>
  <c r="E83" i="5" s="1"/>
  <c r="E84" i="4"/>
  <c r="F84" i="4" s="1"/>
  <c r="E84" i="5" s="1"/>
  <c r="E85" i="4"/>
  <c r="F85" i="4" s="1"/>
  <c r="E85" i="5" s="1"/>
  <c r="E86" i="4"/>
  <c r="F86" i="4" s="1"/>
  <c r="E86" i="5" s="1"/>
  <c r="E87" i="4"/>
  <c r="F87" i="4" s="1"/>
  <c r="E87" i="5" s="1"/>
  <c r="E88" i="4"/>
  <c r="E89" i="4"/>
  <c r="E90" i="4"/>
  <c r="F90" i="4" s="1"/>
  <c r="E90" i="5" s="1"/>
  <c r="E91" i="4"/>
  <c r="F91" i="4" s="1"/>
  <c r="E91" i="5" s="1"/>
  <c r="E92" i="4"/>
  <c r="E93" i="4"/>
  <c r="F93" i="4" s="1"/>
  <c r="E93" i="5" s="1"/>
  <c r="E94" i="4"/>
  <c r="F94" i="4" s="1"/>
  <c r="E94" i="5" s="1"/>
  <c r="E95" i="4"/>
  <c r="F95" i="4" s="1"/>
  <c r="E95" i="5" s="1"/>
  <c r="E96" i="4"/>
  <c r="F96" i="4" s="1"/>
  <c r="E96" i="5" s="1"/>
  <c r="E97" i="4"/>
  <c r="F97" i="4" s="1"/>
  <c r="E97" i="5" s="1"/>
  <c r="E98" i="4"/>
  <c r="E99" i="4"/>
  <c r="F99" i="4" s="1"/>
  <c r="E99" i="5" s="1"/>
  <c r="E100" i="4"/>
  <c r="F100" i="4" s="1"/>
  <c r="E100" i="5" s="1"/>
  <c r="E101" i="4"/>
  <c r="E102" i="4"/>
  <c r="F102" i="4" s="1"/>
  <c r="E102" i="5" s="1"/>
  <c r="E103" i="4"/>
  <c r="F103" i="4" s="1"/>
  <c r="E103" i="5" s="1"/>
  <c r="E104" i="4"/>
  <c r="F104" i="4" s="1"/>
  <c r="E104" i="5" s="1"/>
  <c r="E105" i="4"/>
  <c r="F105" i="4" s="1"/>
  <c r="E105" i="5" s="1"/>
  <c r="E106" i="4"/>
  <c r="E107" i="4"/>
  <c r="F107" i="4" s="1"/>
  <c r="E107" i="5" s="1"/>
  <c r="E108" i="4"/>
  <c r="E109" i="4"/>
  <c r="F109" i="4" s="1"/>
  <c r="E109" i="5" s="1"/>
  <c r="E110" i="4"/>
  <c r="F110" i="4" s="1"/>
  <c r="E110" i="5" s="1"/>
  <c r="E111" i="4"/>
  <c r="F111" i="4" s="1"/>
  <c r="E111" i="5" s="1"/>
  <c r="E112" i="4"/>
  <c r="F112" i="4" s="1"/>
  <c r="E112" i="5" s="1"/>
  <c r="E113" i="4"/>
  <c r="F113" i="4" s="1"/>
  <c r="E113" i="5" s="1"/>
  <c r="E114" i="4"/>
  <c r="F114" i="4" s="1"/>
  <c r="E114" i="5" s="1"/>
  <c r="E115" i="4"/>
  <c r="F115" i="4" s="1"/>
  <c r="E115" i="5" s="1"/>
  <c r="E116" i="4"/>
  <c r="E117" i="4"/>
  <c r="E118" i="4"/>
  <c r="F118" i="4" s="1"/>
  <c r="E118" i="5" s="1"/>
  <c r="E119" i="4"/>
  <c r="F119" i="4" s="1"/>
  <c r="E119" i="5" s="1"/>
  <c r="E120" i="4"/>
  <c r="F120" i="4" s="1"/>
  <c r="E120" i="5" s="1"/>
  <c r="E121" i="4"/>
  <c r="F121" i="4" s="1"/>
  <c r="E121" i="5" s="1"/>
  <c r="E122" i="4"/>
  <c r="F122" i="4" s="1"/>
  <c r="E122" i="5" s="1"/>
  <c r="E123" i="4"/>
  <c r="F123" i="4" s="1"/>
  <c r="E123" i="5" s="1"/>
  <c r="E124" i="4"/>
  <c r="F124" i="4" s="1"/>
  <c r="E124" i="5" s="1"/>
  <c r="E125" i="4"/>
  <c r="E126" i="4"/>
  <c r="E127" i="4"/>
  <c r="F127" i="4" s="1"/>
  <c r="E127" i="5" s="1"/>
  <c r="E128" i="4"/>
  <c r="E129" i="4"/>
  <c r="F129" i="4" s="1"/>
  <c r="E129" i="5" s="1"/>
  <c r="E130" i="4"/>
  <c r="F130" i="4" s="1"/>
  <c r="E130" i="5" s="1"/>
  <c r="E131" i="4"/>
  <c r="F131" i="4" s="1"/>
  <c r="E131" i="5" s="1"/>
  <c r="E132" i="4"/>
  <c r="F132" i="4" s="1"/>
  <c r="E132" i="5" s="1"/>
  <c r="E133" i="4"/>
  <c r="F133" i="4" s="1"/>
  <c r="E133" i="5" s="1"/>
  <c r="E134" i="4"/>
  <c r="F134" i="4" s="1"/>
  <c r="E134" i="5" s="1"/>
  <c r="E135" i="4"/>
  <c r="E136" i="4"/>
  <c r="F136" i="4" s="1"/>
  <c r="E136" i="5" s="1"/>
  <c r="E137" i="4"/>
  <c r="F137" i="4" s="1"/>
  <c r="E137" i="5" s="1"/>
  <c r="E138" i="4"/>
  <c r="F138" i="4" s="1"/>
  <c r="E138" i="5" s="1"/>
  <c r="E139" i="4"/>
  <c r="F139" i="4" s="1"/>
  <c r="E139" i="5" s="1"/>
  <c r="E140" i="4"/>
  <c r="F140" i="4" s="1"/>
  <c r="E140" i="5" s="1"/>
  <c r="E141" i="4"/>
  <c r="F141" i="4" s="1"/>
  <c r="E141" i="5" s="1"/>
  <c r="E142" i="4"/>
  <c r="F142" i="4" s="1"/>
  <c r="E142" i="5" s="1"/>
  <c r="E143" i="4"/>
  <c r="F143" i="4" s="1"/>
  <c r="E143" i="5" s="1"/>
  <c r="E144" i="4"/>
  <c r="E145" i="4"/>
  <c r="F145" i="4" s="1"/>
  <c r="E145" i="5" s="1"/>
  <c r="E146" i="4"/>
  <c r="E147" i="4"/>
  <c r="F147" i="4" s="1"/>
  <c r="E147" i="5" s="1"/>
  <c r="E148" i="4"/>
  <c r="F148" i="4" s="1"/>
  <c r="E148" i="5" s="1"/>
  <c r="E149" i="4"/>
  <c r="F149" i="4" s="1"/>
  <c r="E149" i="5" s="1"/>
  <c r="E150" i="4"/>
  <c r="F150" i="4" s="1"/>
  <c r="E150" i="5" s="1"/>
  <c r="E151" i="4"/>
  <c r="F151" i="4" s="1"/>
  <c r="E151" i="5" s="1"/>
  <c r="E152" i="4"/>
  <c r="E153" i="4"/>
  <c r="E154" i="4"/>
  <c r="F154" i="4" s="1"/>
  <c r="E154" i="5" s="1"/>
  <c r="E155" i="4"/>
  <c r="F155" i="4" s="1"/>
  <c r="E155" i="5" s="1"/>
  <c r="E156" i="4"/>
  <c r="E157" i="4"/>
  <c r="F157" i="4" s="1"/>
  <c r="E157" i="5" s="1"/>
  <c r="E158" i="4"/>
  <c r="F158" i="4" s="1"/>
  <c r="E158" i="5" s="1"/>
  <c r="E159" i="4"/>
  <c r="F159" i="4" s="1"/>
  <c r="E159" i="5" s="1"/>
  <c r="E160" i="4"/>
  <c r="F160" i="4" s="1"/>
  <c r="E160" i="5" s="1"/>
  <c r="E161" i="4"/>
  <c r="F161" i="4" s="1"/>
  <c r="E161" i="5" s="1"/>
  <c r="E162" i="4"/>
  <c r="E163" i="4"/>
  <c r="F163" i="4" s="1"/>
  <c r="E163" i="5" s="1"/>
  <c r="E164" i="4"/>
  <c r="F164" i="4" s="1"/>
  <c r="E164" i="5" s="1"/>
  <c r="E165" i="4"/>
  <c r="E166" i="4"/>
  <c r="F166" i="4" s="1"/>
  <c r="E166" i="5" s="1"/>
  <c r="E167" i="4"/>
  <c r="F167" i="4" s="1"/>
  <c r="E167" i="5" s="1"/>
  <c r="E168" i="4"/>
  <c r="F168" i="4" s="1"/>
  <c r="E168" i="5" s="1"/>
  <c r="E169" i="4"/>
  <c r="F169" i="4" s="1"/>
  <c r="E169" i="5" s="1"/>
  <c r="E170" i="4"/>
  <c r="E171" i="4"/>
  <c r="F171" i="4" s="1"/>
  <c r="E171" i="5" s="1"/>
  <c r="E172" i="4"/>
  <c r="E173" i="4"/>
  <c r="F173" i="4" s="1"/>
  <c r="E173" i="5" s="1"/>
  <c r="E174" i="4"/>
  <c r="F174" i="4" s="1"/>
  <c r="E174" i="5" s="1"/>
  <c r="E175" i="4"/>
  <c r="F175" i="4" s="1"/>
  <c r="E175" i="5" s="1"/>
  <c r="E176" i="4"/>
  <c r="F176" i="4" s="1"/>
  <c r="E176" i="5" s="1"/>
  <c r="E177" i="4"/>
  <c r="F177" i="4" s="1"/>
  <c r="E177" i="5" s="1"/>
  <c r="E178" i="4"/>
  <c r="F178" i="4" s="1"/>
  <c r="E178" i="5" s="1"/>
  <c r="E179" i="4"/>
  <c r="F179" i="4" s="1"/>
  <c r="E179" i="5" s="1"/>
  <c r="E180" i="4"/>
  <c r="E181" i="4"/>
  <c r="E182" i="4"/>
  <c r="F182" i="4" s="1"/>
  <c r="E182" i="5" s="1"/>
  <c r="E183" i="4"/>
  <c r="F183" i="4" s="1"/>
  <c r="E183" i="5" s="1"/>
  <c r="E184" i="4"/>
  <c r="F184" i="4" s="1"/>
  <c r="E184" i="5" s="1"/>
  <c r="E185" i="4"/>
  <c r="F185" i="4" s="1"/>
  <c r="E185" i="5" s="1"/>
  <c r="E186" i="4"/>
  <c r="F186" i="4" s="1"/>
  <c r="E186" i="5" s="1"/>
  <c r="E187" i="4"/>
  <c r="F187" i="4" s="1"/>
  <c r="E187" i="5" s="1"/>
  <c r="E188" i="4"/>
  <c r="F188" i="4" s="1"/>
  <c r="E188" i="5" s="1"/>
  <c r="E189" i="4"/>
  <c r="E190" i="4"/>
  <c r="E191" i="4"/>
  <c r="F191" i="4" s="1"/>
  <c r="E191" i="5" s="1"/>
  <c r="E192" i="4"/>
  <c r="E193" i="4"/>
  <c r="F193" i="4" s="1"/>
  <c r="E193" i="5" s="1"/>
  <c r="E194" i="4"/>
  <c r="F194" i="4" s="1"/>
  <c r="E194" i="5" s="1"/>
  <c r="E195" i="4"/>
  <c r="F195" i="4" s="1"/>
  <c r="E195" i="5" s="1"/>
  <c r="E196" i="4"/>
  <c r="F196" i="4" s="1"/>
  <c r="E196" i="5" s="1"/>
  <c r="E197" i="4"/>
  <c r="F197" i="4" s="1"/>
  <c r="E197" i="5" s="1"/>
  <c r="E198" i="4"/>
  <c r="F198" i="4" s="1"/>
  <c r="E198" i="5" s="1"/>
  <c r="E199" i="4"/>
  <c r="E200" i="4"/>
  <c r="F200" i="4" s="1"/>
  <c r="E200" i="5" s="1"/>
  <c r="E201" i="4"/>
  <c r="F201" i="4" s="1"/>
  <c r="E201" i="5" s="1"/>
  <c r="E202" i="4"/>
  <c r="F202" i="4" s="1"/>
  <c r="E202" i="5" s="1"/>
  <c r="E203" i="4"/>
  <c r="F203" i="4" s="1"/>
  <c r="E203" i="5" s="1"/>
  <c r="E204" i="4"/>
  <c r="F204" i="4" s="1"/>
  <c r="E204" i="5" s="1"/>
  <c r="E205" i="4"/>
  <c r="F205" i="4" s="1"/>
  <c r="E205" i="5" s="1"/>
  <c r="E206" i="4"/>
  <c r="F206" i="4" s="1"/>
  <c r="E206" i="5" s="1"/>
  <c r="E207" i="4"/>
  <c r="F207" i="4" s="1"/>
  <c r="E207" i="5" s="1"/>
  <c r="E208" i="4"/>
  <c r="E209" i="4"/>
  <c r="F209" i="4" s="1"/>
  <c r="E209" i="5" s="1"/>
  <c r="E210" i="4"/>
  <c r="E211" i="4"/>
  <c r="F211" i="4" s="1"/>
  <c r="E211" i="5" s="1"/>
  <c r="E212" i="4"/>
  <c r="F212" i="4" s="1"/>
  <c r="E212" i="5" s="1"/>
  <c r="E213" i="4"/>
  <c r="F213" i="4" s="1"/>
  <c r="E213" i="5" s="1"/>
  <c r="E214" i="4"/>
  <c r="F214" i="4" s="1"/>
  <c r="E214" i="5" s="1"/>
  <c r="E215" i="4"/>
  <c r="F215" i="4" s="1"/>
  <c r="E215" i="5" s="1"/>
  <c r="E216" i="4"/>
  <c r="E217" i="4"/>
  <c r="E218" i="4"/>
  <c r="F218" i="4" s="1"/>
  <c r="E218" i="5" s="1"/>
  <c r="E219" i="4"/>
  <c r="F219" i="4" s="1"/>
  <c r="E219" i="5" s="1"/>
  <c r="E220" i="4"/>
  <c r="E221" i="4"/>
  <c r="F221" i="4" s="1"/>
  <c r="E221" i="5" s="1"/>
  <c r="E222" i="4"/>
  <c r="F222" i="4" s="1"/>
  <c r="E222" i="5" s="1"/>
  <c r="E223" i="4"/>
  <c r="F223" i="4" s="1"/>
  <c r="E223" i="5" s="1"/>
  <c r="E224" i="4"/>
  <c r="F224" i="4" s="1"/>
  <c r="E224" i="5" s="1"/>
  <c r="E225" i="4"/>
  <c r="F225" i="4" s="1"/>
  <c r="E225" i="5" s="1"/>
  <c r="E226" i="4"/>
  <c r="E227" i="4"/>
  <c r="F227" i="4" s="1"/>
  <c r="E227" i="5" s="1"/>
  <c r="E228" i="4"/>
  <c r="E229" i="4"/>
  <c r="F229" i="4" s="1"/>
  <c r="E229" i="5" s="1"/>
  <c r="E230" i="4"/>
  <c r="F230" i="4" s="1"/>
  <c r="E230" i="5" s="1"/>
  <c r="E231" i="4"/>
  <c r="F231" i="4" s="1"/>
  <c r="E231" i="5" s="1"/>
  <c r="E232" i="4"/>
  <c r="F232" i="4" s="1"/>
  <c r="E232" i="5" s="1"/>
  <c r="E233" i="4"/>
  <c r="F233" i="4" s="1"/>
  <c r="E233" i="5" s="1"/>
  <c r="E234" i="4"/>
  <c r="E235" i="4"/>
  <c r="F235" i="4" s="1"/>
  <c r="E235" i="5" s="1"/>
  <c r="E236" i="4"/>
  <c r="E237" i="4"/>
  <c r="F237" i="4" s="1"/>
  <c r="E237" i="5" s="1"/>
  <c r="E238" i="4"/>
  <c r="F238" i="4" s="1"/>
  <c r="E238" i="5" s="1"/>
  <c r="E239" i="4"/>
  <c r="F239" i="4" s="1"/>
  <c r="E239" i="5" s="1"/>
  <c r="E240" i="4"/>
  <c r="F240" i="4" s="1"/>
  <c r="E240" i="5" s="1"/>
  <c r="E241" i="4"/>
  <c r="F241" i="4" s="1"/>
  <c r="E241" i="5" s="1"/>
  <c r="E242" i="4"/>
  <c r="E243" i="4"/>
  <c r="F243" i="4" s="1"/>
  <c r="E243" i="5" s="1"/>
  <c r="E244" i="4"/>
  <c r="E245" i="4"/>
  <c r="F245" i="4" s="1"/>
  <c r="E245" i="5" s="1"/>
  <c r="E246" i="4"/>
  <c r="F246" i="4" s="1"/>
  <c r="E246" i="5" s="1"/>
  <c r="E247" i="4"/>
  <c r="F247" i="4" s="1"/>
  <c r="E247" i="5" s="1"/>
  <c r="E248" i="4"/>
  <c r="F248" i="4" s="1"/>
  <c r="E248" i="5" s="1"/>
  <c r="E249" i="4"/>
  <c r="F249" i="4" s="1"/>
  <c r="E249" i="5" s="1"/>
  <c r="E250" i="4"/>
  <c r="E251" i="4"/>
  <c r="F251" i="4" s="1"/>
  <c r="E251" i="5" s="1"/>
  <c r="E252" i="4"/>
  <c r="E253" i="4"/>
  <c r="F253" i="4" s="1"/>
  <c r="E253" i="5" s="1"/>
  <c r="E254" i="4"/>
  <c r="F254" i="4" s="1"/>
  <c r="E254" i="5" s="1"/>
  <c r="E255" i="4"/>
  <c r="F255" i="4" s="1"/>
  <c r="E255" i="5" s="1"/>
  <c r="E256" i="4"/>
  <c r="F256" i="4" s="1"/>
  <c r="E256" i="5" s="1"/>
  <c r="E257" i="4"/>
  <c r="F257" i="4" s="1"/>
  <c r="E257" i="5" s="1"/>
  <c r="E258" i="4"/>
  <c r="E259" i="4"/>
  <c r="F259" i="4" s="1"/>
  <c r="E259" i="5" s="1"/>
  <c r="E260" i="4"/>
  <c r="E261" i="4"/>
  <c r="F261" i="4" s="1"/>
  <c r="E261" i="5" s="1"/>
  <c r="E262" i="4"/>
  <c r="F262" i="4" s="1"/>
  <c r="E262" i="5" s="1"/>
  <c r="E263" i="4"/>
  <c r="F263" i="4" s="1"/>
  <c r="E263" i="5" s="1"/>
  <c r="E264" i="4"/>
  <c r="F264" i="4" s="1"/>
  <c r="E264" i="5" s="1"/>
  <c r="E265" i="4"/>
  <c r="F265" i="4" s="1"/>
  <c r="E265" i="5" s="1"/>
  <c r="E266" i="4"/>
  <c r="E267" i="4"/>
  <c r="F267" i="4" s="1"/>
  <c r="E267" i="5" s="1"/>
  <c r="E268" i="4"/>
  <c r="E269" i="4"/>
  <c r="F269" i="4" s="1"/>
  <c r="E269" i="5" s="1"/>
  <c r="E270" i="4"/>
  <c r="F270" i="4" s="1"/>
  <c r="E270" i="5" s="1"/>
  <c r="E271" i="4"/>
  <c r="F271" i="4" s="1"/>
  <c r="E271" i="5" s="1"/>
  <c r="E272" i="4"/>
  <c r="F272" i="4" s="1"/>
  <c r="E272" i="5" s="1"/>
  <c r="E273" i="4"/>
  <c r="F273" i="4" s="1"/>
  <c r="E273" i="5" s="1"/>
  <c r="E274" i="4"/>
  <c r="E275" i="4"/>
  <c r="F275" i="4" s="1"/>
  <c r="E275" i="5" s="1"/>
  <c r="E276" i="4"/>
  <c r="E277" i="4"/>
  <c r="F277" i="4" s="1"/>
  <c r="E277" i="5" s="1"/>
  <c r="E278" i="4"/>
  <c r="F278" i="4" s="1"/>
  <c r="E278" i="5" s="1"/>
  <c r="E279" i="4"/>
  <c r="F279" i="4" s="1"/>
  <c r="E279" i="5" s="1"/>
  <c r="E280" i="4"/>
  <c r="F280" i="4" s="1"/>
  <c r="E280" i="5" s="1"/>
  <c r="E281" i="4"/>
  <c r="F281" i="4" s="1"/>
  <c r="E281" i="5" s="1"/>
  <c r="E282" i="4"/>
  <c r="E283" i="4"/>
  <c r="F283" i="4" s="1"/>
  <c r="E283" i="5" s="1"/>
  <c r="E284" i="4"/>
  <c r="E285" i="4"/>
  <c r="F285" i="4" s="1"/>
  <c r="E285" i="5" s="1"/>
  <c r="E286" i="4"/>
  <c r="F286" i="4" s="1"/>
  <c r="E286" i="5" s="1"/>
  <c r="E287" i="4"/>
  <c r="F287" i="4" s="1"/>
  <c r="E287" i="5" s="1"/>
  <c r="E288" i="4"/>
  <c r="F288" i="4" s="1"/>
  <c r="E288" i="5" s="1"/>
  <c r="E289" i="4"/>
  <c r="F289" i="4" s="1"/>
  <c r="E289" i="5" s="1"/>
  <c r="E290" i="4"/>
  <c r="E291" i="4"/>
  <c r="F291" i="4" s="1"/>
  <c r="E291" i="5" s="1"/>
  <c r="E292" i="4"/>
  <c r="E293" i="4"/>
  <c r="F293" i="4" s="1"/>
  <c r="E293" i="5" s="1"/>
  <c r="E294" i="4"/>
  <c r="F294" i="4" s="1"/>
  <c r="E294" i="5" s="1"/>
  <c r="E295" i="4"/>
  <c r="F295" i="4" s="1"/>
  <c r="E295" i="5" s="1"/>
  <c r="E296" i="4"/>
  <c r="F296" i="4" s="1"/>
  <c r="E296" i="5" s="1"/>
  <c r="E297" i="4"/>
  <c r="F297" i="4" s="1"/>
  <c r="E297" i="5" s="1"/>
  <c r="E298" i="4"/>
  <c r="E299" i="4"/>
  <c r="F299" i="4" s="1"/>
  <c r="E299" i="5" s="1"/>
  <c r="E300" i="4"/>
  <c r="E301" i="4"/>
  <c r="F301" i="4" s="1"/>
  <c r="E301" i="5" s="1"/>
  <c r="E302" i="4"/>
  <c r="F302" i="4" s="1"/>
  <c r="E302" i="5" s="1"/>
  <c r="E303" i="4"/>
  <c r="F303" i="4" s="1"/>
  <c r="E303" i="5" s="1"/>
  <c r="E304" i="4"/>
  <c r="F304" i="4" s="1"/>
  <c r="E304" i="5" s="1"/>
  <c r="E305" i="4"/>
  <c r="F305" i="4" s="1"/>
  <c r="E305" i="5" s="1"/>
  <c r="E306" i="4"/>
  <c r="E307" i="4"/>
  <c r="F307" i="4" s="1"/>
  <c r="E307" i="5" s="1"/>
  <c r="E308" i="4"/>
  <c r="E309" i="4"/>
  <c r="F309" i="4" s="1"/>
  <c r="E309" i="5" s="1"/>
  <c r="E310" i="4"/>
  <c r="F310" i="4" s="1"/>
  <c r="E310" i="5" s="1"/>
  <c r="E311" i="4"/>
  <c r="F311" i="4" s="1"/>
  <c r="E311" i="5" s="1"/>
  <c r="E312" i="4"/>
  <c r="F312" i="4" s="1"/>
  <c r="E312" i="5" s="1"/>
  <c r="E313" i="4"/>
  <c r="F313" i="4" s="1"/>
  <c r="E313" i="5" s="1"/>
  <c r="E314" i="4"/>
  <c r="E315" i="4"/>
  <c r="F315" i="4" s="1"/>
  <c r="E315" i="5" s="1"/>
  <c r="E316" i="4"/>
  <c r="E317" i="4"/>
  <c r="F317" i="4" s="1"/>
  <c r="E317" i="5" s="1"/>
  <c r="E318" i="4"/>
  <c r="F318" i="4" s="1"/>
  <c r="E318" i="5" s="1"/>
  <c r="E319" i="4"/>
  <c r="F319" i="4" s="1"/>
  <c r="E319" i="5" s="1"/>
  <c r="E320" i="4"/>
  <c r="F320" i="4" s="1"/>
  <c r="E320" i="5" s="1"/>
  <c r="E321" i="4"/>
  <c r="F321" i="4" s="1"/>
  <c r="E321" i="5" s="1"/>
  <c r="E322" i="4"/>
  <c r="E323" i="4"/>
  <c r="F323" i="4" s="1"/>
  <c r="E323" i="5" s="1"/>
  <c r="E324" i="4"/>
  <c r="E325" i="4"/>
  <c r="F325" i="4" s="1"/>
  <c r="E325" i="5" s="1"/>
  <c r="E326" i="4"/>
  <c r="F326" i="4" s="1"/>
  <c r="E326" i="5" s="1"/>
  <c r="E327" i="4"/>
  <c r="F327" i="4" s="1"/>
  <c r="E327" i="5" s="1"/>
  <c r="E328" i="4"/>
  <c r="F328" i="4" s="1"/>
  <c r="E328" i="5" s="1"/>
  <c r="E329" i="4"/>
  <c r="F329" i="4" s="1"/>
  <c r="E329" i="5" s="1"/>
  <c r="E330" i="4"/>
  <c r="E331" i="4"/>
  <c r="F331" i="4" s="1"/>
  <c r="E331" i="5" s="1"/>
  <c r="E332" i="4"/>
  <c r="E333" i="4"/>
  <c r="F333" i="4" s="1"/>
  <c r="E333" i="5" s="1"/>
  <c r="E334" i="4"/>
  <c r="F334" i="4" s="1"/>
  <c r="E334" i="5" s="1"/>
  <c r="E335" i="4"/>
  <c r="F335" i="4" s="1"/>
  <c r="E335" i="5" s="1"/>
  <c r="E336" i="4"/>
  <c r="F336" i="4" s="1"/>
  <c r="E336" i="5" s="1"/>
  <c r="E337" i="4"/>
  <c r="F337" i="4" s="1"/>
  <c r="E337" i="5" s="1"/>
  <c r="E338" i="4"/>
  <c r="E339" i="4"/>
  <c r="F339" i="4" s="1"/>
  <c r="E339" i="5" s="1"/>
  <c r="E340" i="4"/>
  <c r="E341" i="4"/>
  <c r="F341" i="4" s="1"/>
  <c r="E341" i="5" s="1"/>
  <c r="E342" i="4"/>
  <c r="F342" i="4" s="1"/>
  <c r="E342" i="5" s="1"/>
  <c r="E343" i="4"/>
  <c r="F343" i="4" s="1"/>
  <c r="E343" i="5" s="1"/>
  <c r="E344" i="4"/>
  <c r="F344" i="4" s="1"/>
  <c r="E344" i="5" s="1"/>
  <c r="E345" i="4"/>
  <c r="F345" i="4" s="1"/>
  <c r="E345" i="5" s="1"/>
  <c r="E346" i="4"/>
  <c r="E347" i="4"/>
  <c r="F347" i="4" s="1"/>
  <c r="E347" i="5" s="1"/>
  <c r="E348" i="4"/>
  <c r="E349" i="4"/>
  <c r="F349" i="4" s="1"/>
  <c r="E349" i="5" s="1"/>
  <c r="E350" i="4"/>
  <c r="F350" i="4" s="1"/>
  <c r="E350" i="5" s="1"/>
  <c r="E351" i="4"/>
  <c r="F351" i="4" s="1"/>
  <c r="E351" i="5" s="1"/>
  <c r="E352" i="4"/>
  <c r="F352" i="4" s="1"/>
  <c r="E352" i="5" s="1"/>
  <c r="E353" i="4"/>
  <c r="F353" i="4" s="1"/>
  <c r="E353" i="5" s="1"/>
  <c r="E354" i="4"/>
  <c r="E355" i="4"/>
  <c r="F355" i="4" s="1"/>
  <c r="E355" i="5" s="1"/>
  <c r="E356" i="4"/>
  <c r="E357" i="4"/>
  <c r="F357" i="4" s="1"/>
  <c r="E357" i="5" s="1"/>
  <c r="E358" i="4"/>
  <c r="F358" i="4" s="1"/>
  <c r="E358" i="5" s="1"/>
  <c r="E359" i="4"/>
  <c r="F359" i="4" s="1"/>
  <c r="E359" i="5" s="1"/>
  <c r="E360" i="4"/>
  <c r="F360" i="4" s="1"/>
  <c r="E360" i="5" s="1"/>
  <c r="E361" i="4"/>
  <c r="F361" i="4" s="1"/>
  <c r="E361" i="5" s="1"/>
  <c r="E362" i="4"/>
  <c r="E363" i="4"/>
  <c r="F363" i="4" s="1"/>
  <c r="E363" i="5" s="1"/>
  <c r="E364" i="4"/>
  <c r="E365" i="4"/>
  <c r="F365" i="4" s="1"/>
  <c r="E365" i="5" s="1"/>
  <c r="E366" i="4"/>
  <c r="F366" i="4" s="1"/>
  <c r="E366" i="5" s="1"/>
  <c r="E367" i="4"/>
  <c r="F367" i="4" s="1"/>
  <c r="E367" i="5" s="1"/>
  <c r="E368" i="4"/>
  <c r="F368" i="4" s="1"/>
  <c r="E368" i="5" s="1"/>
  <c r="E369" i="4"/>
  <c r="F369" i="4" s="1"/>
  <c r="E369" i="5" s="1"/>
  <c r="E370" i="4"/>
  <c r="E371" i="4"/>
  <c r="F371" i="4" s="1"/>
  <c r="E371" i="5" s="1"/>
  <c r="E372" i="4"/>
  <c r="E373" i="4"/>
  <c r="F373" i="4" s="1"/>
  <c r="E373" i="5" s="1"/>
  <c r="E374" i="4"/>
  <c r="F374" i="4" s="1"/>
  <c r="E374" i="5" s="1"/>
  <c r="E375" i="4"/>
  <c r="F375" i="4" s="1"/>
  <c r="E375" i="5" s="1"/>
  <c r="E376" i="4"/>
  <c r="F376" i="4" s="1"/>
  <c r="E376" i="5" s="1"/>
  <c r="E377" i="4"/>
  <c r="F377" i="4" s="1"/>
  <c r="E377" i="5" s="1"/>
  <c r="E378" i="4"/>
  <c r="E379" i="4"/>
  <c r="F379" i="4" s="1"/>
  <c r="E379" i="5" s="1"/>
  <c r="E380" i="4"/>
  <c r="E381" i="4"/>
  <c r="F381" i="4" s="1"/>
  <c r="E381" i="5" s="1"/>
  <c r="E382" i="4"/>
  <c r="F382" i="4" s="1"/>
  <c r="E382" i="5" s="1"/>
  <c r="E383" i="4"/>
  <c r="F383" i="4" s="1"/>
  <c r="E383" i="5" s="1"/>
  <c r="E384" i="4"/>
  <c r="F384" i="4" s="1"/>
  <c r="E384" i="5" s="1"/>
  <c r="E385" i="4"/>
  <c r="F385" i="4" s="1"/>
  <c r="E385" i="5" s="1"/>
  <c r="E386" i="4"/>
  <c r="E387" i="4"/>
  <c r="F387" i="4" s="1"/>
  <c r="E387" i="5" s="1"/>
  <c r="E388" i="4"/>
  <c r="E389" i="4"/>
  <c r="F389" i="4" s="1"/>
  <c r="E389" i="5" s="1"/>
  <c r="E390" i="4"/>
  <c r="F390" i="4" s="1"/>
  <c r="E390" i="5" s="1"/>
  <c r="E391" i="4"/>
  <c r="F391" i="4" s="1"/>
  <c r="E391" i="5" s="1"/>
  <c r="E392" i="4"/>
  <c r="F392" i="4" s="1"/>
  <c r="E392" i="5" s="1"/>
  <c r="E393" i="4"/>
  <c r="F393" i="4" s="1"/>
  <c r="E393" i="5" s="1"/>
  <c r="E394" i="4"/>
  <c r="E395" i="4"/>
  <c r="F395" i="4" s="1"/>
  <c r="E395" i="5" s="1"/>
  <c r="E396" i="4"/>
  <c r="E397" i="4"/>
  <c r="F397" i="4" s="1"/>
  <c r="E397" i="5" s="1"/>
  <c r="E398" i="4"/>
  <c r="F398" i="4" s="1"/>
  <c r="E398" i="5" s="1"/>
  <c r="E399" i="4"/>
  <c r="F399" i="4" s="1"/>
  <c r="E399" i="5" s="1"/>
  <c r="E400" i="4"/>
  <c r="F400" i="4" s="1"/>
  <c r="E400" i="5" s="1"/>
  <c r="E401" i="4"/>
  <c r="F401" i="4" s="1"/>
  <c r="E401" i="5" s="1"/>
  <c r="E402" i="4"/>
  <c r="E403" i="4"/>
  <c r="F403" i="4" s="1"/>
  <c r="E403" i="5" s="1"/>
  <c r="E404" i="4"/>
  <c r="E405" i="4"/>
  <c r="F405" i="4" s="1"/>
  <c r="E405" i="5" s="1"/>
  <c r="E406" i="4"/>
  <c r="F406" i="4" s="1"/>
  <c r="E406" i="5" s="1"/>
  <c r="E407" i="4"/>
  <c r="F407" i="4" s="1"/>
  <c r="E407" i="5" s="1"/>
  <c r="E408" i="4"/>
  <c r="F408" i="4" s="1"/>
  <c r="E408" i="5" s="1"/>
  <c r="E409" i="4"/>
  <c r="F409" i="4" s="1"/>
  <c r="E409" i="5" s="1"/>
  <c r="E410" i="4"/>
  <c r="E411" i="4"/>
  <c r="F411" i="4" s="1"/>
  <c r="E411" i="5" s="1"/>
  <c r="E412" i="4"/>
  <c r="E413" i="4"/>
  <c r="F413" i="4" s="1"/>
  <c r="E413" i="5" s="1"/>
  <c r="E414" i="4"/>
  <c r="F414" i="4" s="1"/>
  <c r="E414" i="5" s="1"/>
  <c r="E415" i="4"/>
  <c r="F415" i="4" s="1"/>
  <c r="E415" i="5" s="1"/>
  <c r="E416" i="4"/>
  <c r="F416" i="4" s="1"/>
  <c r="E416" i="5" s="1"/>
  <c r="E417" i="4"/>
  <c r="F417" i="4" s="1"/>
  <c r="E417" i="5" s="1"/>
  <c r="E418" i="4"/>
  <c r="E419" i="4"/>
  <c r="F419" i="4" s="1"/>
  <c r="E419" i="5" s="1"/>
  <c r="E420" i="4"/>
  <c r="E421" i="4"/>
  <c r="F421" i="4" s="1"/>
  <c r="E421" i="5" s="1"/>
  <c r="E422" i="4"/>
  <c r="F422" i="4" s="1"/>
  <c r="E422" i="5" s="1"/>
  <c r="E423" i="4"/>
  <c r="F423" i="4" s="1"/>
  <c r="E423" i="5" s="1"/>
  <c r="E424" i="4"/>
  <c r="F424" i="4" s="1"/>
  <c r="E424" i="5" s="1"/>
  <c r="E425" i="4"/>
  <c r="F425" i="4" s="1"/>
  <c r="E425" i="5" s="1"/>
  <c r="E426" i="4"/>
  <c r="E427" i="4"/>
  <c r="F427" i="4" s="1"/>
  <c r="E427" i="5" s="1"/>
  <c r="E428" i="4"/>
  <c r="E429" i="4"/>
  <c r="F429" i="4" s="1"/>
  <c r="E429" i="5" s="1"/>
  <c r="E430" i="4"/>
  <c r="F430" i="4" s="1"/>
  <c r="E430" i="5" s="1"/>
  <c r="E431" i="4"/>
  <c r="F431" i="4" s="1"/>
  <c r="E431" i="5" s="1"/>
  <c r="E432" i="4"/>
  <c r="F432" i="4" s="1"/>
  <c r="E432" i="5" s="1"/>
  <c r="E433" i="4"/>
  <c r="F433" i="4" s="1"/>
  <c r="E433" i="5" s="1"/>
  <c r="E434" i="4"/>
  <c r="E435" i="4"/>
  <c r="F435" i="4" s="1"/>
  <c r="E435" i="5" s="1"/>
  <c r="E436" i="4"/>
  <c r="E437" i="4"/>
  <c r="F437" i="4" s="1"/>
  <c r="E437" i="5" s="1"/>
  <c r="E438" i="4"/>
  <c r="F438" i="4" s="1"/>
  <c r="E438" i="5" s="1"/>
  <c r="E439" i="4"/>
  <c r="F439" i="4" s="1"/>
  <c r="E439" i="5" s="1"/>
  <c r="E440" i="4"/>
  <c r="F440" i="4" s="1"/>
  <c r="E440" i="5" s="1"/>
  <c r="E441" i="4"/>
  <c r="F441" i="4" s="1"/>
  <c r="E441" i="5" s="1"/>
  <c r="E442" i="4"/>
  <c r="E443" i="4"/>
  <c r="F443" i="4" s="1"/>
  <c r="E443" i="5" s="1"/>
  <c r="E444" i="4"/>
  <c r="E445" i="4"/>
  <c r="F445" i="4" s="1"/>
  <c r="E445" i="5" s="1"/>
  <c r="E446" i="4"/>
  <c r="F446" i="4" s="1"/>
  <c r="E446" i="5" s="1"/>
  <c r="E447" i="4"/>
  <c r="F447" i="4" s="1"/>
  <c r="E447" i="5" s="1"/>
  <c r="E448" i="4"/>
  <c r="F448" i="4" s="1"/>
  <c r="E448" i="5" s="1"/>
  <c r="E449" i="4"/>
  <c r="F449" i="4" s="1"/>
  <c r="E449" i="5" s="1"/>
  <c r="E450" i="4"/>
  <c r="E451" i="4"/>
  <c r="F451" i="4" s="1"/>
  <c r="E451" i="5" s="1"/>
  <c r="E452" i="4"/>
  <c r="E453" i="4"/>
  <c r="F453" i="4" s="1"/>
  <c r="E453" i="5" s="1"/>
  <c r="E454" i="4"/>
  <c r="F454" i="4" s="1"/>
  <c r="E454" i="5" s="1"/>
  <c r="E455" i="4"/>
  <c r="F455" i="4" s="1"/>
  <c r="E455" i="5" s="1"/>
  <c r="E456" i="4"/>
  <c r="F456" i="4" s="1"/>
  <c r="E456" i="5" s="1"/>
  <c r="E457" i="4"/>
  <c r="F457" i="4" s="1"/>
  <c r="E457" i="5" s="1"/>
  <c r="E458" i="4"/>
  <c r="E459" i="4"/>
  <c r="F459" i="4" s="1"/>
  <c r="E459" i="5" s="1"/>
  <c r="E460" i="4"/>
  <c r="E461" i="4"/>
  <c r="F461" i="4" s="1"/>
  <c r="E461" i="5" s="1"/>
  <c r="E462" i="4"/>
  <c r="F462" i="4" s="1"/>
  <c r="E462" i="5" s="1"/>
  <c r="E463" i="4"/>
  <c r="F463" i="4" s="1"/>
  <c r="E463" i="5" s="1"/>
  <c r="E464" i="4"/>
  <c r="F464" i="4" s="1"/>
  <c r="E464" i="5" s="1"/>
  <c r="E465" i="4"/>
  <c r="F465" i="4" s="1"/>
  <c r="E465" i="5" s="1"/>
  <c r="E466" i="4"/>
  <c r="E467" i="4"/>
  <c r="F467" i="4" s="1"/>
  <c r="E467" i="5" s="1"/>
  <c r="E468" i="4"/>
  <c r="E469" i="4"/>
  <c r="F469" i="4" s="1"/>
  <c r="E469" i="5" s="1"/>
  <c r="E470" i="4"/>
  <c r="F470" i="4" s="1"/>
  <c r="E470" i="5" s="1"/>
  <c r="E471" i="4"/>
  <c r="F471" i="4" s="1"/>
  <c r="E471" i="5" s="1"/>
  <c r="E472" i="4"/>
  <c r="F472" i="4" s="1"/>
  <c r="E472" i="5" s="1"/>
  <c r="E473" i="4"/>
  <c r="F473" i="4" s="1"/>
  <c r="E473" i="5" s="1"/>
  <c r="E474" i="4"/>
  <c r="E475" i="4"/>
  <c r="F475" i="4" s="1"/>
  <c r="E475" i="5" s="1"/>
  <c r="E476" i="4"/>
  <c r="E477" i="4"/>
  <c r="F477" i="4" s="1"/>
  <c r="E477" i="5" s="1"/>
  <c r="E478" i="4"/>
  <c r="F478" i="4" s="1"/>
  <c r="E478" i="5" s="1"/>
  <c r="E479" i="4"/>
  <c r="F479" i="4" s="1"/>
  <c r="E479" i="5" s="1"/>
  <c r="E480" i="4"/>
  <c r="F480" i="4" s="1"/>
  <c r="E480" i="5" s="1"/>
  <c r="E481" i="4"/>
  <c r="F481" i="4" s="1"/>
  <c r="E481" i="5" s="1"/>
  <c r="E482" i="4"/>
  <c r="E483" i="4"/>
  <c r="F483" i="4" s="1"/>
  <c r="E483" i="5" s="1"/>
  <c r="E484" i="4"/>
  <c r="E485" i="4"/>
  <c r="F485" i="4" s="1"/>
  <c r="E485" i="5" s="1"/>
  <c r="E486" i="4"/>
  <c r="F486" i="4" s="1"/>
  <c r="E486" i="5" s="1"/>
  <c r="E487" i="4"/>
  <c r="F487" i="4" s="1"/>
  <c r="E487" i="5" s="1"/>
  <c r="E488" i="4"/>
  <c r="F488" i="4" s="1"/>
  <c r="E488" i="5" s="1"/>
  <c r="E489" i="4"/>
  <c r="F489" i="4" s="1"/>
  <c r="E489" i="5" s="1"/>
  <c r="E490" i="4"/>
  <c r="E491" i="4"/>
  <c r="F491" i="4" s="1"/>
  <c r="E491" i="5" s="1"/>
  <c r="E492" i="4"/>
  <c r="E493" i="4"/>
  <c r="F493" i="4" s="1"/>
  <c r="E493" i="5" s="1"/>
  <c r="E494" i="4"/>
  <c r="F494" i="4" s="1"/>
  <c r="E494" i="5" s="1"/>
  <c r="E495" i="4"/>
  <c r="F495" i="4" s="1"/>
  <c r="E495" i="5" s="1"/>
  <c r="E496" i="4"/>
  <c r="F496" i="4" s="1"/>
  <c r="E496" i="5" s="1"/>
  <c r="E497" i="4"/>
  <c r="F497" i="4" s="1"/>
  <c r="E497" i="5" s="1"/>
  <c r="E498" i="4"/>
  <c r="E499" i="4"/>
  <c r="F499" i="4" s="1"/>
  <c r="E499" i="5" s="1"/>
  <c r="E500" i="4"/>
  <c r="E501" i="4"/>
  <c r="F501" i="4" s="1"/>
  <c r="E501" i="5" s="1"/>
  <c r="E502" i="4"/>
  <c r="F502" i="4" s="1"/>
  <c r="E502" i="5" s="1"/>
  <c r="E503" i="4"/>
  <c r="F503" i="4" s="1"/>
  <c r="E503" i="5" s="1"/>
  <c r="E504" i="4"/>
  <c r="F504" i="4" s="1"/>
  <c r="E504" i="5" s="1"/>
  <c r="E505" i="4"/>
  <c r="F505" i="4" s="1"/>
  <c r="E505" i="5" s="1"/>
  <c r="E506" i="4"/>
  <c r="E507" i="4"/>
  <c r="F507" i="4" s="1"/>
  <c r="E507" i="5" s="1"/>
  <c r="E508" i="4"/>
  <c r="E509" i="4"/>
  <c r="F509" i="4" s="1"/>
  <c r="E509" i="5" s="1"/>
  <c r="E510" i="4"/>
  <c r="F510" i="4" s="1"/>
  <c r="E510" i="5" s="1"/>
  <c r="E511" i="4"/>
  <c r="F511" i="4" s="1"/>
  <c r="E511" i="5" s="1"/>
  <c r="E512" i="4"/>
  <c r="F512" i="4" s="1"/>
  <c r="E512" i="5" s="1"/>
  <c r="E513" i="4"/>
  <c r="F513" i="4" s="1"/>
  <c r="E513" i="5" s="1"/>
  <c r="E514" i="4"/>
  <c r="E515" i="4"/>
  <c r="F515" i="4" s="1"/>
  <c r="E515" i="5" s="1"/>
  <c r="E516" i="4"/>
  <c r="E517" i="4"/>
  <c r="F517" i="4" s="1"/>
  <c r="E517" i="5" s="1"/>
  <c r="E518" i="4"/>
  <c r="F518" i="4" s="1"/>
  <c r="E518" i="5" s="1"/>
  <c r="E519" i="4"/>
  <c r="F519" i="4" s="1"/>
  <c r="E519" i="5" s="1"/>
  <c r="E520" i="4"/>
  <c r="F520" i="4" s="1"/>
  <c r="E520" i="5" s="1"/>
  <c r="E521" i="4"/>
  <c r="F521" i="4" s="1"/>
  <c r="E521" i="5" s="1"/>
  <c r="E522" i="4"/>
  <c r="E523" i="4"/>
  <c r="F523" i="4" s="1"/>
  <c r="E523" i="5" s="1"/>
  <c r="E524" i="4"/>
  <c r="E525" i="4"/>
  <c r="F525" i="4" s="1"/>
  <c r="E525" i="5" s="1"/>
  <c r="E526" i="4"/>
  <c r="F526" i="4" s="1"/>
  <c r="E526" i="5" s="1"/>
  <c r="E527" i="4"/>
  <c r="F527" i="4" s="1"/>
  <c r="E527" i="5" s="1"/>
  <c r="E528" i="4"/>
  <c r="F528" i="4" s="1"/>
  <c r="E528" i="5" s="1"/>
  <c r="E529" i="4"/>
  <c r="F529" i="4" s="1"/>
  <c r="E529" i="5" s="1"/>
  <c r="E530" i="4"/>
  <c r="E531" i="4"/>
  <c r="F531" i="4" s="1"/>
  <c r="E531" i="5" s="1"/>
  <c r="E532" i="4"/>
  <c r="E533" i="4"/>
  <c r="F533" i="4" s="1"/>
  <c r="E533" i="5" s="1"/>
  <c r="E534" i="4"/>
  <c r="F534" i="4" s="1"/>
  <c r="E534" i="5" s="1"/>
  <c r="E535" i="4"/>
  <c r="F535" i="4" s="1"/>
  <c r="E535" i="5" s="1"/>
  <c r="E536" i="4"/>
  <c r="F536" i="4" s="1"/>
  <c r="E536" i="5" s="1"/>
  <c r="E537" i="4"/>
  <c r="F537" i="4" s="1"/>
  <c r="E537" i="5" s="1"/>
  <c r="E538" i="4"/>
  <c r="E539" i="4"/>
  <c r="F539" i="4" s="1"/>
  <c r="E539" i="5" s="1"/>
  <c r="E540" i="4"/>
  <c r="E541" i="4"/>
  <c r="F541" i="4" s="1"/>
  <c r="E541" i="5" s="1"/>
  <c r="E542" i="4"/>
  <c r="F542" i="4" s="1"/>
  <c r="E542" i="5" s="1"/>
  <c r="E543" i="4"/>
  <c r="F543" i="4" s="1"/>
  <c r="E543" i="5" s="1"/>
  <c r="E544" i="4"/>
  <c r="F544" i="4" s="1"/>
  <c r="E544" i="5" s="1"/>
  <c r="E545" i="4"/>
  <c r="F545" i="4" s="1"/>
  <c r="E545" i="5" s="1"/>
  <c r="E546" i="4"/>
  <c r="E547" i="4"/>
  <c r="F547" i="4" s="1"/>
  <c r="E547" i="5" s="1"/>
  <c r="E548" i="4"/>
  <c r="E549" i="4"/>
  <c r="F549" i="4" s="1"/>
  <c r="E549" i="5" s="1"/>
  <c r="E550" i="4"/>
  <c r="F550" i="4" s="1"/>
  <c r="E550" i="5" s="1"/>
  <c r="E551" i="4"/>
  <c r="F551" i="4" s="1"/>
  <c r="E551" i="5" s="1"/>
  <c r="E552" i="4"/>
  <c r="F552" i="4" s="1"/>
  <c r="E552" i="5" s="1"/>
  <c r="E553" i="4"/>
  <c r="F553" i="4" s="1"/>
  <c r="E553" i="5" s="1"/>
  <c r="E554" i="4"/>
  <c r="E555" i="4"/>
  <c r="F555" i="4" s="1"/>
  <c r="E555" i="5" s="1"/>
  <c r="E556" i="4"/>
  <c r="E557" i="4"/>
  <c r="F557" i="4" s="1"/>
  <c r="E557" i="5" s="1"/>
  <c r="E558" i="4"/>
  <c r="F558" i="4" s="1"/>
  <c r="E558" i="5" s="1"/>
  <c r="E559" i="4"/>
  <c r="F559" i="4" s="1"/>
  <c r="E559" i="5" s="1"/>
  <c r="E560" i="4"/>
  <c r="F560" i="4" s="1"/>
  <c r="E560" i="5" s="1"/>
  <c r="E561" i="4"/>
  <c r="F561" i="4" s="1"/>
  <c r="E561" i="5" s="1"/>
  <c r="E562" i="4"/>
  <c r="E563" i="4"/>
  <c r="F563" i="4" s="1"/>
  <c r="E563" i="5" s="1"/>
  <c r="E564" i="4"/>
  <c r="E565" i="4"/>
  <c r="F565" i="4" s="1"/>
  <c r="E565" i="5" s="1"/>
  <c r="E566" i="4"/>
  <c r="F566" i="4" s="1"/>
  <c r="E566" i="5" s="1"/>
  <c r="E567" i="4"/>
  <c r="F567" i="4" s="1"/>
  <c r="E567" i="5" s="1"/>
  <c r="E568" i="4"/>
  <c r="F568" i="4" s="1"/>
  <c r="E568" i="5" s="1"/>
  <c r="E569" i="4"/>
  <c r="F569" i="4" s="1"/>
  <c r="E569" i="5" s="1"/>
  <c r="E570" i="4"/>
  <c r="E571" i="4"/>
  <c r="F571" i="4" s="1"/>
  <c r="E571" i="5" s="1"/>
  <c r="E572" i="4"/>
  <c r="E573" i="4"/>
  <c r="F573" i="4" s="1"/>
  <c r="E573" i="5" s="1"/>
  <c r="E574" i="4"/>
  <c r="F574" i="4" s="1"/>
  <c r="E574" i="5" s="1"/>
  <c r="E575" i="4"/>
  <c r="F575" i="4" s="1"/>
  <c r="E575" i="5" s="1"/>
  <c r="E576" i="4"/>
  <c r="F576" i="4" s="1"/>
  <c r="E576" i="5" s="1"/>
  <c r="E577" i="4"/>
  <c r="F577" i="4" s="1"/>
  <c r="E577" i="5" s="1"/>
  <c r="E578" i="4"/>
  <c r="E579" i="4"/>
  <c r="F579" i="4" s="1"/>
  <c r="E579" i="5" s="1"/>
  <c r="E580" i="4"/>
  <c r="E581" i="4"/>
  <c r="F581" i="4" s="1"/>
  <c r="E581" i="5" s="1"/>
  <c r="E582" i="4"/>
  <c r="F582" i="4" s="1"/>
  <c r="E582" i="5" s="1"/>
  <c r="E583" i="4"/>
  <c r="F583" i="4" s="1"/>
  <c r="E583" i="5" s="1"/>
  <c r="E584" i="4"/>
  <c r="F584" i="4" s="1"/>
  <c r="E584" i="5" s="1"/>
  <c r="E585" i="4"/>
  <c r="F585" i="4" s="1"/>
  <c r="E585" i="5" s="1"/>
  <c r="E586" i="4"/>
  <c r="E587" i="4"/>
  <c r="F587" i="4" s="1"/>
  <c r="E587" i="5" s="1"/>
  <c r="E588" i="4"/>
  <c r="E589" i="4"/>
  <c r="F589" i="4" s="1"/>
  <c r="E589" i="5" s="1"/>
  <c r="E590" i="4"/>
  <c r="F590" i="4" s="1"/>
  <c r="E590" i="5" s="1"/>
  <c r="E591" i="4"/>
  <c r="F591" i="4" s="1"/>
  <c r="E591" i="5" s="1"/>
  <c r="E592" i="4"/>
  <c r="F592" i="4" s="1"/>
  <c r="E592" i="5" s="1"/>
  <c r="E593" i="4"/>
  <c r="F593" i="4" s="1"/>
  <c r="E593" i="5" s="1"/>
  <c r="E594" i="4"/>
  <c r="E595" i="4"/>
  <c r="F595" i="4" s="1"/>
  <c r="E595" i="5" s="1"/>
  <c r="E596" i="4"/>
  <c r="E597" i="4"/>
  <c r="F597" i="4" s="1"/>
  <c r="E597" i="5" s="1"/>
  <c r="E598" i="4"/>
  <c r="F598" i="4" s="1"/>
  <c r="E598" i="5" s="1"/>
  <c r="E599" i="4"/>
  <c r="F599" i="4" s="1"/>
  <c r="E599" i="5" s="1"/>
  <c r="E600" i="4"/>
  <c r="F600" i="4" s="1"/>
  <c r="E600" i="5" s="1"/>
  <c r="E601" i="4"/>
  <c r="F601" i="4" s="1"/>
  <c r="E601" i="5" s="1"/>
  <c r="E602" i="4"/>
  <c r="E603" i="4"/>
  <c r="F603" i="4" s="1"/>
  <c r="E603" i="5" s="1"/>
  <c r="E604" i="4"/>
  <c r="E605" i="4"/>
  <c r="F605" i="4" s="1"/>
  <c r="E605" i="5" s="1"/>
  <c r="E606" i="4"/>
  <c r="F606" i="4" s="1"/>
  <c r="E606" i="5" s="1"/>
  <c r="E607" i="4"/>
  <c r="F607" i="4" s="1"/>
  <c r="E607" i="5" s="1"/>
  <c r="E608" i="4"/>
  <c r="F608" i="4" s="1"/>
  <c r="E608" i="5" s="1"/>
  <c r="E609" i="4"/>
  <c r="F609" i="4" s="1"/>
  <c r="E609" i="5" s="1"/>
  <c r="E610" i="4"/>
  <c r="E611" i="4"/>
  <c r="F611" i="4" s="1"/>
  <c r="E611" i="5" s="1"/>
  <c r="E612" i="4"/>
  <c r="E613" i="4"/>
  <c r="F613" i="4" s="1"/>
  <c r="E613" i="5" s="1"/>
  <c r="E614" i="4"/>
  <c r="F614" i="4" s="1"/>
  <c r="E614" i="5" s="1"/>
  <c r="E615" i="4"/>
  <c r="F615" i="4" s="1"/>
  <c r="E615" i="5" s="1"/>
  <c r="E616" i="4"/>
  <c r="F616" i="4" s="1"/>
  <c r="E616" i="5" s="1"/>
  <c r="E617" i="4"/>
  <c r="F617" i="4" s="1"/>
  <c r="E617" i="5" s="1"/>
  <c r="E618" i="4"/>
  <c r="E619" i="4"/>
  <c r="F619" i="4" s="1"/>
  <c r="E619" i="5" s="1"/>
  <c r="E620" i="4"/>
  <c r="E621" i="4"/>
  <c r="F621" i="4" s="1"/>
  <c r="E621" i="5" s="1"/>
  <c r="E622" i="4"/>
  <c r="F622" i="4" s="1"/>
  <c r="E622" i="5" s="1"/>
  <c r="E623" i="4"/>
  <c r="F623" i="4" s="1"/>
  <c r="E623" i="5" s="1"/>
  <c r="E624" i="4"/>
  <c r="F624" i="4" s="1"/>
  <c r="E624" i="5" s="1"/>
  <c r="E625" i="4"/>
  <c r="F625" i="4" s="1"/>
  <c r="E625" i="5" s="1"/>
  <c r="E626" i="4"/>
  <c r="E627" i="4"/>
  <c r="F627" i="4" s="1"/>
  <c r="E627" i="5" s="1"/>
  <c r="E628" i="4"/>
  <c r="E629" i="4"/>
  <c r="F629" i="4" s="1"/>
  <c r="E629" i="5" s="1"/>
  <c r="E630" i="4"/>
  <c r="F630" i="4" s="1"/>
  <c r="E630" i="5" s="1"/>
  <c r="E631" i="4"/>
  <c r="F631" i="4" s="1"/>
  <c r="E631" i="5" s="1"/>
  <c r="E632" i="4"/>
  <c r="F632" i="4" s="1"/>
  <c r="E632" i="5" s="1"/>
  <c r="E633" i="4"/>
  <c r="F633" i="4" s="1"/>
  <c r="E633" i="5" s="1"/>
  <c r="E634" i="4"/>
  <c r="E635" i="4"/>
  <c r="F635" i="4" s="1"/>
  <c r="E635" i="5" s="1"/>
  <c r="E636" i="4"/>
  <c r="E637" i="4"/>
  <c r="F637" i="4" s="1"/>
  <c r="E637" i="5" s="1"/>
  <c r="E638" i="4"/>
  <c r="F638" i="4" s="1"/>
  <c r="E638" i="5" s="1"/>
  <c r="E639" i="4"/>
  <c r="F639" i="4" s="1"/>
  <c r="E639" i="5" s="1"/>
  <c r="E640" i="4"/>
  <c r="F640" i="4" s="1"/>
  <c r="E640" i="5" s="1"/>
  <c r="E641" i="4"/>
  <c r="F641" i="4" s="1"/>
  <c r="E641" i="5" s="1"/>
  <c r="E642" i="4"/>
  <c r="E643" i="4"/>
  <c r="F643" i="4" s="1"/>
  <c r="E643" i="5" s="1"/>
  <c r="E644" i="4"/>
  <c r="E645" i="4"/>
  <c r="F645" i="4" s="1"/>
  <c r="E645" i="5" s="1"/>
  <c r="E646" i="4"/>
  <c r="F646" i="4" s="1"/>
  <c r="E646" i="5" s="1"/>
  <c r="E647" i="4"/>
  <c r="F647" i="4" s="1"/>
  <c r="E647" i="5" s="1"/>
  <c r="E648" i="4"/>
  <c r="F648" i="4" s="1"/>
  <c r="E648" i="5" s="1"/>
  <c r="E649" i="4"/>
  <c r="F649" i="4" s="1"/>
  <c r="E649" i="5" s="1"/>
  <c r="E650" i="4"/>
  <c r="E651" i="4"/>
  <c r="F651" i="4" s="1"/>
  <c r="E651" i="5" s="1"/>
  <c r="E652" i="4"/>
  <c r="E653" i="4"/>
  <c r="F653" i="4" s="1"/>
  <c r="E653" i="5" s="1"/>
  <c r="E654" i="4"/>
  <c r="F654" i="4" s="1"/>
  <c r="E654" i="5" s="1"/>
  <c r="E655" i="4"/>
  <c r="F655" i="4" s="1"/>
  <c r="E655" i="5" s="1"/>
  <c r="E656" i="4"/>
  <c r="F656" i="4" s="1"/>
  <c r="E656" i="5" s="1"/>
  <c r="E657" i="4"/>
  <c r="F657" i="4" s="1"/>
  <c r="E657" i="5" s="1"/>
  <c r="E658" i="4"/>
  <c r="E659" i="4"/>
  <c r="F659" i="4" s="1"/>
  <c r="E659" i="5" s="1"/>
  <c r="E660" i="4"/>
  <c r="E661" i="4"/>
  <c r="F661" i="4" s="1"/>
  <c r="E661" i="5" s="1"/>
  <c r="E662" i="4"/>
  <c r="F662" i="4" s="1"/>
  <c r="E662" i="5" s="1"/>
  <c r="E663" i="4"/>
  <c r="F663" i="4" s="1"/>
  <c r="E663" i="5" s="1"/>
  <c r="E664" i="4"/>
  <c r="F664" i="4" s="1"/>
  <c r="E664" i="5" s="1"/>
  <c r="E665" i="4"/>
  <c r="F665" i="4" s="1"/>
  <c r="E665" i="5" s="1"/>
  <c r="E666" i="4"/>
  <c r="E667" i="4"/>
  <c r="F667" i="4" s="1"/>
  <c r="E667" i="5" s="1"/>
  <c r="E668" i="4"/>
  <c r="E669" i="4"/>
  <c r="F669" i="4" s="1"/>
  <c r="E669" i="5" s="1"/>
  <c r="E670" i="4"/>
  <c r="F670" i="4" s="1"/>
  <c r="E670" i="5" s="1"/>
  <c r="E671" i="4"/>
  <c r="F671" i="4" s="1"/>
  <c r="E671" i="5" s="1"/>
  <c r="E672" i="4"/>
  <c r="F672" i="4" s="1"/>
  <c r="E672" i="5" s="1"/>
  <c r="E673" i="4"/>
  <c r="F673" i="4" s="1"/>
  <c r="E673" i="5" s="1"/>
  <c r="E674" i="4"/>
  <c r="E675" i="4"/>
  <c r="F675" i="4" s="1"/>
  <c r="E675" i="5" s="1"/>
  <c r="E676" i="4"/>
  <c r="E677" i="4"/>
  <c r="F677" i="4" s="1"/>
  <c r="E677" i="5" s="1"/>
  <c r="E678" i="4"/>
  <c r="F678" i="4" s="1"/>
  <c r="E678" i="5" s="1"/>
  <c r="E679" i="4"/>
  <c r="F679" i="4" s="1"/>
  <c r="E679" i="5" s="1"/>
  <c r="E680" i="4"/>
  <c r="F680" i="4" s="1"/>
  <c r="E680" i="5" s="1"/>
  <c r="E681" i="4"/>
  <c r="F681" i="4" s="1"/>
  <c r="E681" i="5" s="1"/>
  <c r="E682" i="4"/>
  <c r="E683" i="4"/>
  <c r="F683" i="4" s="1"/>
  <c r="E683" i="5" s="1"/>
  <c r="E684" i="4"/>
  <c r="E685" i="4"/>
  <c r="F685" i="4" s="1"/>
  <c r="E685" i="5" s="1"/>
  <c r="E686" i="4"/>
  <c r="F686" i="4" s="1"/>
  <c r="E686" i="5" s="1"/>
  <c r="E687" i="4"/>
  <c r="F687" i="4" s="1"/>
  <c r="E687" i="5" s="1"/>
  <c r="E688" i="4"/>
  <c r="F688" i="4" s="1"/>
  <c r="E688" i="5" s="1"/>
  <c r="E689" i="4"/>
  <c r="F689" i="4" s="1"/>
  <c r="E689" i="5" s="1"/>
  <c r="E690" i="4"/>
  <c r="E691" i="4"/>
  <c r="F691" i="4" s="1"/>
  <c r="E691" i="5" s="1"/>
  <c r="E692" i="4"/>
  <c r="E693" i="4"/>
  <c r="F693" i="4" s="1"/>
  <c r="E693" i="5" s="1"/>
  <c r="E694" i="4"/>
  <c r="F694" i="4" s="1"/>
  <c r="E694" i="5" s="1"/>
  <c r="E695" i="4"/>
  <c r="F695" i="4" s="1"/>
  <c r="E695" i="5" s="1"/>
  <c r="E696" i="4"/>
  <c r="F696" i="4" s="1"/>
  <c r="E696" i="5" s="1"/>
  <c r="E697" i="4"/>
  <c r="F697" i="4" s="1"/>
  <c r="E697" i="5" s="1"/>
  <c r="E698" i="4"/>
  <c r="E699" i="4"/>
  <c r="F699" i="4" s="1"/>
  <c r="E699" i="5" s="1"/>
  <c r="E700" i="4"/>
  <c r="E701" i="4"/>
  <c r="F701" i="4" s="1"/>
  <c r="E701" i="5" s="1"/>
  <c r="E702" i="4"/>
  <c r="F702" i="4" s="1"/>
  <c r="E702" i="5" s="1"/>
  <c r="E703" i="4"/>
  <c r="F703" i="4" s="1"/>
  <c r="E703" i="5" s="1"/>
  <c r="E704" i="4"/>
  <c r="F704" i="4" s="1"/>
  <c r="E704" i="5" s="1"/>
  <c r="E705" i="4"/>
  <c r="F705" i="4" s="1"/>
  <c r="E705" i="5" s="1"/>
  <c r="E706" i="4"/>
  <c r="E707" i="4"/>
  <c r="F707" i="4" s="1"/>
  <c r="E707" i="5" s="1"/>
  <c r="E708" i="4"/>
  <c r="E709" i="4"/>
  <c r="F709" i="4" s="1"/>
  <c r="E709" i="5" s="1"/>
  <c r="D3" i="4"/>
  <c r="D3" i="5" s="1"/>
  <c r="D4" i="4"/>
  <c r="D4" i="5" s="1"/>
  <c r="D5" i="4"/>
  <c r="D5" i="5" s="1"/>
  <c r="D6" i="4"/>
  <c r="D6" i="5" s="1"/>
  <c r="D7" i="4"/>
  <c r="D7" i="5" s="1"/>
  <c r="D8" i="4"/>
  <c r="D8" i="5" s="1"/>
  <c r="D9" i="4"/>
  <c r="D9" i="5" s="1"/>
  <c r="D10" i="4"/>
  <c r="D10" i="5" s="1"/>
  <c r="D11" i="4"/>
  <c r="D11" i="5" s="1"/>
  <c r="D12" i="4"/>
  <c r="D12" i="5" s="1"/>
  <c r="D13" i="4"/>
  <c r="D13" i="5" s="1"/>
  <c r="D14" i="4"/>
  <c r="D14" i="5" s="1"/>
  <c r="D15" i="4"/>
  <c r="D15" i="5" s="1"/>
  <c r="D16" i="4"/>
  <c r="D16" i="5" s="1"/>
  <c r="D17" i="4"/>
  <c r="D17" i="5" s="1"/>
  <c r="D18" i="4"/>
  <c r="D18" i="5" s="1"/>
  <c r="D19" i="4"/>
  <c r="D19" i="5" s="1"/>
  <c r="D20" i="4"/>
  <c r="D20" i="5" s="1"/>
  <c r="D21" i="4"/>
  <c r="D21" i="5" s="1"/>
  <c r="D22" i="4"/>
  <c r="D22" i="5" s="1"/>
  <c r="D23" i="4"/>
  <c r="D23" i="5" s="1"/>
  <c r="D24" i="4"/>
  <c r="D24" i="5" s="1"/>
  <c r="D25" i="4"/>
  <c r="D25" i="5" s="1"/>
  <c r="D26" i="4"/>
  <c r="D26" i="5" s="1"/>
  <c r="D27" i="4"/>
  <c r="D27" i="5" s="1"/>
  <c r="D28" i="4"/>
  <c r="D28" i="5" s="1"/>
  <c r="D29" i="4"/>
  <c r="D29" i="5" s="1"/>
  <c r="D30" i="4"/>
  <c r="D30" i="5" s="1"/>
  <c r="D31" i="4"/>
  <c r="D31" i="5" s="1"/>
  <c r="D32" i="4"/>
  <c r="D32" i="5" s="1"/>
  <c r="D33" i="4"/>
  <c r="D33" i="5" s="1"/>
  <c r="D34" i="4"/>
  <c r="D34" i="5" s="1"/>
  <c r="D35" i="4"/>
  <c r="D35" i="5" s="1"/>
  <c r="D36" i="4"/>
  <c r="D36" i="5" s="1"/>
  <c r="D37" i="4"/>
  <c r="D37" i="5" s="1"/>
  <c r="D38" i="4"/>
  <c r="D38" i="5" s="1"/>
  <c r="D39" i="4"/>
  <c r="D39" i="5" s="1"/>
  <c r="D40" i="4"/>
  <c r="D40" i="5" s="1"/>
  <c r="D41" i="4"/>
  <c r="D41" i="5" s="1"/>
  <c r="D42" i="4"/>
  <c r="D42" i="5" s="1"/>
  <c r="D43" i="4"/>
  <c r="D43" i="5" s="1"/>
  <c r="D44" i="4"/>
  <c r="D44" i="5" s="1"/>
  <c r="D45" i="4"/>
  <c r="D45" i="5" s="1"/>
  <c r="D46" i="4"/>
  <c r="D46" i="5" s="1"/>
  <c r="D47" i="4"/>
  <c r="D47" i="5" s="1"/>
  <c r="D48" i="4"/>
  <c r="D48" i="5" s="1"/>
  <c r="D49" i="4"/>
  <c r="D49" i="5" s="1"/>
  <c r="D50" i="4"/>
  <c r="D50" i="5" s="1"/>
  <c r="D51" i="4"/>
  <c r="D51" i="5" s="1"/>
  <c r="D52" i="4"/>
  <c r="D52" i="5" s="1"/>
  <c r="D53" i="4"/>
  <c r="D53" i="5" s="1"/>
  <c r="D54" i="4"/>
  <c r="D54" i="5" s="1"/>
  <c r="D55" i="4"/>
  <c r="D55" i="5" s="1"/>
  <c r="D56" i="4"/>
  <c r="D56" i="5" s="1"/>
  <c r="D57" i="4"/>
  <c r="D57" i="5" s="1"/>
  <c r="D58" i="4"/>
  <c r="D58" i="5" s="1"/>
  <c r="D59" i="4"/>
  <c r="D59" i="5" s="1"/>
  <c r="D60" i="4"/>
  <c r="D60" i="5" s="1"/>
  <c r="D61" i="4"/>
  <c r="D61" i="5" s="1"/>
  <c r="D62" i="4"/>
  <c r="D62" i="5" s="1"/>
  <c r="D63" i="4"/>
  <c r="D63" i="5" s="1"/>
  <c r="D64" i="4"/>
  <c r="D64" i="5" s="1"/>
  <c r="D65" i="4"/>
  <c r="D65" i="5" s="1"/>
  <c r="D66" i="4"/>
  <c r="D66" i="5" s="1"/>
  <c r="D67" i="4"/>
  <c r="D67" i="5" s="1"/>
  <c r="D68" i="4"/>
  <c r="D68" i="5" s="1"/>
  <c r="D69" i="4"/>
  <c r="D69" i="5" s="1"/>
  <c r="D70" i="4"/>
  <c r="D70" i="5" s="1"/>
  <c r="D71" i="4"/>
  <c r="D71" i="5" s="1"/>
  <c r="D72" i="4"/>
  <c r="D72" i="5" s="1"/>
  <c r="D73" i="4"/>
  <c r="D73" i="5" s="1"/>
  <c r="D74" i="4"/>
  <c r="D74" i="5" s="1"/>
  <c r="D75" i="4"/>
  <c r="D75" i="5" s="1"/>
  <c r="D76" i="4"/>
  <c r="D76" i="5" s="1"/>
  <c r="D77" i="4"/>
  <c r="D77" i="5" s="1"/>
  <c r="D78" i="4"/>
  <c r="D78" i="5" s="1"/>
  <c r="D79" i="4"/>
  <c r="D79" i="5" s="1"/>
  <c r="D80" i="4"/>
  <c r="D80" i="5" s="1"/>
  <c r="D81" i="4"/>
  <c r="D81" i="5" s="1"/>
  <c r="D82" i="4"/>
  <c r="D82" i="5" s="1"/>
  <c r="D83" i="4"/>
  <c r="D83" i="5" s="1"/>
  <c r="D84" i="4"/>
  <c r="D84" i="5" s="1"/>
  <c r="D85" i="4"/>
  <c r="D85" i="5" s="1"/>
  <c r="D86" i="4"/>
  <c r="D86" i="5" s="1"/>
  <c r="D87" i="4"/>
  <c r="D87" i="5" s="1"/>
  <c r="D88" i="4"/>
  <c r="D88" i="5" s="1"/>
  <c r="D89" i="4"/>
  <c r="D89" i="5" s="1"/>
  <c r="D90" i="4"/>
  <c r="D90" i="5" s="1"/>
  <c r="D91" i="4"/>
  <c r="D91" i="5" s="1"/>
  <c r="D92" i="4"/>
  <c r="D92" i="5" s="1"/>
  <c r="D93" i="4"/>
  <c r="D93" i="5" s="1"/>
  <c r="D94" i="4"/>
  <c r="D94" i="5" s="1"/>
  <c r="D95" i="4"/>
  <c r="D95" i="5" s="1"/>
  <c r="D96" i="4"/>
  <c r="D96" i="5" s="1"/>
  <c r="D97" i="4"/>
  <c r="D97" i="5" s="1"/>
  <c r="D98" i="4"/>
  <c r="D98" i="5" s="1"/>
  <c r="D99" i="4"/>
  <c r="D99" i="5" s="1"/>
  <c r="D100" i="4"/>
  <c r="D100" i="5" s="1"/>
  <c r="D101" i="4"/>
  <c r="D101" i="5" s="1"/>
  <c r="D102" i="4"/>
  <c r="D102" i="5" s="1"/>
  <c r="D103" i="4"/>
  <c r="D103" i="5" s="1"/>
  <c r="D104" i="4"/>
  <c r="D104" i="5" s="1"/>
  <c r="D105" i="4"/>
  <c r="D105" i="5" s="1"/>
  <c r="D106" i="4"/>
  <c r="D106" i="5" s="1"/>
  <c r="D107" i="4"/>
  <c r="D107" i="5" s="1"/>
  <c r="D108" i="4"/>
  <c r="D108" i="5" s="1"/>
  <c r="D109" i="4"/>
  <c r="D109" i="5" s="1"/>
  <c r="D110" i="4"/>
  <c r="D110" i="5" s="1"/>
  <c r="D111" i="4"/>
  <c r="D111" i="5" s="1"/>
  <c r="D112" i="4"/>
  <c r="D112" i="5" s="1"/>
  <c r="D113" i="4"/>
  <c r="D113" i="5" s="1"/>
  <c r="D114" i="4"/>
  <c r="D114" i="5" s="1"/>
  <c r="D115" i="4"/>
  <c r="D115" i="5" s="1"/>
  <c r="D116" i="4"/>
  <c r="D116" i="5" s="1"/>
  <c r="D117" i="4"/>
  <c r="D117" i="5" s="1"/>
  <c r="D118" i="4"/>
  <c r="D118" i="5" s="1"/>
  <c r="D119" i="4"/>
  <c r="D119" i="5" s="1"/>
  <c r="D120" i="4"/>
  <c r="D120" i="5" s="1"/>
  <c r="D121" i="4"/>
  <c r="D121" i="5" s="1"/>
  <c r="D122" i="4"/>
  <c r="D122" i="5" s="1"/>
  <c r="D123" i="4"/>
  <c r="D123" i="5" s="1"/>
  <c r="D124" i="4"/>
  <c r="D124" i="5" s="1"/>
  <c r="D125" i="4"/>
  <c r="D125" i="5" s="1"/>
  <c r="D126" i="4"/>
  <c r="D126" i="5" s="1"/>
  <c r="D127" i="4"/>
  <c r="D127" i="5" s="1"/>
  <c r="D128" i="4"/>
  <c r="D128" i="5" s="1"/>
  <c r="D129" i="4"/>
  <c r="D129" i="5" s="1"/>
  <c r="D130" i="4"/>
  <c r="D130" i="5" s="1"/>
  <c r="D131" i="4"/>
  <c r="D131" i="5" s="1"/>
  <c r="D132" i="4"/>
  <c r="D132" i="5" s="1"/>
  <c r="D133" i="4"/>
  <c r="D133" i="5" s="1"/>
  <c r="D134" i="4"/>
  <c r="D134" i="5" s="1"/>
  <c r="D135" i="4"/>
  <c r="D135" i="5" s="1"/>
  <c r="D136" i="4"/>
  <c r="D136" i="5" s="1"/>
  <c r="D137" i="4"/>
  <c r="D137" i="5" s="1"/>
  <c r="D138" i="4"/>
  <c r="D138" i="5" s="1"/>
  <c r="D139" i="4"/>
  <c r="D139" i="5" s="1"/>
  <c r="D140" i="4"/>
  <c r="D140" i="5" s="1"/>
  <c r="D141" i="4"/>
  <c r="D141" i="5" s="1"/>
  <c r="D142" i="4"/>
  <c r="D142" i="5" s="1"/>
  <c r="D143" i="4"/>
  <c r="D143" i="5" s="1"/>
  <c r="D144" i="4"/>
  <c r="D144" i="5" s="1"/>
  <c r="D145" i="4"/>
  <c r="D145" i="5" s="1"/>
  <c r="D146" i="4"/>
  <c r="D146" i="5" s="1"/>
  <c r="D147" i="4"/>
  <c r="D147" i="5" s="1"/>
  <c r="D148" i="4"/>
  <c r="D148" i="5" s="1"/>
  <c r="D149" i="4"/>
  <c r="D149" i="5" s="1"/>
  <c r="D150" i="4"/>
  <c r="D150" i="5" s="1"/>
  <c r="D151" i="4"/>
  <c r="D151" i="5" s="1"/>
  <c r="D152" i="4"/>
  <c r="D152" i="5" s="1"/>
  <c r="D153" i="4"/>
  <c r="D153" i="5" s="1"/>
  <c r="D154" i="4"/>
  <c r="D154" i="5" s="1"/>
  <c r="D155" i="4"/>
  <c r="D155" i="5" s="1"/>
  <c r="D156" i="4"/>
  <c r="D156" i="5" s="1"/>
  <c r="D157" i="4"/>
  <c r="D157" i="5" s="1"/>
  <c r="D158" i="4"/>
  <c r="D158" i="5" s="1"/>
  <c r="D159" i="4"/>
  <c r="D159" i="5" s="1"/>
  <c r="D160" i="4"/>
  <c r="D160" i="5" s="1"/>
  <c r="D161" i="4"/>
  <c r="D161" i="5" s="1"/>
  <c r="D162" i="4"/>
  <c r="D162" i="5" s="1"/>
  <c r="D163" i="4"/>
  <c r="D163" i="5" s="1"/>
  <c r="D164" i="4"/>
  <c r="D164" i="5" s="1"/>
  <c r="D165" i="4"/>
  <c r="D165" i="5" s="1"/>
  <c r="D166" i="4"/>
  <c r="D166" i="5" s="1"/>
  <c r="D167" i="4"/>
  <c r="D167" i="5" s="1"/>
  <c r="D168" i="4"/>
  <c r="D168" i="5" s="1"/>
  <c r="D169" i="4"/>
  <c r="D169" i="5" s="1"/>
  <c r="D170" i="4"/>
  <c r="D170" i="5" s="1"/>
  <c r="D171" i="4"/>
  <c r="D171" i="5" s="1"/>
  <c r="D172" i="4"/>
  <c r="D172" i="5" s="1"/>
  <c r="D173" i="4"/>
  <c r="D173" i="5" s="1"/>
  <c r="D174" i="4"/>
  <c r="D174" i="5" s="1"/>
  <c r="D175" i="4"/>
  <c r="D175" i="5" s="1"/>
  <c r="D176" i="4"/>
  <c r="D176" i="5" s="1"/>
  <c r="D177" i="4"/>
  <c r="D177" i="5" s="1"/>
  <c r="D178" i="4"/>
  <c r="D178" i="5" s="1"/>
  <c r="D179" i="4"/>
  <c r="D179" i="5" s="1"/>
  <c r="D180" i="4"/>
  <c r="D180" i="5" s="1"/>
  <c r="D181" i="4"/>
  <c r="D181" i="5" s="1"/>
  <c r="D182" i="4"/>
  <c r="D182" i="5" s="1"/>
  <c r="D183" i="4"/>
  <c r="D183" i="5" s="1"/>
  <c r="D184" i="4"/>
  <c r="D184" i="5" s="1"/>
  <c r="D185" i="4"/>
  <c r="D185" i="5" s="1"/>
  <c r="D186" i="4"/>
  <c r="D186" i="5" s="1"/>
  <c r="D187" i="4"/>
  <c r="D187" i="5" s="1"/>
  <c r="D188" i="4"/>
  <c r="D188" i="5" s="1"/>
  <c r="D189" i="4"/>
  <c r="D189" i="5" s="1"/>
  <c r="D190" i="4"/>
  <c r="D190" i="5" s="1"/>
  <c r="D191" i="4"/>
  <c r="D191" i="5" s="1"/>
  <c r="D192" i="4"/>
  <c r="D192" i="5" s="1"/>
  <c r="D193" i="4"/>
  <c r="D193" i="5" s="1"/>
  <c r="D194" i="4"/>
  <c r="D194" i="5" s="1"/>
  <c r="D195" i="4"/>
  <c r="D195" i="5" s="1"/>
  <c r="D196" i="4"/>
  <c r="D196" i="5" s="1"/>
  <c r="D197" i="4"/>
  <c r="D197" i="5" s="1"/>
  <c r="D198" i="4"/>
  <c r="D198" i="5" s="1"/>
  <c r="D199" i="4"/>
  <c r="D199" i="5" s="1"/>
  <c r="D200" i="4"/>
  <c r="D200" i="5" s="1"/>
  <c r="D201" i="4"/>
  <c r="D201" i="5" s="1"/>
  <c r="D202" i="4"/>
  <c r="D202" i="5" s="1"/>
  <c r="D203" i="4"/>
  <c r="D203" i="5" s="1"/>
  <c r="D204" i="4"/>
  <c r="D204" i="5" s="1"/>
  <c r="D205" i="4"/>
  <c r="D205" i="5" s="1"/>
  <c r="D206" i="4"/>
  <c r="D206" i="5" s="1"/>
  <c r="D207" i="4"/>
  <c r="D207" i="5" s="1"/>
  <c r="D208" i="4"/>
  <c r="D208" i="5" s="1"/>
  <c r="D209" i="4"/>
  <c r="D209" i="5" s="1"/>
  <c r="D210" i="4"/>
  <c r="D210" i="5" s="1"/>
  <c r="D211" i="4"/>
  <c r="D211" i="5" s="1"/>
  <c r="D212" i="4"/>
  <c r="D212" i="5" s="1"/>
  <c r="D213" i="4"/>
  <c r="D213" i="5" s="1"/>
  <c r="D214" i="4"/>
  <c r="D214" i="5" s="1"/>
  <c r="D215" i="4"/>
  <c r="D215" i="5" s="1"/>
  <c r="D216" i="4"/>
  <c r="D216" i="5" s="1"/>
  <c r="D217" i="4"/>
  <c r="D217" i="5" s="1"/>
  <c r="D218" i="4"/>
  <c r="D218" i="5" s="1"/>
  <c r="D219" i="4"/>
  <c r="D219" i="5" s="1"/>
  <c r="D220" i="4"/>
  <c r="D220" i="5" s="1"/>
  <c r="D221" i="4"/>
  <c r="D221" i="5" s="1"/>
  <c r="D222" i="4"/>
  <c r="D222" i="5" s="1"/>
  <c r="D223" i="4"/>
  <c r="D223" i="5" s="1"/>
  <c r="D224" i="4"/>
  <c r="D224" i="5" s="1"/>
  <c r="D225" i="4"/>
  <c r="D225" i="5" s="1"/>
  <c r="D226" i="4"/>
  <c r="D226" i="5" s="1"/>
  <c r="D227" i="4"/>
  <c r="D227" i="5" s="1"/>
  <c r="D228" i="4"/>
  <c r="D228" i="5" s="1"/>
  <c r="D229" i="4"/>
  <c r="D229" i="5" s="1"/>
  <c r="D230" i="4"/>
  <c r="D230" i="5" s="1"/>
  <c r="D231" i="4"/>
  <c r="D231" i="5" s="1"/>
  <c r="D232" i="4"/>
  <c r="D232" i="5" s="1"/>
  <c r="D233" i="4"/>
  <c r="D233" i="5" s="1"/>
  <c r="D234" i="4"/>
  <c r="D234" i="5" s="1"/>
  <c r="D235" i="4"/>
  <c r="D235" i="5" s="1"/>
  <c r="D236" i="4"/>
  <c r="D236" i="5" s="1"/>
  <c r="D237" i="4"/>
  <c r="D237" i="5" s="1"/>
  <c r="D238" i="4"/>
  <c r="D238" i="5" s="1"/>
  <c r="D239" i="4"/>
  <c r="D239" i="5" s="1"/>
  <c r="D240" i="4"/>
  <c r="D240" i="5" s="1"/>
  <c r="D241" i="4"/>
  <c r="D241" i="5" s="1"/>
  <c r="D242" i="4"/>
  <c r="D242" i="5" s="1"/>
  <c r="D243" i="4"/>
  <c r="D243" i="5" s="1"/>
  <c r="D244" i="4"/>
  <c r="D244" i="5" s="1"/>
  <c r="D245" i="4"/>
  <c r="D245" i="5" s="1"/>
  <c r="D246" i="4"/>
  <c r="D246" i="5" s="1"/>
  <c r="D247" i="4"/>
  <c r="D247" i="5" s="1"/>
  <c r="D248" i="4"/>
  <c r="D248" i="5" s="1"/>
  <c r="D249" i="4"/>
  <c r="D249" i="5" s="1"/>
  <c r="D250" i="4"/>
  <c r="D250" i="5" s="1"/>
  <c r="D251" i="4"/>
  <c r="D251" i="5" s="1"/>
  <c r="D252" i="4"/>
  <c r="D252" i="5" s="1"/>
  <c r="D253" i="4"/>
  <c r="D253" i="5" s="1"/>
  <c r="D254" i="4"/>
  <c r="D254" i="5" s="1"/>
  <c r="D255" i="4"/>
  <c r="D255" i="5" s="1"/>
  <c r="D256" i="4"/>
  <c r="D256" i="5" s="1"/>
  <c r="D257" i="4"/>
  <c r="D257" i="5" s="1"/>
  <c r="D258" i="4"/>
  <c r="D258" i="5" s="1"/>
  <c r="D259" i="4"/>
  <c r="D259" i="5" s="1"/>
  <c r="D260" i="4"/>
  <c r="D260" i="5" s="1"/>
  <c r="D261" i="4"/>
  <c r="D261" i="5" s="1"/>
  <c r="D262" i="4"/>
  <c r="D262" i="5" s="1"/>
  <c r="D263" i="4"/>
  <c r="D263" i="5" s="1"/>
  <c r="D264" i="4"/>
  <c r="D264" i="5" s="1"/>
  <c r="D265" i="4"/>
  <c r="D265" i="5" s="1"/>
  <c r="D266" i="4"/>
  <c r="D266" i="5" s="1"/>
  <c r="D267" i="4"/>
  <c r="D267" i="5" s="1"/>
  <c r="D268" i="4"/>
  <c r="D268" i="5" s="1"/>
  <c r="D269" i="4"/>
  <c r="D269" i="5" s="1"/>
  <c r="D270" i="4"/>
  <c r="D270" i="5" s="1"/>
  <c r="D271" i="4"/>
  <c r="D271" i="5" s="1"/>
  <c r="D272" i="4"/>
  <c r="D272" i="5" s="1"/>
  <c r="D273" i="4"/>
  <c r="D273" i="5" s="1"/>
  <c r="D274" i="4"/>
  <c r="D274" i="5" s="1"/>
  <c r="D275" i="4"/>
  <c r="D275" i="5" s="1"/>
  <c r="D276" i="4"/>
  <c r="D276" i="5" s="1"/>
  <c r="D277" i="4"/>
  <c r="D277" i="5" s="1"/>
  <c r="D278" i="4"/>
  <c r="D278" i="5" s="1"/>
  <c r="D279" i="4"/>
  <c r="D279" i="5" s="1"/>
  <c r="D280" i="4"/>
  <c r="D280" i="5" s="1"/>
  <c r="D281" i="4"/>
  <c r="D281" i="5" s="1"/>
  <c r="D282" i="4"/>
  <c r="D282" i="5" s="1"/>
  <c r="D283" i="4"/>
  <c r="D283" i="5" s="1"/>
  <c r="D284" i="4"/>
  <c r="D284" i="5" s="1"/>
  <c r="D285" i="4"/>
  <c r="D285" i="5" s="1"/>
  <c r="D286" i="4"/>
  <c r="D286" i="5" s="1"/>
  <c r="D287" i="4"/>
  <c r="D287" i="5" s="1"/>
  <c r="D288" i="4"/>
  <c r="D288" i="5" s="1"/>
  <c r="D289" i="4"/>
  <c r="D289" i="5" s="1"/>
  <c r="D290" i="4"/>
  <c r="D290" i="5" s="1"/>
  <c r="D291" i="4"/>
  <c r="D291" i="5" s="1"/>
  <c r="D292" i="4"/>
  <c r="D292" i="5" s="1"/>
  <c r="D293" i="4"/>
  <c r="D293" i="5" s="1"/>
  <c r="D294" i="4"/>
  <c r="D294" i="5" s="1"/>
  <c r="D295" i="4"/>
  <c r="D295" i="5" s="1"/>
  <c r="D296" i="4"/>
  <c r="D296" i="5" s="1"/>
  <c r="D297" i="4"/>
  <c r="D297" i="5" s="1"/>
  <c r="D298" i="4"/>
  <c r="D298" i="5" s="1"/>
  <c r="D299" i="4"/>
  <c r="D299" i="5" s="1"/>
  <c r="D300" i="4"/>
  <c r="D300" i="5" s="1"/>
  <c r="D301" i="4"/>
  <c r="D301" i="5" s="1"/>
  <c r="D302" i="4"/>
  <c r="D302" i="5" s="1"/>
  <c r="D303" i="4"/>
  <c r="D303" i="5" s="1"/>
  <c r="D304" i="4"/>
  <c r="D304" i="5" s="1"/>
  <c r="D305" i="4"/>
  <c r="D305" i="5" s="1"/>
  <c r="D306" i="4"/>
  <c r="D306" i="5" s="1"/>
  <c r="D307" i="4"/>
  <c r="D307" i="5" s="1"/>
  <c r="D308" i="4"/>
  <c r="D308" i="5" s="1"/>
  <c r="D309" i="4"/>
  <c r="D309" i="5" s="1"/>
  <c r="D310" i="4"/>
  <c r="D310" i="5" s="1"/>
  <c r="D311" i="4"/>
  <c r="D311" i="5" s="1"/>
  <c r="D312" i="4"/>
  <c r="D312" i="5" s="1"/>
  <c r="D313" i="4"/>
  <c r="D313" i="5" s="1"/>
  <c r="D314" i="4"/>
  <c r="D314" i="5" s="1"/>
  <c r="D315" i="4"/>
  <c r="D315" i="5" s="1"/>
  <c r="D316" i="4"/>
  <c r="D316" i="5" s="1"/>
  <c r="D317" i="4"/>
  <c r="D317" i="5" s="1"/>
  <c r="D318" i="4"/>
  <c r="D318" i="5" s="1"/>
  <c r="D319" i="4"/>
  <c r="D319" i="5" s="1"/>
  <c r="D320" i="4"/>
  <c r="D320" i="5" s="1"/>
  <c r="D321" i="4"/>
  <c r="D321" i="5" s="1"/>
  <c r="D322" i="4"/>
  <c r="D322" i="5" s="1"/>
  <c r="D323" i="4"/>
  <c r="D323" i="5" s="1"/>
  <c r="D324" i="4"/>
  <c r="D324" i="5" s="1"/>
  <c r="D325" i="4"/>
  <c r="D325" i="5" s="1"/>
  <c r="D326" i="4"/>
  <c r="D326" i="5" s="1"/>
  <c r="D327" i="4"/>
  <c r="D327" i="5" s="1"/>
  <c r="D328" i="4"/>
  <c r="D328" i="5" s="1"/>
  <c r="D329" i="4"/>
  <c r="D329" i="5" s="1"/>
  <c r="D330" i="4"/>
  <c r="D330" i="5" s="1"/>
  <c r="D331" i="4"/>
  <c r="D331" i="5" s="1"/>
  <c r="D332" i="4"/>
  <c r="D332" i="5" s="1"/>
  <c r="D333" i="4"/>
  <c r="D333" i="5" s="1"/>
  <c r="D334" i="4"/>
  <c r="D334" i="5" s="1"/>
  <c r="D335" i="4"/>
  <c r="D335" i="5" s="1"/>
  <c r="D336" i="4"/>
  <c r="D336" i="5" s="1"/>
  <c r="D337" i="4"/>
  <c r="D337" i="5" s="1"/>
  <c r="D338" i="4"/>
  <c r="D338" i="5" s="1"/>
  <c r="D339" i="4"/>
  <c r="D339" i="5" s="1"/>
  <c r="D340" i="4"/>
  <c r="D340" i="5" s="1"/>
  <c r="D341" i="4"/>
  <c r="D341" i="5" s="1"/>
  <c r="D342" i="4"/>
  <c r="D342" i="5" s="1"/>
  <c r="D343" i="4"/>
  <c r="D343" i="5" s="1"/>
  <c r="D344" i="4"/>
  <c r="D344" i="5" s="1"/>
  <c r="D345" i="4"/>
  <c r="D345" i="5" s="1"/>
  <c r="D346" i="4"/>
  <c r="D346" i="5" s="1"/>
  <c r="D347" i="4"/>
  <c r="D347" i="5" s="1"/>
  <c r="D348" i="4"/>
  <c r="D348" i="5" s="1"/>
  <c r="D349" i="4"/>
  <c r="D349" i="5" s="1"/>
  <c r="D350" i="4"/>
  <c r="D350" i="5" s="1"/>
  <c r="D351" i="4"/>
  <c r="D351" i="5" s="1"/>
  <c r="D352" i="4"/>
  <c r="D352" i="5" s="1"/>
  <c r="D353" i="4"/>
  <c r="D353" i="5" s="1"/>
  <c r="D354" i="4"/>
  <c r="D354" i="5" s="1"/>
  <c r="D355" i="4"/>
  <c r="D355" i="5" s="1"/>
  <c r="D356" i="4"/>
  <c r="D356" i="5" s="1"/>
  <c r="D357" i="4"/>
  <c r="D357" i="5" s="1"/>
  <c r="D358" i="4"/>
  <c r="D358" i="5" s="1"/>
  <c r="D359" i="4"/>
  <c r="D359" i="5" s="1"/>
  <c r="D360" i="4"/>
  <c r="D360" i="5" s="1"/>
  <c r="D361" i="4"/>
  <c r="D361" i="5" s="1"/>
  <c r="D362" i="4"/>
  <c r="D362" i="5" s="1"/>
  <c r="D363" i="4"/>
  <c r="D363" i="5" s="1"/>
  <c r="D364" i="4"/>
  <c r="D364" i="5" s="1"/>
  <c r="D365" i="4"/>
  <c r="D365" i="5" s="1"/>
  <c r="D366" i="4"/>
  <c r="D366" i="5" s="1"/>
  <c r="D367" i="4"/>
  <c r="D367" i="5" s="1"/>
  <c r="D368" i="4"/>
  <c r="D368" i="5" s="1"/>
  <c r="D369" i="4"/>
  <c r="D369" i="5" s="1"/>
  <c r="D370" i="4"/>
  <c r="D370" i="5" s="1"/>
  <c r="D371" i="4"/>
  <c r="D371" i="5" s="1"/>
  <c r="D372" i="4"/>
  <c r="D372" i="5" s="1"/>
  <c r="D373" i="4"/>
  <c r="D373" i="5" s="1"/>
  <c r="D374" i="4"/>
  <c r="D374" i="5" s="1"/>
  <c r="D375" i="4"/>
  <c r="D375" i="5" s="1"/>
  <c r="D376" i="4"/>
  <c r="D376" i="5" s="1"/>
  <c r="D377" i="4"/>
  <c r="D377" i="5" s="1"/>
  <c r="D378" i="4"/>
  <c r="D378" i="5" s="1"/>
  <c r="D379" i="4"/>
  <c r="D379" i="5" s="1"/>
  <c r="D380" i="4"/>
  <c r="D380" i="5" s="1"/>
  <c r="D381" i="4"/>
  <c r="D381" i="5" s="1"/>
  <c r="D382" i="4"/>
  <c r="D382" i="5" s="1"/>
  <c r="D383" i="4"/>
  <c r="D383" i="5" s="1"/>
  <c r="D384" i="4"/>
  <c r="D384" i="5" s="1"/>
  <c r="D385" i="4"/>
  <c r="D385" i="5" s="1"/>
  <c r="D386" i="4"/>
  <c r="D386" i="5" s="1"/>
  <c r="D387" i="4"/>
  <c r="D387" i="5" s="1"/>
  <c r="D388" i="4"/>
  <c r="D388" i="5" s="1"/>
  <c r="D389" i="4"/>
  <c r="D389" i="5" s="1"/>
  <c r="D390" i="4"/>
  <c r="D390" i="5" s="1"/>
  <c r="D391" i="4"/>
  <c r="D391" i="5" s="1"/>
  <c r="D392" i="4"/>
  <c r="D392" i="5" s="1"/>
  <c r="D393" i="4"/>
  <c r="D393" i="5" s="1"/>
  <c r="D394" i="4"/>
  <c r="D394" i="5" s="1"/>
  <c r="D395" i="4"/>
  <c r="D395" i="5" s="1"/>
  <c r="D396" i="4"/>
  <c r="D396" i="5" s="1"/>
  <c r="D397" i="4"/>
  <c r="D397" i="5" s="1"/>
  <c r="D398" i="4"/>
  <c r="D398" i="5" s="1"/>
  <c r="D399" i="4"/>
  <c r="D399" i="5" s="1"/>
  <c r="D400" i="4"/>
  <c r="D400" i="5" s="1"/>
  <c r="D401" i="4"/>
  <c r="D401" i="5" s="1"/>
  <c r="D402" i="4"/>
  <c r="D402" i="5" s="1"/>
  <c r="D403" i="4"/>
  <c r="D403" i="5" s="1"/>
  <c r="D404" i="4"/>
  <c r="D404" i="5" s="1"/>
  <c r="D405" i="4"/>
  <c r="D405" i="5" s="1"/>
  <c r="D406" i="4"/>
  <c r="D406" i="5" s="1"/>
  <c r="D407" i="4"/>
  <c r="D407" i="5" s="1"/>
  <c r="D408" i="4"/>
  <c r="D408" i="5" s="1"/>
  <c r="D409" i="4"/>
  <c r="D409" i="5" s="1"/>
  <c r="D410" i="4"/>
  <c r="D410" i="5" s="1"/>
  <c r="D411" i="4"/>
  <c r="D411" i="5" s="1"/>
  <c r="D412" i="4"/>
  <c r="D412" i="5" s="1"/>
  <c r="D413" i="4"/>
  <c r="D413" i="5" s="1"/>
  <c r="D414" i="4"/>
  <c r="D414" i="5" s="1"/>
  <c r="D415" i="4"/>
  <c r="D415" i="5" s="1"/>
  <c r="D416" i="4"/>
  <c r="D416" i="5" s="1"/>
  <c r="D417" i="4"/>
  <c r="D417" i="5" s="1"/>
  <c r="D418" i="4"/>
  <c r="D418" i="5" s="1"/>
  <c r="D419" i="4"/>
  <c r="D419" i="5" s="1"/>
  <c r="D420" i="4"/>
  <c r="D420" i="5" s="1"/>
  <c r="D421" i="4"/>
  <c r="D421" i="5" s="1"/>
  <c r="D422" i="4"/>
  <c r="D422" i="5" s="1"/>
  <c r="D423" i="4"/>
  <c r="D423" i="5" s="1"/>
  <c r="D424" i="4"/>
  <c r="D424" i="5" s="1"/>
  <c r="D425" i="4"/>
  <c r="D425" i="5" s="1"/>
  <c r="D426" i="4"/>
  <c r="D426" i="5" s="1"/>
  <c r="D427" i="4"/>
  <c r="D427" i="5" s="1"/>
  <c r="D428" i="4"/>
  <c r="D428" i="5" s="1"/>
  <c r="D429" i="4"/>
  <c r="D429" i="5" s="1"/>
  <c r="D430" i="4"/>
  <c r="D430" i="5" s="1"/>
  <c r="D431" i="4"/>
  <c r="D431" i="5" s="1"/>
  <c r="D432" i="4"/>
  <c r="D432" i="5" s="1"/>
  <c r="D433" i="4"/>
  <c r="D433" i="5" s="1"/>
  <c r="D434" i="4"/>
  <c r="D434" i="5" s="1"/>
  <c r="D435" i="4"/>
  <c r="D435" i="5" s="1"/>
  <c r="D436" i="4"/>
  <c r="D436" i="5" s="1"/>
  <c r="D437" i="4"/>
  <c r="D437" i="5" s="1"/>
  <c r="D438" i="4"/>
  <c r="D438" i="5" s="1"/>
  <c r="D439" i="4"/>
  <c r="D439" i="5" s="1"/>
  <c r="D440" i="4"/>
  <c r="D440" i="5" s="1"/>
  <c r="D441" i="4"/>
  <c r="D441" i="5" s="1"/>
  <c r="D442" i="4"/>
  <c r="D442" i="5" s="1"/>
  <c r="D443" i="4"/>
  <c r="D443" i="5" s="1"/>
  <c r="D444" i="4"/>
  <c r="D444" i="5" s="1"/>
  <c r="D445" i="4"/>
  <c r="D445" i="5" s="1"/>
  <c r="D446" i="4"/>
  <c r="D446" i="5" s="1"/>
  <c r="D447" i="4"/>
  <c r="D447" i="5" s="1"/>
  <c r="D448" i="4"/>
  <c r="D448" i="5" s="1"/>
  <c r="D449" i="4"/>
  <c r="D449" i="5" s="1"/>
  <c r="D450" i="4"/>
  <c r="D450" i="5" s="1"/>
  <c r="D451" i="4"/>
  <c r="D451" i="5" s="1"/>
  <c r="D452" i="4"/>
  <c r="D452" i="5" s="1"/>
  <c r="D453" i="4"/>
  <c r="D453" i="5" s="1"/>
  <c r="D454" i="4"/>
  <c r="D454" i="5" s="1"/>
  <c r="D455" i="4"/>
  <c r="D455" i="5" s="1"/>
  <c r="D456" i="4"/>
  <c r="D456" i="5" s="1"/>
  <c r="D457" i="4"/>
  <c r="D457" i="5" s="1"/>
  <c r="D458" i="4"/>
  <c r="D458" i="5" s="1"/>
  <c r="D459" i="4"/>
  <c r="D459" i="5" s="1"/>
  <c r="D460" i="4"/>
  <c r="D460" i="5" s="1"/>
  <c r="D461" i="4"/>
  <c r="D461" i="5" s="1"/>
  <c r="D462" i="4"/>
  <c r="D462" i="5" s="1"/>
  <c r="D463" i="4"/>
  <c r="D463" i="5" s="1"/>
  <c r="D464" i="4"/>
  <c r="D464" i="5" s="1"/>
  <c r="D465" i="4"/>
  <c r="D465" i="5" s="1"/>
  <c r="D466" i="4"/>
  <c r="D466" i="5" s="1"/>
  <c r="D467" i="4"/>
  <c r="D467" i="5" s="1"/>
  <c r="D468" i="4"/>
  <c r="D468" i="5" s="1"/>
  <c r="D469" i="4"/>
  <c r="D469" i="5" s="1"/>
  <c r="D470" i="4"/>
  <c r="D470" i="5" s="1"/>
  <c r="D471" i="4"/>
  <c r="D471" i="5" s="1"/>
  <c r="D472" i="4"/>
  <c r="D472" i="5" s="1"/>
  <c r="D473" i="4"/>
  <c r="D473" i="5" s="1"/>
  <c r="D474" i="4"/>
  <c r="D474" i="5" s="1"/>
  <c r="D475" i="4"/>
  <c r="D476" i="4"/>
  <c r="D476" i="5" s="1"/>
  <c r="D477" i="4"/>
  <c r="D477" i="5" s="1"/>
  <c r="D478" i="4"/>
  <c r="D478" i="5" s="1"/>
  <c r="D479" i="4"/>
  <c r="D479" i="5" s="1"/>
  <c r="D480" i="4"/>
  <c r="D480" i="5" s="1"/>
  <c r="D481" i="4"/>
  <c r="D481" i="5" s="1"/>
  <c r="D482" i="4"/>
  <c r="D482" i="5" s="1"/>
  <c r="D483" i="4"/>
  <c r="D483" i="5" s="1"/>
  <c r="D484" i="4"/>
  <c r="D484" i="5" s="1"/>
  <c r="D485" i="4"/>
  <c r="D485" i="5" s="1"/>
  <c r="D486" i="4"/>
  <c r="D486" i="5" s="1"/>
  <c r="D487" i="4"/>
  <c r="D487" i="5" s="1"/>
  <c r="D488" i="4"/>
  <c r="D488" i="5" s="1"/>
  <c r="D489" i="4"/>
  <c r="D489" i="5" s="1"/>
  <c r="D490" i="4"/>
  <c r="D490" i="5" s="1"/>
  <c r="D491" i="4"/>
  <c r="D491" i="5" s="1"/>
  <c r="D492" i="4"/>
  <c r="D492" i="5" s="1"/>
  <c r="D493" i="4"/>
  <c r="D493" i="5" s="1"/>
  <c r="D494" i="4"/>
  <c r="D494" i="5" s="1"/>
  <c r="D495" i="4"/>
  <c r="D495" i="5" s="1"/>
  <c r="D496" i="4"/>
  <c r="D496" i="5" s="1"/>
  <c r="D497" i="4"/>
  <c r="D497" i="5" s="1"/>
  <c r="D498" i="4"/>
  <c r="D498" i="5" s="1"/>
  <c r="D499" i="4"/>
  <c r="D499" i="5" s="1"/>
  <c r="D500" i="4"/>
  <c r="D500" i="5" s="1"/>
  <c r="D501" i="4"/>
  <c r="D501" i="5" s="1"/>
  <c r="D502" i="4"/>
  <c r="D502" i="5" s="1"/>
  <c r="D503" i="4"/>
  <c r="D503" i="5" s="1"/>
  <c r="D504" i="4"/>
  <c r="D504" i="5" s="1"/>
  <c r="D505" i="4"/>
  <c r="D505" i="5" s="1"/>
  <c r="D506" i="4"/>
  <c r="D506" i="5" s="1"/>
  <c r="D507" i="4"/>
  <c r="D507" i="5" s="1"/>
  <c r="D508" i="4"/>
  <c r="D508" i="5" s="1"/>
  <c r="D509" i="4"/>
  <c r="D509" i="5" s="1"/>
  <c r="D510" i="4"/>
  <c r="D510" i="5" s="1"/>
  <c r="D511" i="4"/>
  <c r="D511" i="5" s="1"/>
  <c r="D512" i="4"/>
  <c r="D512" i="5" s="1"/>
  <c r="D513" i="4"/>
  <c r="D513" i="5" s="1"/>
  <c r="D514" i="4"/>
  <c r="D514" i="5" s="1"/>
  <c r="D515" i="4"/>
  <c r="D515" i="5" s="1"/>
  <c r="D516" i="4"/>
  <c r="D516" i="5" s="1"/>
  <c r="D517" i="4"/>
  <c r="D517" i="5" s="1"/>
  <c r="D518" i="4"/>
  <c r="D518" i="5" s="1"/>
  <c r="D519" i="4"/>
  <c r="D519" i="5" s="1"/>
  <c r="D520" i="4"/>
  <c r="D520" i="5" s="1"/>
  <c r="D521" i="4"/>
  <c r="D521" i="5" s="1"/>
  <c r="D522" i="4"/>
  <c r="D522" i="5" s="1"/>
  <c r="D523" i="4"/>
  <c r="D523" i="5" s="1"/>
  <c r="D524" i="4"/>
  <c r="D524" i="5" s="1"/>
  <c r="D525" i="4"/>
  <c r="D525" i="5" s="1"/>
  <c r="D526" i="4"/>
  <c r="D526" i="5" s="1"/>
  <c r="D527" i="4"/>
  <c r="D527" i="5" s="1"/>
  <c r="D528" i="4"/>
  <c r="D528" i="5" s="1"/>
  <c r="D529" i="4"/>
  <c r="D529" i="5" s="1"/>
  <c r="D530" i="4"/>
  <c r="D530" i="5" s="1"/>
  <c r="D531" i="4"/>
  <c r="D531" i="5" s="1"/>
  <c r="D532" i="4"/>
  <c r="D532" i="5" s="1"/>
  <c r="D533" i="4"/>
  <c r="D533" i="5" s="1"/>
  <c r="D534" i="4"/>
  <c r="D534" i="5" s="1"/>
  <c r="D535" i="4"/>
  <c r="D535" i="5" s="1"/>
  <c r="D536" i="4"/>
  <c r="D536" i="5" s="1"/>
  <c r="D537" i="4"/>
  <c r="D537" i="5" s="1"/>
  <c r="D538" i="4"/>
  <c r="D538" i="5" s="1"/>
  <c r="D539" i="4"/>
  <c r="D539" i="5" s="1"/>
  <c r="D540" i="4"/>
  <c r="D540" i="5" s="1"/>
  <c r="D541" i="4"/>
  <c r="D541" i="5" s="1"/>
  <c r="D542" i="4"/>
  <c r="D542" i="5" s="1"/>
  <c r="D543" i="4"/>
  <c r="D543" i="5" s="1"/>
  <c r="D544" i="4"/>
  <c r="D544" i="5" s="1"/>
  <c r="D545" i="4"/>
  <c r="D545" i="5" s="1"/>
  <c r="D546" i="4"/>
  <c r="D546" i="5" s="1"/>
  <c r="D547" i="4"/>
  <c r="D547" i="5" s="1"/>
  <c r="D548" i="4"/>
  <c r="D548" i="5" s="1"/>
  <c r="D549" i="4"/>
  <c r="D549" i="5" s="1"/>
  <c r="D550" i="4"/>
  <c r="D550" i="5" s="1"/>
  <c r="D551" i="4"/>
  <c r="D551" i="5" s="1"/>
  <c r="D552" i="4"/>
  <c r="D552" i="5" s="1"/>
  <c r="D553" i="4"/>
  <c r="D553" i="5" s="1"/>
  <c r="D554" i="4"/>
  <c r="D554" i="5" s="1"/>
  <c r="D555" i="4"/>
  <c r="D555" i="5" s="1"/>
  <c r="D556" i="4"/>
  <c r="D556" i="5" s="1"/>
  <c r="D557" i="4"/>
  <c r="D557" i="5" s="1"/>
  <c r="D558" i="4"/>
  <c r="D558" i="5" s="1"/>
  <c r="D559" i="4"/>
  <c r="D559" i="5" s="1"/>
  <c r="D560" i="4"/>
  <c r="D560" i="5" s="1"/>
  <c r="D561" i="4"/>
  <c r="D561" i="5" s="1"/>
  <c r="D562" i="4"/>
  <c r="D562" i="5" s="1"/>
  <c r="D563" i="4"/>
  <c r="D563" i="5" s="1"/>
  <c r="D564" i="4"/>
  <c r="D564" i="5" s="1"/>
  <c r="D565" i="4"/>
  <c r="D565" i="5" s="1"/>
  <c r="D566" i="4"/>
  <c r="D566" i="5" s="1"/>
  <c r="D567" i="4"/>
  <c r="D567" i="5" s="1"/>
  <c r="D568" i="4"/>
  <c r="D568" i="5" s="1"/>
  <c r="D569" i="4"/>
  <c r="D569" i="5" s="1"/>
  <c r="D570" i="4"/>
  <c r="D570" i="5" s="1"/>
  <c r="D571" i="4"/>
  <c r="D571" i="5" s="1"/>
  <c r="D572" i="4"/>
  <c r="D572" i="5" s="1"/>
  <c r="D573" i="4"/>
  <c r="D573" i="5" s="1"/>
  <c r="D574" i="4"/>
  <c r="D574" i="5" s="1"/>
  <c r="D575" i="4"/>
  <c r="D575" i="5" s="1"/>
  <c r="D576" i="4"/>
  <c r="D576" i="5" s="1"/>
  <c r="D577" i="4"/>
  <c r="D577" i="5" s="1"/>
  <c r="D578" i="4"/>
  <c r="D578" i="5" s="1"/>
  <c r="D579" i="4"/>
  <c r="D579" i="5" s="1"/>
  <c r="D580" i="4"/>
  <c r="D580" i="5" s="1"/>
  <c r="D581" i="4"/>
  <c r="D581" i="5" s="1"/>
  <c r="D582" i="4"/>
  <c r="D582" i="5" s="1"/>
  <c r="D583" i="4"/>
  <c r="D583" i="5" s="1"/>
  <c r="D584" i="4"/>
  <c r="D584" i="5" s="1"/>
  <c r="D585" i="4"/>
  <c r="D585" i="5" s="1"/>
  <c r="D586" i="4"/>
  <c r="D586" i="5" s="1"/>
  <c r="D587" i="4"/>
  <c r="D587" i="5" s="1"/>
  <c r="D588" i="4"/>
  <c r="D588" i="5" s="1"/>
  <c r="D589" i="4"/>
  <c r="D589" i="5" s="1"/>
  <c r="D590" i="4"/>
  <c r="D590" i="5" s="1"/>
  <c r="D591" i="4"/>
  <c r="D591" i="5" s="1"/>
  <c r="D592" i="4"/>
  <c r="D592" i="5" s="1"/>
  <c r="D593" i="4"/>
  <c r="D593" i="5" s="1"/>
  <c r="D594" i="4"/>
  <c r="D594" i="5" s="1"/>
  <c r="D595" i="4"/>
  <c r="D595" i="5" s="1"/>
  <c r="D596" i="4"/>
  <c r="D596" i="5" s="1"/>
  <c r="D597" i="4"/>
  <c r="D597" i="5" s="1"/>
  <c r="D598" i="4"/>
  <c r="D598" i="5" s="1"/>
  <c r="D599" i="4"/>
  <c r="D599" i="5" s="1"/>
  <c r="D600" i="4"/>
  <c r="D600" i="5" s="1"/>
  <c r="D601" i="4"/>
  <c r="D601" i="5" s="1"/>
  <c r="D602" i="4"/>
  <c r="D602" i="5" s="1"/>
  <c r="D603" i="4"/>
  <c r="D603" i="5" s="1"/>
  <c r="D604" i="4"/>
  <c r="D604" i="5" s="1"/>
  <c r="D605" i="4"/>
  <c r="D605" i="5" s="1"/>
  <c r="D606" i="4"/>
  <c r="D606" i="5" s="1"/>
  <c r="D607" i="4"/>
  <c r="D607" i="5" s="1"/>
  <c r="D608" i="4"/>
  <c r="D608" i="5" s="1"/>
  <c r="D609" i="4"/>
  <c r="D609" i="5" s="1"/>
  <c r="D610" i="4"/>
  <c r="D610" i="5" s="1"/>
  <c r="D611" i="4"/>
  <c r="D611" i="5" s="1"/>
  <c r="D612" i="4"/>
  <c r="D612" i="5" s="1"/>
  <c r="D613" i="4"/>
  <c r="D613" i="5" s="1"/>
  <c r="D614" i="4"/>
  <c r="D614" i="5" s="1"/>
  <c r="D615" i="4"/>
  <c r="D615" i="5" s="1"/>
  <c r="D616" i="4"/>
  <c r="D616" i="5" s="1"/>
  <c r="D617" i="4"/>
  <c r="D617" i="5" s="1"/>
  <c r="D618" i="4"/>
  <c r="D618" i="5" s="1"/>
  <c r="D619" i="4"/>
  <c r="D619" i="5" s="1"/>
  <c r="D620" i="4"/>
  <c r="D620" i="5" s="1"/>
  <c r="D621" i="4"/>
  <c r="D621" i="5" s="1"/>
  <c r="D622" i="4"/>
  <c r="D622" i="5" s="1"/>
  <c r="D623" i="4"/>
  <c r="D623" i="5" s="1"/>
  <c r="D624" i="4"/>
  <c r="D624" i="5" s="1"/>
  <c r="D625" i="4"/>
  <c r="D625" i="5" s="1"/>
  <c r="D626" i="4"/>
  <c r="D626" i="5" s="1"/>
  <c r="D627" i="4"/>
  <c r="D627" i="5" s="1"/>
  <c r="D628" i="4"/>
  <c r="D628" i="5" s="1"/>
  <c r="D629" i="4"/>
  <c r="D629" i="5" s="1"/>
  <c r="D630" i="4"/>
  <c r="D630" i="5" s="1"/>
  <c r="D631" i="4"/>
  <c r="D631" i="5" s="1"/>
  <c r="D632" i="4"/>
  <c r="D632" i="5" s="1"/>
  <c r="D633" i="4"/>
  <c r="D633" i="5" s="1"/>
  <c r="D634" i="4"/>
  <c r="D634" i="5" s="1"/>
  <c r="D635" i="4"/>
  <c r="D635" i="5" s="1"/>
  <c r="D636" i="4"/>
  <c r="D636" i="5" s="1"/>
  <c r="D637" i="4"/>
  <c r="D637" i="5" s="1"/>
  <c r="D638" i="4"/>
  <c r="D638" i="5" s="1"/>
  <c r="D639" i="4"/>
  <c r="D639" i="5" s="1"/>
  <c r="D640" i="4"/>
  <c r="D640" i="5" s="1"/>
  <c r="D641" i="4"/>
  <c r="D641" i="5" s="1"/>
  <c r="D642" i="4"/>
  <c r="D642" i="5" s="1"/>
  <c r="D643" i="4"/>
  <c r="D643" i="5" s="1"/>
  <c r="D644" i="4"/>
  <c r="D644" i="5" s="1"/>
  <c r="D645" i="4"/>
  <c r="D645" i="5" s="1"/>
  <c r="D646" i="4"/>
  <c r="D646" i="5" s="1"/>
  <c r="D647" i="4"/>
  <c r="D647" i="5" s="1"/>
  <c r="D648" i="4"/>
  <c r="D648" i="5" s="1"/>
  <c r="D649" i="4"/>
  <c r="D649" i="5" s="1"/>
  <c r="D650" i="4"/>
  <c r="D650" i="5" s="1"/>
  <c r="D651" i="4"/>
  <c r="D651" i="5" s="1"/>
  <c r="D652" i="4"/>
  <c r="D652" i="5" s="1"/>
  <c r="D653" i="4"/>
  <c r="D653" i="5" s="1"/>
  <c r="D654" i="4"/>
  <c r="D654" i="5" s="1"/>
  <c r="D655" i="4"/>
  <c r="D655" i="5" s="1"/>
  <c r="D656" i="4"/>
  <c r="D656" i="5" s="1"/>
  <c r="D657" i="4"/>
  <c r="D657" i="5" s="1"/>
  <c r="D658" i="4"/>
  <c r="D658" i="5" s="1"/>
  <c r="D659" i="4"/>
  <c r="D659" i="5" s="1"/>
  <c r="D660" i="4"/>
  <c r="D660" i="5" s="1"/>
  <c r="D661" i="4"/>
  <c r="D661" i="5" s="1"/>
  <c r="D662" i="4"/>
  <c r="D662" i="5" s="1"/>
  <c r="D663" i="4"/>
  <c r="D663" i="5" s="1"/>
  <c r="D664" i="4"/>
  <c r="D664" i="5" s="1"/>
  <c r="D665" i="4"/>
  <c r="D665" i="5" s="1"/>
  <c r="D666" i="4"/>
  <c r="D666" i="5" s="1"/>
  <c r="D667" i="4"/>
  <c r="D667" i="5" s="1"/>
  <c r="D668" i="4"/>
  <c r="D668" i="5" s="1"/>
  <c r="D669" i="4"/>
  <c r="D669" i="5" s="1"/>
  <c r="D670" i="4"/>
  <c r="D670" i="5" s="1"/>
  <c r="D671" i="4"/>
  <c r="D671" i="5" s="1"/>
  <c r="D672" i="4"/>
  <c r="D672" i="5" s="1"/>
  <c r="D673" i="4"/>
  <c r="D673" i="5" s="1"/>
  <c r="D674" i="4"/>
  <c r="D674" i="5" s="1"/>
  <c r="D675" i="4"/>
  <c r="D675" i="5" s="1"/>
  <c r="D676" i="4"/>
  <c r="D676" i="5" s="1"/>
  <c r="D677" i="4"/>
  <c r="D677" i="5" s="1"/>
  <c r="D678" i="4"/>
  <c r="D678" i="5" s="1"/>
  <c r="D679" i="4"/>
  <c r="D679" i="5" s="1"/>
  <c r="D680" i="4"/>
  <c r="D680" i="5" s="1"/>
  <c r="D681" i="4"/>
  <c r="D681" i="5" s="1"/>
  <c r="D682" i="4"/>
  <c r="D682" i="5" s="1"/>
  <c r="D683" i="4"/>
  <c r="D683" i="5" s="1"/>
  <c r="D684" i="4"/>
  <c r="D684" i="5" s="1"/>
  <c r="D685" i="4"/>
  <c r="D685" i="5" s="1"/>
  <c r="D686" i="4"/>
  <c r="D686" i="5" s="1"/>
  <c r="D687" i="4"/>
  <c r="D687" i="5" s="1"/>
  <c r="D688" i="4"/>
  <c r="D688" i="5" s="1"/>
  <c r="D689" i="4"/>
  <c r="D689" i="5" s="1"/>
  <c r="D690" i="4"/>
  <c r="D690" i="5" s="1"/>
  <c r="D691" i="4"/>
  <c r="D691" i="5" s="1"/>
  <c r="D692" i="4"/>
  <c r="D692" i="5" s="1"/>
  <c r="D693" i="4"/>
  <c r="D693" i="5" s="1"/>
  <c r="D694" i="4"/>
  <c r="D694" i="5" s="1"/>
  <c r="D695" i="4"/>
  <c r="D695" i="5" s="1"/>
  <c r="D696" i="4"/>
  <c r="D696" i="5" s="1"/>
  <c r="D697" i="4"/>
  <c r="D697" i="5" s="1"/>
  <c r="D698" i="4"/>
  <c r="D698" i="5" s="1"/>
  <c r="D699" i="4"/>
  <c r="D699" i="5" s="1"/>
  <c r="D700" i="4"/>
  <c r="D700" i="5" s="1"/>
  <c r="D701" i="4"/>
  <c r="D701" i="5" s="1"/>
  <c r="D702" i="4"/>
  <c r="D702" i="5" s="1"/>
  <c r="D703" i="4"/>
  <c r="D703" i="5" s="1"/>
  <c r="D704" i="4"/>
  <c r="D704" i="5" s="1"/>
  <c r="D705" i="4"/>
  <c r="D705" i="5" s="1"/>
  <c r="D706" i="4"/>
  <c r="D706" i="5" s="1"/>
  <c r="D707" i="4"/>
  <c r="D707" i="5" s="1"/>
  <c r="D708" i="4"/>
  <c r="D708" i="5" s="1"/>
  <c r="D709" i="4"/>
  <c r="D709" i="5" s="1"/>
  <c r="C3" i="4"/>
  <c r="C4" i="4"/>
  <c r="C4" i="5" s="1"/>
  <c r="C5" i="4"/>
  <c r="C6" i="4"/>
  <c r="C7" i="4"/>
  <c r="C8" i="4"/>
  <c r="C9" i="4"/>
  <c r="C9" i="5" s="1"/>
  <c r="C10" i="4"/>
  <c r="C10" i="5" s="1"/>
  <c r="C11" i="4"/>
  <c r="C12" i="4"/>
  <c r="C12" i="5" s="1"/>
  <c r="C13" i="4"/>
  <c r="C14" i="4"/>
  <c r="C15" i="4"/>
  <c r="C16" i="4"/>
  <c r="C17" i="4"/>
  <c r="C18" i="4"/>
  <c r="C18" i="5" s="1"/>
  <c r="C19" i="4"/>
  <c r="C20" i="4"/>
  <c r="C20" i="5" s="1"/>
  <c r="C21" i="4"/>
  <c r="C22" i="4"/>
  <c r="C23" i="4"/>
  <c r="C24" i="4"/>
  <c r="C25" i="4"/>
  <c r="C25" i="5" s="1"/>
  <c r="C26" i="4"/>
  <c r="C26" i="5" s="1"/>
  <c r="C27" i="4"/>
  <c r="C28" i="4"/>
  <c r="C28" i="5" s="1"/>
  <c r="C29" i="4"/>
  <c r="C30" i="4"/>
  <c r="C31" i="4"/>
  <c r="C32" i="4"/>
  <c r="C33" i="4"/>
  <c r="C34" i="4"/>
  <c r="C34" i="5" s="1"/>
  <c r="C35" i="4"/>
  <c r="C36" i="4"/>
  <c r="C36" i="5" s="1"/>
  <c r="C37" i="4"/>
  <c r="C38" i="4"/>
  <c r="C39" i="4"/>
  <c r="C40" i="4"/>
  <c r="C41" i="4"/>
  <c r="C41" i="5" s="1"/>
  <c r="C42" i="4"/>
  <c r="C42" i="5" s="1"/>
  <c r="C43" i="4"/>
  <c r="C44" i="4"/>
  <c r="C44" i="5" s="1"/>
  <c r="C45" i="4"/>
  <c r="C46" i="4"/>
  <c r="C47" i="4"/>
  <c r="C48" i="4"/>
  <c r="C49" i="4"/>
  <c r="C50" i="4"/>
  <c r="C50" i="5" s="1"/>
  <c r="C51" i="4"/>
  <c r="C52" i="4"/>
  <c r="C52" i="5" s="1"/>
  <c r="C53" i="4"/>
  <c r="C54" i="4"/>
  <c r="C55" i="4"/>
  <c r="C56" i="4"/>
  <c r="C57" i="4"/>
  <c r="C57" i="5" s="1"/>
  <c r="C58" i="4"/>
  <c r="C58" i="5" s="1"/>
  <c r="C59" i="4"/>
  <c r="C60" i="4"/>
  <c r="C60" i="5" s="1"/>
  <c r="C61" i="4"/>
  <c r="C62" i="4"/>
  <c r="C63" i="4"/>
  <c r="C64" i="4"/>
  <c r="C65" i="4"/>
  <c r="C66" i="4"/>
  <c r="C66" i="5" s="1"/>
  <c r="C67" i="4"/>
  <c r="C68" i="4"/>
  <c r="C68" i="5" s="1"/>
  <c r="C69" i="4"/>
  <c r="C70" i="4"/>
  <c r="C71" i="4"/>
  <c r="C72" i="4"/>
  <c r="C73" i="4"/>
  <c r="C73" i="5" s="1"/>
  <c r="C74" i="4"/>
  <c r="C74" i="5" s="1"/>
  <c r="C75" i="4"/>
  <c r="C76" i="4"/>
  <c r="C76" i="5" s="1"/>
  <c r="C77" i="4"/>
  <c r="C78" i="4"/>
  <c r="C79" i="4"/>
  <c r="C80" i="4"/>
  <c r="C81" i="4"/>
  <c r="C82" i="4"/>
  <c r="C82" i="5" s="1"/>
  <c r="C83" i="4"/>
  <c r="C84" i="4"/>
  <c r="C84" i="5" s="1"/>
  <c r="C85" i="4"/>
  <c r="C86" i="4"/>
  <c r="C87" i="4"/>
  <c r="C88" i="4"/>
  <c r="C89" i="4"/>
  <c r="C89" i="5" s="1"/>
  <c r="C90" i="4"/>
  <c r="C90" i="5" s="1"/>
  <c r="C91" i="4"/>
  <c r="C92" i="4"/>
  <c r="C92" i="5" s="1"/>
  <c r="C93" i="4"/>
  <c r="C94" i="4"/>
  <c r="C95" i="4"/>
  <c r="C96" i="4"/>
  <c r="C97" i="4"/>
  <c r="C98" i="4"/>
  <c r="C98" i="5" s="1"/>
  <c r="C99" i="4"/>
  <c r="C100" i="4"/>
  <c r="C100" i="5" s="1"/>
  <c r="C101" i="4"/>
  <c r="C102" i="4"/>
  <c r="C103" i="4"/>
  <c r="C104" i="4"/>
  <c r="C105" i="4"/>
  <c r="C105" i="5" s="1"/>
  <c r="C106" i="4"/>
  <c r="C106" i="5" s="1"/>
  <c r="C107" i="4"/>
  <c r="C108" i="4"/>
  <c r="C108" i="5" s="1"/>
  <c r="C109" i="4"/>
  <c r="C110" i="4"/>
  <c r="C111" i="4"/>
  <c r="C112" i="4"/>
  <c r="C113" i="4"/>
  <c r="C114" i="4"/>
  <c r="C114" i="5" s="1"/>
  <c r="C115" i="4"/>
  <c r="C116" i="4"/>
  <c r="C116" i="5" s="1"/>
  <c r="C117" i="4"/>
  <c r="C118" i="4"/>
  <c r="C119" i="4"/>
  <c r="C120" i="4"/>
  <c r="C121" i="4"/>
  <c r="C121" i="5" s="1"/>
  <c r="C122" i="4"/>
  <c r="C122" i="5" s="1"/>
  <c r="C123" i="4"/>
  <c r="C124" i="4"/>
  <c r="C124" i="5" s="1"/>
  <c r="C125" i="4"/>
  <c r="C126" i="4"/>
  <c r="C127" i="4"/>
  <c r="C128" i="4"/>
  <c r="C129" i="4"/>
  <c r="C130" i="4"/>
  <c r="C130" i="5" s="1"/>
  <c r="C131" i="4"/>
  <c r="C132" i="4"/>
  <c r="C132" i="5" s="1"/>
  <c r="C133" i="4"/>
  <c r="C134" i="4"/>
  <c r="C135" i="4"/>
  <c r="C136" i="4"/>
  <c r="C137" i="4"/>
  <c r="C137" i="5" s="1"/>
  <c r="C138" i="4"/>
  <c r="C138" i="5" s="1"/>
  <c r="C139" i="4"/>
  <c r="C140" i="4"/>
  <c r="C140" i="5" s="1"/>
  <c r="C141" i="4"/>
  <c r="C142" i="4"/>
  <c r="C143" i="4"/>
  <c r="C144" i="4"/>
  <c r="C145" i="4"/>
  <c r="C146" i="4"/>
  <c r="C146" i="5" s="1"/>
  <c r="C147" i="4"/>
  <c r="C148" i="4"/>
  <c r="C148" i="5" s="1"/>
  <c r="C149" i="4"/>
  <c r="C150" i="4"/>
  <c r="C151" i="4"/>
  <c r="C152" i="4"/>
  <c r="C153" i="4"/>
  <c r="C153" i="5" s="1"/>
  <c r="C154" i="4"/>
  <c r="C154" i="5" s="1"/>
  <c r="C155" i="4"/>
  <c r="C156" i="4"/>
  <c r="C156" i="5" s="1"/>
  <c r="C157" i="4"/>
  <c r="C158" i="4"/>
  <c r="C159" i="4"/>
  <c r="C160" i="4"/>
  <c r="C161" i="4"/>
  <c r="C162" i="4"/>
  <c r="C162" i="5" s="1"/>
  <c r="C163" i="4"/>
  <c r="C164" i="4"/>
  <c r="C164" i="5" s="1"/>
  <c r="C165" i="4"/>
  <c r="C166" i="4"/>
  <c r="C167" i="4"/>
  <c r="C168" i="4"/>
  <c r="C169" i="4"/>
  <c r="C169" i="5" s="1"/>
  <c r="C170" i="4"/>
  <c r="C170" i="5" s="1"/>
  <c r="C171" i="4"/>
  <c r="C172" i="4"/>
  <c r="C172" i="5" s="1"/>
  <c r="C173" i="4"/>
  <c r="C174" i="4"/>
  <c r="C175" i="4"/>
  <c r="C176" i="4"/>
  <c r="C177" i="4"/>
  <c r="C178" i="4"/>
  <c r="C178" i="5" s="1"/>
  <c r="C179" i="4"/>
  <c r="C180" i="4"/>
  <c r="C180" i="5" s="1"/>
  <c r="C181" i="4"/>
  <c r="C182" i="4"/>
  <c r="C183" i="4"/>
  <c r="C184" i="4"/>
  <c r="C185" i="4"/>
  <c r="C185" i="5" s="1"/>
  <c r="C186" i="4"/>
  <c r="C186" i="5" s="1"/>
  <c r="C187" i="4"/>
  <c r="C188" i="4"/>
  <c r="C189" i="4"/>
  <c r="C190" i="4"/>
  <c r="C191" i="4"/>
  <c r="C192" i="4"/>
  <c r="C193" i="4"/>
  <c r="C194" i="4"/>
  <c r="C194" i="5" s="1"/>
  <c r="C195" i="4"/>
  <c r="C196" i="4"/>
  <c r="C197" i="4"/>
  <c r="C198" i="4"/>
  <c r="C199" i="4"/>
  <c r="C200" i="4"/>
  <c r="C201" i="4"/>
  <c r="C201" i="5" s="1"/>
  <c r="C202" i="4"/>
  <c r="C202" i="5" s="1"/>
  <c r="C203" i="4"/>
  <c r="C204" i="4"/>
  <c r="C205" i="4"/>
  <c r="C206" i="4"/>
  <c r="C207" i="4"/>
  <c r="C208" i="4"/>
  <c r="C209" i="4"/>
  <c r="C210" i="4"/>
  <c r="C210" i="5" s="1"/>
  <c r="C211" i="4"/>
  <c r="C212" i="4"/>
  <c r="C213" i="4"/>
  <c r="C214" i="4"/>
  <c r="C215" i="4"/>
  <c r="C216" i="4"/>
  <c r="C217" i="4"/>
  <c r="C217" i="5" s="1"/>
  <c r="C218" i="4"/>
  <c r="C218" i="5" s="1"/>
  <c r="C219" i="4"/>
  <c r="C220" i="4"/>
  <c r="C221" i="4"/>
  <c r="C222" i="4"/>
  <c r="C223" i="4"/>
  <c r="C224" i="4"/>
  <c r="C225" i="4"/>
  <c r="C226" i="4"/>
  <c r="C226" i="5" s="1"/>
  <c r="C227" i="4"/>
  <c r="C228" i="4"/>
  <c r="C229" i="4"/>
  <c r="C230" i="4"/>
  <c r="C231" i="4"/>
  <c r="C232" i="4"/>
  <c r="C233" i="4"/>
  <c r="C233" i="5" s="1"/>
  <c r="C234" i="4"/>
  <c r="C234" i="5" s="1"/>
  <c r="C235" i="4"/>
  <c r="C236" i="4"/>
  <c r="C237" i="4"/>
  <c r="C238" i="4"/>
  <c r="C239" i="4"/>
  <c r="C240" i="4"/>
  <c r="C241" i="4"/>
  <c r="C242" i="4"/>
  <c r="C242" i="5" s="1"/>
  <c r="C243" i="4"/>
  <c r="C244" i="4"/>
  <c r="C245" i="4"/>
  <c r="C246" i="4"/>
  <c r="C247" i="4"/>
  <c r="C248" i="4"/>
  <c r="C249" i="4"/>
  <c r="C249" i="5" s="1"/>
  <c r="C250" i="4"/>
  <c r="C250" i="5" s="1"/>
  <c r="C251" i="4"/>
  <c r="C252" i="4"/>
  <c r="C253" i="4"/>
  <c r="C254" i="4"/>
  <c r="C255" i="4"/>
  <c r="C256" i="4"/>
  <c r="C257" i="4"/>
  <c r="C258" i="4"/>
  <c r="C258" i="5" s="1"/>
  <c r="C259" i="4"/>
  <c r="C260" i="4"/>
  <c r="C261" i="4"/>
  <c r="C262" i="4"/>
  <c r="C263" i="4"/>
  <c r="C264" i="4"/>
  <c r="C265" i="4"/>
  <c r="C266" i="4"/>
  <c r="C266" i="5" s="1"/>
  <c r="C267" i="4"/>
  <c r="C268" i="4"/>
  <c r="C269" i="4"/>
  <c r="C270" i="4"/>
  <c r="C271" i="4"/>
  <c r="C272" i="4"/>
  <c r="C273" i="4"/>
  <c r="C274" i="4"/>
  <c r="C274" i="5" s="1"/>
  <c r="C275" i="4"/>
  <c r="C276" i="4"/>
  <c r="C277" i="4"/>
  <c r="C278" i="4"/>
  <c r="C279" i="4"/>
  <c r="C280" i="4"/>
  <c r="C281" i="4"/>
  <c r="C281" i="5" s="1"/>
  <c r="C282" i="4"/>
  <c r="C282" i="5" s="1"/>
  <c r="C283" i="4"/>
  <c r="C284" i="4"/>
  <c r="C285" i="4"/>
  <c r="C286" i="4"/>
  <c r="C287" i="4"/>
  <c r="C288" i="4"/>
  <c r="C289" i="4"/>
  <c r="C290" i="4"/>
  <c r="C290" i="5" s="1"/>
  <c r="C291" i="4"/>
  <c r="C292" i="4"/>
  <c r="C293" i="4"/>
  <c r="C294" i="4"/>
  <c r="C295" i="4"/>
  <c r="C296" i="4"/>
  <c r="C297" i="4"/>
  <c r="C297" i="5" s="1"/>
  <c r="C298" i="4"/>
  <c r="C298" i="5" s="1"/>
  <c r="C299" i="4"/>
  <c r="C300" i="4"/>
  <c r="C301" i="4"/>
  <c r="C302" i="4"/>
  <c r="C303" i="4"/>
  <c r="C304" i="4"/>
  <c r="C305" i="4"/>
  <c r="C306" i="4"/>
  <c r="C306" i="5" s="1"/>
  <c r="C307" i="4"/>
  <c r="C308" i="4"/>
  <c r="C309" i="4"/>
  <c r="C310" i="4"/>
  <c r="C311" i="4"/>
  <c r="C312" i="4"/>
  <c r="C313" i="4"/>
  <c r="C313" i="5" s="1"/>
  <c r="C314" i="4"/>
  <c r="C314" i="5" s="1"/>
  <c r="C315" i="4"/>
  <c r="C316" i="4"/>
  <c r="C317" i="4"/>
  <c r="C318" i="4"/>
  <c r="C319" i="4"/>
  <c r="C320" i="4"/>
  <c r="C321" i="4"/>
  <c r="C322" i="4"/>
  <c r="C322" i="5" s="1"/>
  <c r="C323" i="4"/>
  <c r="C324" i="4"/>
  <c r="C324" i="5" s="1"/>
  <c r="C325" i="4"/>
  <c r="C326" i="4"/>
  <c r="C327" i="4"/>
  <c r="C328" i="4"/>
  <c r="C329" i="4"/>
  <c r="C330" i="4"/>
  <c r="C330" i="5" s="1"/>
  <c r="C331" i="4"/>
  <c r="C332" i="4"/>
  <c r="C333" i="4"/>
  <c r="C334" i="4"/>
  <c r="C335" i="4"/>
  <c r="C336" i="4"/>
  <c r="C337" i="4"/>
  <c r="C338" i="4"/>
  <c r="C338" i="5" s="1"/>
  <c r="C339" i="4"/>
  <c r="C340" i="4"/>
  <c r="C341" i="4"/>
  <c r="C342" i="4"/>
  <c r="C343" i="4"/>
  <c r="C344" i="4"/>
  <c r="C345" i="4"/>
  <c r="C346" i="4"/>
  <c r="C346" i="5" s="1"/>
  <c r="C347" i="4"/>
  <c r="C348" i="4"/>
  <c r="C349" i="4"/>
  <c r="C350" i="4"/>
  <c r="C351" i="4"/>
  <c r="C352" i="4"/>
  <c r="C352" i="5" s="1"/>
  <c r="C353" i="4"/>
  <c r="C354" i="4"/>
  <c r="C354" i="5" s="1"/>
  <c r="C355" i="4"/>
  <c r="C356" i="4"/>
  <c r="C357" i="4"/>
  <c r="C358" i="4"/>
  <c r="C359" i="4"/>
  <c r="C360" i="4"/>
  <c r="C361" i="4"/>
  <c r="C362" i="4"/>
  <c r="C362" i="5" s="1"/>
  <c r="C363" i="4"/>
  <c r="C363" i="5" s="1"/>
  <c r="C364" i="4"/>
  <c r="C365" i="4"/>
  <c r="C366" i="4"/>
  <c r="C367" i="4"/>
  <c r="C368" i="4"/>
  <c r="C369" i="4"/>
  <c r="C370" i="4"/>
  <c r="C370" i="5" s="1"/>
  <c r="C371" i="4"/>
  <c r="C372" i="4"/>
  <c r="C373" i="4"/>
  <c r="C374" i="4"/>
  <c r="C375" i="4"/>
  <c r="C376" i="4"/>
  <c r="C377" i="4"/>
  <c r="C377" i="5" s="1"/>
  <c r="C378" i="4"/>
  <c r="C378" i="5" s="1"/>
  <c r="C379" i="4"/>
  <c r="C380" i="4"/>
  <c r="C381" i="4"/>
  <c r="C382" i="4"/>
  <c r="C383" i="4"/>
  <c r="C384" i="4"/>
  <c r="C385" i="4"/>
  <c r="C386" i="4"/>
  <c r="C386" i="5" s="1"/>
  <c r="C387" i="4"/>
  <c r="C388" i="4"/>
  <c r="C388" i="5" s="1"/>
  <c r="C389" i="4"/>
  <c r="C390" i="4"/>
  <c r="C391" i="4"/>
  <c r="C392" i="4"/>
  <c r="C393" i="4"/>
  <c r="C394" i="4"/>
  <c r="C394" i="5" s="1"/>
  <c r="C395" i="4"/>
  <c r="C396" i="4"/>
  <c r="C397" i="4"/>
  <c r="C398" i="4"/>
  <c r="C399" i="4"/>
  <c r="C400" i="4"/>
  <c r="C401" i="4"/>
  <c r="C402" i="4"/>
  <c r="C402" i="5" s="1"/>
  <c r="C403" i="4"/>
  <c r="C404" i="4"/>
  <c r="C405" i="4"/>
  <c r="C406" i="4"/>
  <c r="C407" i="4"/>
  <c r="C408" i="4"/>
  <c r="C409" i="4"/>
  <c r="C410" i="4"/>
  <c r="C410" i="5" s="1"/>
  <c r="C411" i="4"/>
  <c r="C412" i="4"/>
  <c r="C413" i="4"/>
  <c r="C414" i="4"/>
  <c r="C415" i="4"/>
  <c r="C416" i="4"/>
  <c r="C416" i="5" s="1"/>
  <c r="C417" i="4"/>
  <c r="C418" i="4"/>
  <c r="C418" i="5" s="1"/>
  <c r="C419" i="4"/>
  <c r="C420" i="4"/>
  <c r="C421" i="4"/>
  <c r="C422" i="4"/>
  <c r="C423" i="4"/>
  <c r="C424" i="4"/>
  <c r="C425" i="4"/>
  <c r="C426" i="4"/>
  <c r="C427" i="4"/>
  <c r="C427" i="5" s="1"/>
  <c r="C428" i="4"/>
  <c r="C429" i="4"/>
  <c r="C430" i="4"/>
  <c r="C431" i="4"/>
  <c r="C432" i="4"/>
  <c r="C433" i="4"/>
  <c r="C434" i="4"/>
  <c r="C435" i="4"/>
  <c r="C436" i="4"/>
  <c r="C437" i="4"/>
  <c r="C438" i="4"/>
  <c r="C439" i="4"/>
  <c r="C440" i="4"/>
  <c r="C441" i="4"/>
  <c r="C441" i="5" s="1"/>
  <c r="C442" i="4"/>
  <c r="C443" i="4"/>
  <c r="C444" i="4"/>
  <c r="C445" i="4"/>
  <c r="C446" i="4"/>
  <c r="C447" i="4"/>
  <c r="C448" i="4"/>
  <c r="C449" i="4"/>
  <c r="C450" i="4"/>
  <c r="C451" i="4"/>
  <c r="C452" i="4"/>
  <c r="C452" i="5" s="1"/>
  <c r="C453" i="4"/>
  <c r="C454" i="4"/>
  <c r="C455" i="4"/>
  <c r="C456" i="4"/>
  <c r="C457" i="4"/>
  <c r="C458" i="4"/>
  <c r="C459" i="4"/>
  <c r="C460" i="4"/>
  <c r="C461" i="4"/>
  <c r="C462" i="4"/>
  <c r="C463" i="4"/>
  <c r="C464" i="4"/>
  <c r="C465" i="4"/>
  <c r="C466" i="4"/>
  <c r="C466" i="5" s="1"/>
  <c r="C467" i="4"/>
  <c r="C468" i="4"/>
  <c r="C469" i="4"/>
  <c r="C470" i="4"/>
  <c r="C471" i="4"/>
  <c r="C472" i="4"/>
  <c r="C473" i="4"/>
  <c r="C474" i="4"/>
  <c r="C475" i="4"/>
  <c r="C476" i="4"/>
  <c r="C477" i="4"/>
  <c r="C478" i="4"/>
  <c r="C479" i="4"/>
  <c r="C480" i="4"/>
  <c r="C480" i="5" s="1"/>
  <c r="C481" i="4"/>
  <c r="C482" i="4"/>
  <c r="C483" i="4"/>
  <c r="C484" i="4"/>
  <c r="C485" i="4"/>
  <c r="C486" i="4"/>
  <c r="C487" i="4"/>
  <c r="C488" i="4"/>
  <c r="C489" i="4"/>
  <c r="C490" i="4"/>
  <c r="C491" i="4"/>
  <c r="C491" i="5" s="1"/>
  <c r="C492" i="4"/>
  <c r="C493" i="4"/>
  <c r="C494" i="4"/>
  <c r="C495" i="4"/>
  <c r="C496" i="4"/>
  <c r="C497" i="4"/>
  <c r="C498" i="4"/>
  <c r="C499" i="4"/>
  <c r="C500" i="4"/>
  <c r="C501" i="4"/>
  <c r="C502" i="4"/>
  <c r="C503" i="4"/>
  <c r="C504" i="4"/>
  <c r="C505" i="4"/>
  <c r="C505" i="5" s="1"/>
  <c r="C506" i="4"/>
  <c r="C507" i="4"/>
  <c r="C508" i="4"/>
  <c r="C509" i="4"/>
  <c r="C510" i="4"/>
  <c r="C511" i="4"/>
  <c r="C512" i="4"/>
  <c r="C513" i="4"/>
  <c r="C514" i="4"/>
  <c r="C515" i="4"/>
  <c r="C516" i="4"/>
  <c r="C516" i="5" s="1"/>
  <c r="C517" i="4"/>
  <c r="C518" i="4"/>
  <c r="C519" i="4"/>
  <c r="C520" i="4"/>
  <c r="C521" i="4"/>
  <c r="C522" i="4"/>
  <c r="C523" i="4"/>
  <c r="C524" i="4"/>
  <c r="C525" i="4"/>
  <c r="C526" i="4"/>
  <c r="C527" i="4"/>
  <c r="C528" i="4"/>
  <c r="C529" i="4"/>
  <c r="C530" i="4"/>
  <c r="C530" i="5" s="1"/>
  <c r="C531" i="4"/>
  <c r="C532" i="4"/>
  <c r="C533" i="4"/>
  <c r="C534" i="4"/>
  <c r="C535" i="4"/>
  <c r="C536" i="4"/>
  <c r="C537" i="4"/>
  <c r="C538" i="4"/>
  <c r="C539" i="4"/>
  <c r="C540" i="4"/>
  <c r="C541" i="4"/>
  <c r="C542" i="4"/>
  <c r="C543" i="4"/>
  <c r="C544" i="4"/>
  <c r="C544" i="5" s="1"/>
  <c r="C545" i="4"/>
  <c r="C546" i="4"/>
  <c r="C547" i="4"/>
  <c r="C548" i="4"/>
  <c r="C549" i="4"/>
  <c r="C550" i="4"/>
  <c r="C551" i="4"/>
  <c r="C552" i="4"/>
  <c r="C553" i="4"/>
  <c r="C554" i="4"/>
  <c r="C555" i="4"/>
  <c r="C555" i="5" s="1"/>
  <c r="C556" i="4"/>
  <c r="C557" i="4"/>
  <c r="C558" i="4"/>
  <c r="C559" i="4"/>
  <c r="C560" i="4"/>
  <c r="C561" i="4"/>
  <c r="C562" i="4"/>
  <c r="C563" i="4"/>
  <c r="C564" i="4"/>
  <c r="C565" i="4"/>
  <c r="C566" i="4"/>
  <c r="C567" i="4"/>
  <c r="C568" i="4"/>
  <c r="C569" i="4"/>
  <c r="C569" i="5" s="1"/>
  <c r="C570" i="4"/>
  <c r="C571" i="4"/>
  <c r="C572" i="4"/>
  <c r="C573" i="4"/>
  <c r="C574" i="4"/>
  <c r="C575" i="4"/>
  <c r="C576" i="4"/>
  <c r="C577" i="4"/>
  <c r="C578" i="4"/>
  <c r="C579" i="4"/>
  <c r="C580" i="4"/>
  <c r="C580" i="5" s="1"/>
  <c r="C581" i="4"/>
  <c r="C582" i="4"/>
  <c r="C583" i="4"/>
  <c r="C584" i="4"/>
  <c r="C585" i="4"/>
  <c r="C586" i="4"/>
  <c r="C587" i="4"/>
  <c r="C588" i="4"/>
  <c r="C589" i="4"/>
  <c r="C590" i="4"/>
  <c r="C591" i="4"/>
  <c r="C592" i="4"/>
  <c r="C593" i="4"/>
  <c r="C594" i="4"/>
  <c r="C594" i="5" s="1"/>
  <c r="C595" i="4"/>
  <c r="C596" i="4"/>
  <c r="C597" i="4"/>
  <c r="C598" i="4"/>
  <c r="C599" i="4"/>
  <c r="C600" i="4"/>
  <c r="C601" i="4"/>
  <c r="C602" i="4"/>
  <c r="C603" i="4"/>
  <c r="C604" i="4"/>
  <c r="C605" i="4"/>
  <c r="C606" i="4"/>
  <c r="C607" i="4"/>
  <c r="C608" i="4"/>
  <c r="C608" i="5" s="1"/>
  <c r="C609" i="4"/>
  <c r="C610" i="4"/>
  <c r="C611" i="4"/>
  <c r="C612" i="4"/>
  <c r="C613" i="4"/>
  <c r="C614" i="4"/>
  <c r="C615" i="4"/>
  <c r="C616" i="4"/>
  <c r="C617" i="4"/>
  <c r="C618" i="4"/>
  <c r="C619" i="4"/>
  <c r="C619" i="5" s="1"/>
  <c r="C620" i="4"/>
  <c r="C621" i="4"/>
  <c r="C622" i="4"/>
  <c r="C623" i="4"/>
  <c r="C624" i="4"/>
  <c r="C625" i="4"/>
  <c r="C625" i="5" s="1"/>
  <c r="C626" i="4"/>
  <c r="C627" i="4"/>
  <c r="C628" i="4"/>
  <c r="C629" i="4"/>
  <c r="C630" i="4"/>
  <c r="C631" i="4"/>
  <c r="C632" i="4"/>
  <c r="C633" i="4"/>
  <c r="C633" i="5" s="1"/>
  <c r="C634" i="4"/>
  <c r="C635" i="4"/>
  <c r="C636" i="4"/>
  <c r="C637" i="4"/>
  <c r="C638" i="4"/>
  <c r="C639" i="4"/>
  <c r="C640" i="4"/>
  <c r="C641" i="4"/>
  <c r="C642" i="4"/>
  <c r="C643" i="4"/>
  <c r="C644" i="4"/>
  <c r="C644" i="5" s="1"/>
  <c r="C645" i="4"/>
  <c r="C646" i="4"/>
  <c r="C647" i="4"/>
  <c r="C648" i="4"/>
  <c r="C649" i="4"/>
  <c r="C650" i="4"/>
  <c r="C651" i="4"/>
  <c r="C652" i="4"/>
  <c r="C653" i="4"/>
  <c r="C654" i="4"/>
  <c r="C655" i="4"/>
  <c r="C656" i="4"/>
  <c r="C657" i="4"/>
  <c r="C658" i="4"/>
  <c r="C658" i="5" s="1"/>
  <c r="C659" i="4"/>
  <c r="C660" i="4"/>
  <c r="C661" i="4"/>
  <c r="C662" i="4"/>
  <c r="C663" i="4"/>
  <c r="C664" i="4"/>
  <c r="C665" i="4"/>
  <c r="C666" i="4"/>
  <c r="C667" i="4"/>
  <c r="C668" i="4"/>
  <c r="C669" i="4"/>
  <c r="C670" i="4"/>
  <c r="C671" i="4"/>
  <c r="C672" i="4"/>
  <c r="C672" i="5" s="1"/>
  <c r="C673" i="4"/>
  <c r="C674" i="4"/>
  <c r="C675" i="4"/>
  <c r="C676" i="4"/>
  <c r="C677" i="4"/>
  <c r="C678" i="4"/>
  <c r="C679" i="4"/>
  <c r="C680" i="4"/>
  <c r="C681" i="4"/>
  <c r="C682" i="4"/>
  <c r="C683" i="4"/>
  <c r="C683" i="5" s="1"/>
  <c r="C684" i="4"/>
  <c r="C685" i="4"/>
  <c r="C686" i="4"/>
  <c r="C687" i="4"/>
  <c r="C688" i="4"/>
  <c r="C689" i="4"/>
  <c r="C690" i="4"/>
  <c r="C691" i="4"/>
  <c r="C692" i="4"/>
  <c r="C693" i="4"/>
  <c r="C694" i="4"/>
  <c r="C695" i="4"/>
  <c r="C696" i="4"/>
  <c r="C697" i="4"/>
  <c r="C697" i="5" s="1"/>
  <c r="C698" i="4"/>
  <c r="C699" i="4"/>
  <c r="C700" i="4"/>
  <c r="C701" i="4"/>
  <c r="C702" i="4"/>
  <c r="C703" i="4"/>
  <c r="C704" i="4"/>
  <c r="C705" i="4"/>
  <c r="C706" i="4"/>
  <c r="C707" i="4"/>
  <c r="C708" i="4"/>
  <c r="C708" i="5" s="1"/>
  <c r="C709"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2" i="5"/>
  <c r="E2" i="4"/>
  <c r="F2" i="4" s="1"/>
  <c r="E2" i="5" s="1"/>
  <c r="D2" i="4"/>
  <c r="D2" i="5" s="1"/>
  <c r="B2" i="4"/>
  <c r="C2" i="4"/>
  <c r="C2" i="5" s="1"/>
  <c r="E2" i="3"/>
  <c r="I2" i="3" s="1"/>
  <c r="D2" i="3"/>
  <c r="C2" i="3"/>
  <c r="H697" i="4" l="1"/>
  <c r="F697" i="5"/>
  <c r="G697" i="5" s="1"/>
  <c r="G388" i="4"/>
  <c r="C678" i="5"/>
  <c r="G678" i="4"/>
  <c r="C646" i="5"/>
  <c r="G646" i="4"/>
  <c r="C606" i="5"/>
  <c r="G606" i="4"/>
  <c r="C574" i="5"/>
  <c r="G574" i="4"/>
  <c r="C534" i="5"/>
  <c r="G534" i="4"/>
  <c r="C478" i="5"/>
  <c r="G478" i="4"/>
  <c r="C390" i="5"/>
  <c r="G390" i="4"/>
  <c r="H377" i="4"/>
  <c r="F377" i="5"/>
  <c r="G377" i="5" s="1"/>
  <c r="C693" i="5"/>
  <c r="G693" i="4"/>
  <c r="C661" i="5"/>
  <c r="G661" i="4"/>
  <c r="C645" i="5"/>
  <c r="G645" i="4"/>
  <c r="C613" i="5"/>
  <c r="G613" i="4"/>
  <c r="C581" i="5"/>
  <c r="G581" i="4"/>
  <c r="C549" i="5"/>
  <c r="G549" i="4"/>
  <c r="C525" i="5"/>
  <c r="G525" i="4"/>
  <c r="C493" i="5"/>
  <c r="G493" i="4"/>
  <c r="C453" i="5"/>
  <c r="G453" i="4"/>
  <c r="C421" i="5"/>
  <c r="G421" i="4"/>
  <c r="C389" i="5"/>
  <c r="G389" i="4"/>
  <c r="C357" i="5"/>
  <c r="G357" i="4"/>
  <c r="C317" i="5"/>
  <c r="G317" i="4"/>
  <c r="C261" i="5"/>
  <c r="G261" i="4"/>
  <c r="C205" i="5"/>
  <c r="G205" i="4"/>
  <c r="H672" i="4"/>
  <c r="F672" i="5"/>
  <c r="G672" i="5" s="1"/>
  <c r="G363" i="4"/>
  <c r="C700" i="5"/>
  <c r="G700" i="4"/>
  <c r="C692" i="5"/>
  <c r="G692" i="4"/>
  <c r="C676" i="5"/>
  <c r="G676" i="4"/>
  <c r="C660" i="5"/>
  <c r="G660" i="4"/>
  <c r="C628" i="5"/>
  <c r="G628" i="4"/>
  <c r="C612" i="5"/>
  <c r="G612" i="4"/>
  <c r="C596" i="5"/>
  <c r="G596" i="4"/>
  <c r="C572" i="5"/>
  <c r="G572" i="4"/>
  <c r="C556" i="5"/>
  <c r="G556" i="4"/>
  <c r="C548" i="5"/>
  <c r="G548" i="4"/>
  <c r="C532" i="5"/>
  <c r="G532" i="4"/>
  <c r="C508" i="5"/>
  <c r="G508" i="4"/>
  <c r="G492" i="4"/>
  <c r="C492" i="5"/>
  <c r="C476" i="5"/>
  <c r="G476" i="4"/>
  <c r="C436" i="5"/>
  <c r="G436" i="4"/>
  <c r="C420" i="5"/>
  <c r="G420" i="4"/>
  <c r="C404" i="5"/>
  <c r="G404" i="4"/>
  <c r="C372" i="5"/>
  <c r="G372" i="4"/>
  <c r="C356" i="5"/>
  <c r="G356" i="4"/>
  <c r="C340" i="5"/>
  <c r="G340" i="4"/>
  <c r="C316" i="5"/>
  <c r="G316" i="4"/>
  <c r="C300" i="5"/>
  <c r="G300" i="4"/>
  <c r="C292" i="5"/>
  <c r="G292" i="4"/>
  <c r="C276" i="5"/>
  <c r="G276" i="4"/>
  <c r="C268" i="5"/>
  <c r="G268" i="4"/>
  <c r="C252" i="5"/>
  <c r="G252" i="4"/>
  <c r="C236" i="5"/>
  <c r="G236" i="4"/>
  <c r="C228" i="5"/>
  <c r="G228" i="4"/>
  <c r="C212" i="5"/>
  <c r="G212" i="4"/>
  <c r="C204" i="5"/>
  <c r="G204" i="4"/>
  <c r="C188" i="5"/>
  <c r="G188" i="4"/>
  <c r="H352" i="4"/>
  <c r="F352" i="5"/>
  <c r="G352" i="5" s="1"/>
  <c r="G233" i="4"/>
  <c r="G105" i="4"/>
  <c r="C707" i="5"/>
  <c r="G707" i="4"/>
  <c r="C699" i="5"/>
  <c r="G699" i="4"/>
  <c r="C691" i="5"/>
  <c r="G691" i="4"/>
  <c r="C675" i="5"/>
  <c r="G675" i="4"/>
  <c r="C667" i="5"/>
  <c r="G667" i="4"/>
  <c r="C659" i="5"/>
  <c r="G659" i="4"/>
  <c r="C651" i="5"/>
  <c r="G651" i="4"/>
  <c r="C643" i="5"/>
  <c r="G643" i="4"/>
  <c r="C635" i="5"/>
  <c r="G635" i="4"/>
  <c r="C627" i="5"/>
  <c r="G627" i="4"/>
  <c r="C611" i="5"/>
  <c r="G611" i="4"/>
  <c r="C603" i="5"/>
  <c r="G603" i="4"/>
  <c r="C595" i="5"/>
  <c r="G595" i="4"/>
  <c r="C587" i="5"/>
  <c r="G587" i="4"/>
  <c r="C579" i="5"/>
  <c r="G579" i="4"/>
  <c r="C571" i="5"/>
  <c r="G571" i="4"/>
  <c r="C563" i="5"/>
  <c r="G563" i="4"/>
  <c r="C547" i="5"/>
  <c r="G547" i="4"/>
  <c r="C539" i="5"/>
  <c r="G539" i="4"/>
  <c r="C531" i="5"/>
  <c r="G531" i="4"/>
  <c r="C523" i="5"/>
  <c r="G523" i="4"/>
  <c r="C515" i="5"/>
  <c r="G515" i="4"/>
  <c r="C507" i="5"/>
  <c r="G507" i="4"/>
  <c r="C499" i="5"/>
  <c r="G499" i="4"/>
  <c r="C483" i="5"/>
  <c r="G483" i="4"/>
  <c r="C475" i="5"/>
  <c r="G475" i="4"/>
  <c r="C467" i="5"/>
  <c r="G467" i="4"/>
  <c r="C459" i="5"/>
  <c r="G459" i="4"/>
  <c r="C451" i="5"/>
  <c r="G451" i="4"/>
  <c r="C443" i="5"/>
  <c r="G443" i="4"/>
  <c r="C435" i="5"/>
  <c r="G435" i="4"/>
  <c r="C419" i="5"/>
  <c r="G419" i="4"/>
  <c r="C411" i="5"/>
  <c r="G411" i="4"/>
  <c r="C403" i="5"/>
  <c r="G403" i="4"/>
  <c r="C395" i="5"/>
  <c r="G395" i="4"/>
  <c r="C387" i="5"/>
  <c r="G387" i="4"/>
  <c r="C379" i="5"/>
  <c r="G379" i="4"/>
  <c r="C371" i="5"/>
  <c r="G371" i="4"/>
  <c r="C355" i="5"/>
  <c r="G355" i="4"/>
  <c r="C347" i="5"/>
  <c r="G347" i="4"/>
  <c r="C339" i="5"/>
  <c r="G339" i="4"/>
  <c r="C331" i="5"/>
  <c r="G331" i="4"/>
  <c r="C323" i="5"/>
  <c r="G323" i="4"/>
  <c r="C315" i="5"/>
  <c r="G315" i="4"/>
  <c r="C307" i="5"/>
  <c r="G307" i="4"/>
  <c r="C299" i="5"/>
  <c r="G299" i="4"/>
  <c r="C291" i="5"/>
  <c r="G291" i="4"/>
  <c r="C283" i="5"/>
  <c r="G283" i="4"/>
  <c r="C275" i="5"/>
  <c r="G275" i="4"/>
  <c r="C267" i="5"/>
  <c r="G267" i="4"/>
  <c r="C259" i="5"/>
  <c r="G259" i="4"/>
  <c r="C251" i="5"/>
  <c r="G251" i="4"/>
  <c r="C243" i="5"/>
  <c r="G243" i="4"/>
  <c r="C235" i="5"/>
  <c r="G235" i="4"/>
  <c r="C227" i="5"/>
  <c r="G227" i="4"/>
  <c r="C219" i="5"/>
  <c r="G219" i="4"/>
  <c r="C211" i="5"/>
  <c r="G211" i="4"/>
  <c r="C203" i="5"/>
  <c r="G203" i="4"/>
  <c r="C195" i="5"/>
  <c r="G195" i="4"/>
  <c r="C187" i="5"/>
  <c r="G187" i="4"/>
  <c r="C179" i="5"/>
  <c r="G179" i="4"/>
  <c r="C171" i="5"/>
  <c r="G171" i="4"/>
  <c r="C163" i="5"/>
  <c r="G163" i="4"/>
  <c r="C155" i="5"/>
  <c r="G155" i="4"/>
  <c r="C147" i="5"/>
  <c r="G147" i="4"/>
  <c r="C139" i="5"/>
  <c r="G139" i="4"/>
  <c r="C131" i="5"/>
  <c r="G131" i="4"/>
  <c r="C123" i="5"/>
  <c r="G123" i="4"/>
  <c r="C115" i="5"/>
  <c r="G115" i="4"/>
  <c r="C107" i="5"/>
  <c r="G107" i="4"/>
  <c r="C99" i="5"/>
  <c r="G99" i="4"/>
  <c r="C91" i="5"/>
  <c r="G91" i="4"/>
  <c r="C83" i="5"/>
  <c r="G83" i="4"/>
  <c r="C75" i="5"/>
  <c r="G75" i="4"/>
  <c r="C67" i="5"/>
  <c r="G67" i="4"/>
  <c r="C59" i="5"/>
  <c r="G59" i="4"/>
  <c r="C51" i="5"/>
  <c r="G51" i="4"/>
  <c r="C43" i="5"/>
  <c r="G43" i="4"/>
  <c r="C35" i="5"/>
  <c r="G35" i="4"/>
  <c r="C27" i="5"/>
  <c r="G27" i="4"/>
  <c r="C19" i="5"/>
  <c r="G19" i="4"/>
  <c r="C11" i="5"/>
  <c r="G11" i="4"/>
  <c r="C3" i="5"/>
  <c r="G3" i="4"/>
  <c r="G644" i="4"/>
  <c r="G544" i="4"/>
  <c r="G441" i="4"/>
  <c r="G338" i="4"/>
  <c r="G217" i="4"/>
  <c r="G89" i="4"/>
  <c r="H594" i="4"/>
  <c r="F594" i="5"/>
  <c r="G594" i="5" s="1"/>
  <c r="H153" i="4"/>
  <c r="F153" i="5"/>
  <c r="G153" i="5" s="1"/>
  <c r="C694" i="5"/>
  <c r="G694" i="4"/>
  <c r="C662" i="5"/>
  <c r="G662" i="4"/>
  <c r="C630" i="5"/>
  <c r="G630" i="4"/>
  <c r="C598" i="5"/>
  <c r="G598" i="4"/>
  <c r="C558" i="5"/>
  <c r="G558" i="4"/>
  <c r="C518" i="5"/>
  <c r="G518" i="4"/>
  <c r="C486" i="5"/>
  <c r="G486" i="4"/>
  <c r="C454" i="5"/>
  <c r="G454" i="4"/>
  <c r="C430" i="5"/>
  <c r="G430" i="4"/>
  <c r="C414" i="5"/>
  <c r="G414" i="4"/>
  <c r="G580" i="4"/>
  <c r="H9" i="4"/>
  <c r="F9" i="5"/>
  <c r="G9" i="5" s="1"/>
  <c r="C669" i="5"/>
  <c r="G669" i="4"/>
  <c r="C629" i="5"/>
  <c r="G629" i="4"/>
  <c r="C589" i="5"/>
  <c r="G589" i="4"/>
  <c r="C557" i="5"/>
  <c r="G557" i="4"/>
  <c r="C509" i="5"/>
  <c r="G509" i="4"/>
  <c r="C477" i="5"/>
  <c r="G477" i="4"/>
  <c r="C445" i="5"/>
  <c r="G445" i="4"/>
  <c r="C413" i="5"/>
  <c r="G413" i="4"/>
  <c r="C381" i="5"/>
  <c r="G381" i="4"/>
  <c r="C341" i="5"/>
  <c r="G341" i="4"/>
  <c r="C301" i="5"/>
  <c r="G301" i="4"/>
  <c r="C277" i="5"/>
  <c r="G277" i="4"/>
  <c r="C245" i="5"/>
  <c r="G245" i="4"/>
  <c r="C221" i="5"/>
  <c r="G221" i="4"/>
  <c r="C189" i="5"/>
  <c r="G189" i="4"/>
  <c r="H249" i="4"/>
  <c r="F249" i="5"/>
  <c r="G249" i="5" s="1"/>
  <c r="G684" i="4"/>
  <c r="C684" i="5"/>
  <c r="C668" i="5"/>
  <c r="G668" i="4"/>
  <c r="C652" i="5"/>
  <c r="G652" i="4"/>
  <c r="C636" i="5"/>
  <c r="G636" i="4"/>
  <c r="G620" i="4"/>
  <c r="C620" i="5"/>
  <c r="C604" i="5"/>
  <c r="G604" i="4"/>
  <c r="C588" i="5"/>
  <c r="G588" i="4"/>
  <c r="C564" i="5"/>
  <c r="G564" i="4"/>
  <c r="C540" i="5"/>
  <c r="G540" i="4"/>
  <c r="G524" i="4"/>
  <c r="C524" i="5"/>
  <c r="C500" i="5"/>
  <c r="G500" i="4"/>
  <c r="G460" i="4"/>
  <c r="C444" i="5"/>
  <c r="G444" i="4"/>
  <c r="G428" i="4"/>
  <c r="C428" i="5"/>
  <c r="C412" i="5"/>
  <c r="G412" i="4"/>
  <c r="C396" i="5"/>
  <c r="G396" i="4"/>
  <c r="C380" i="5"/>
  <c r="G380" i="4"/>
  <c r="G364" i="4"/>
  <c r="C364" i="5"/>
  <c r="C348" i="5"/>
  <c r="G348" i="4"/>
  <c r="C332" i="5"/>
  <c r="G332" i="4"/>
  <c r="C308" i="5"/>
  <c r="G308" i="4"/>
  <c r="C284" i="5"/>
  <c r="G284" i="4"/>
  <c r="C260" i="5"/>
  <c r="G260" i="4"/>
  <c r="C244" i="5"/>
  <c r="G244" i="4"/>
  <c r="C220" i="5"/>
  <c r="G220" i="4"/>
  <c r="C196" i="5"/>
  <c r="G196" i="4"/>
  <c r="G658" i="4"/>
  <c r="G555" i="4"/>
  <c r="G452" i="4"/>
  <c r="C706" i="5"/>
  <c r="G706" i="4"/>
  <c r="C698" i="5"/>
  <c r="G698" i="4"/>
  <c r="C690" i="5"/>
  <c r="G690" i="4"/>
  <c r="C682" i="5"/>
  <c r="G682" i="4"/>
  <c r="C674" i="5"/>
  <c r="G674" i="4"/>
  <c r="C666" i="5"/>
  <c r="G666" i="4"/>
  <c r="C650" i="5"/>
  <c r="G650" i="4"/>
  <c r="C642" i="5"/>
  <c r="G642" i="4"/>
  <c r="C634" i="5"/>
  <c r="G634" i="4"/>
  <c r="C626" i="5"/>
  <c r="G626" i="4"/>
  <c r="C618" i="5"/>
  <c r="G618" i="4"/>
  <c r="C610" i="5"/>
  <c r="G610" i="4"/>
  <c r="C602" i="5"/>
  <c r="G602" i="4"/>
  <c r="C586" i="5"/>
  <c r="G586" i="4"/>
  <c r="C578" i="5"/>
  <c r="G578" i="4"/>
  <c r="C570" i="5"/>
  <c r="G570" i="4"/>
  <c r="C562" i="5"/>
  <c r="G562" i="4"/>
  <c r="C554" i="5"/>
  <c r="G554" i="4"/>
  <c r="C546" i="5"/>
  <c r="G546" i="4"/>
  <c r="C538" i="5"/>
  <c r="G538" i="4"/>
  <c r="C522" i="5"/>
  <c r="G522" i="4"/>
  <c r="C514" i="5"/>
  <c r="G514" i="4"/>
  <c r="C506" i="5"/>
  <c r="G506" i="4"/>
  <c r="C498" i="5"/>
  <c r="G498" i="4"/>
  <c r="C490" i="5"/>
  <c r="G490" i="4"/>
  <c r="C482" i="5"/>
  <c r="G482" i="4"/>
  <c r="C474" i="5"/>
  <c r="G474" i="4"/>
  <c r="C458" i="5"/>
  <c r="G458" i="4"/>
  <c r="C450" i="5"/>
  <c r="G450" i="4"/>
  <c r="C442" i="5"/>
  <c r="G442" i="4"/>
  <c r="C434" i="5"/>
  <c r="G434" i="4"/>
  <c r="C426" i="5"/>
  <c r="G426" i="4"/>
  <c r="G633" i="4"/>
  <c r="G530" i="4"/>
  <c r="G427" i="4"/>
  <c r="G324" i="4"/>
  <c r="G201" i="4"/>
  <c r="G73" i="4"/>
  <c r="H491" i="4"/>
  <c r="F491" i="5"/>
  <c r="G491" i="5" s="1"/>
  <c r="H25" i="4"/>
  <c r="F25" i="5"/>
  <c r="G25" i="5" s="1"/>
  <c r="C702" i="5"/>
  <c r="G702" i="4"/>
  <c r="C654" i="5"/>
  <c r="G654" i="4"/>
  <c r="C622" i="5"/>
  <c r="G622" i="4"/>
  <c r="C582" i="5"/>
  <c r="G582" i="4"/>
  <c r="C550" i="5"/>
  <c r="G550" i="4"/>
  <c r="C526" i="5"/>
  <c r="G526" i="4"/>
  <c r="C502" i="5"/>
  <c r="G502" i="4"/>
  <c r="C470" i="5"/>
  <c r="G470" i="4"/>
  <c r="C438" i="5"/>
  <c r="G438" i="4"/>
  <c r="C406" i="5"/>
  <c r="G406" i="4"/>
  <c r="G683" i="4"/>
  <c r="H137" i="4"/>
  <c r="F137" i="5"/>
  <c r="G137" i="5" s="1"/>
  <c r="C709" i="5"/>
  <c r="G709" i="4"/>
  <c r="C677" i="5"/>
  <c r="G677" i="4"/>
  <c r="C637" i="5"/>
  <c r="G637" i="4"/>
  <c r="C605" i="5"/>
  <c r="G605" i="4"/>
  <c r="C573" i="5"/>
  <c r="G573" i="4"/>
  <c r="C533" i="5"/>
  <c r="G533" i="4"/>
  <c r="C501" i="5"/>
  <c r="G501" i="4"/>
  <c r="C469" i="5"/>
  <c r="G469" i="4"/>
  <c r="C429" i="5"/>
  <c r="G429" i="4"/>
  <c r="C397" i="5"/>
  <c r="G397" i="4"/>
  <c r="C365" i="5"/>
  <c r="G365" i="4"/>
  <c r="C325" i="5"/>
  <c r="G325" i="4"/>
  <c r="C293" i="5"/>
  <c r="G293" i="4"/>
  <c r="C269" i="5"/>
  <c r="G269" i="4"/>
  <c r="C237" i="5"/>
  <c r="G237" i="4"/>
  <c r="C213" i="5"/>
  <c r="G213" i="4"/>
  <c r="C173" i="5"/>
  <c r="G173" i="4"/>
  <c r="H569" i="4"/>
  <c r="F569" i="5"/>
  <c r="G569" i="5" s="1"/>
  <c r="G466" i="4"/>
  <c r="C484" i="5"/>
  <c r="G484" i="4"/>
  <c r="C673" i="5"/>
  <c r="G673" i="4"/>
  <c r="C657" i="5"/>
  <c r="G657" i="4"/>
  <c r="C641" i="5"/>
  <c r="G641" i="4"/>
  <c r="C617" i="5"/>
  <c r="G617" i="4"/>
  <c r="C545" i="5"/>
  <c r="G545" i="4"/>
  <c r="C481" i="5"/>
  <c r="G481" i="4"/>
  <c r="C417" i="5"/>
  <c r="G417" i="4"/>
  <c r="C361" i="5"/>
  <c r="G361" i="4"/>
  <c r="C337" i="5"/>
  <c r="G337" i="4"/>
  <c r="C321" i="5"/>
  <c r="G321" i="4"/>
  <c r="C289" i="5"/>
  <c r="G289" i="4"/>
  <c r="C273" i="5"/>
  <c r="G273" i="4"/>
  <c r="C257" i="5"/>
  <c r="G257" i="4"/>
  <c r="C241" i="5"/>
  <c r="G241" i="4"/>
  <c r="C225" i="5"/>
  <c r="G225" i="4"/>
  <c r="C209" i="5"/>
  <c r="G209" i="4"/>
  <c r="C161" i="5"/>
  <c r="G161" i="4"/>
  <c r="C113" i="5"/>
  <c r="G113" i="4"/>
  <c r="C97" i="5"/>
  <c r="G97" i="4"/>
  <c r="C49" i="5"/>
  <c r="G49" i="4"/>
  <c r="G619" i="4"/>
  <c r="G516" i="4"/>
  <c r="G416" i="4"/>
  <c r="G313" i="4"/>
  <c r="G185" i="4"/>
  <c r="G57" i="4"/>
  <c r="H281" i="4"/>
  <c r="F281" i="5"/>
  <c r="G281" i="5" s="1"/>
  <c r="C686" i="5"/>
  <c r="G686" i="4"/>
  <c r="C670" i="5"/>
  <c r="G670" i="4"/>
  <c r="C638" i="5"/>
  <c r="G638" i="4"/>
  <c r="C614" i="5"/>
  <c r="G614" i="4"/>
  <c r="C590" i="5"/>
  <c r="G590" i="4"/>
  <c r="C566" i="5"/>
  <c r="G566" i="4"/>
  <c r="C542" i="5"/>
  <c r="G542" i="4"/>
  <c r="C510" i="5"/>
  <c r="G510" i="4"/>
  <c r="C494" i="5"/>
  <c r="G494" i="4"/>
  <c r="C462" i="5"/>
  <c r="G462" i="4"/>
  <c r="C446" i="5"/>
  <c r="G446" i="4"/>
  <c r="C422" i="5"/>
  <c r="G422" i="4"/>
  <c r="C398" i="5"/>
  <c r="G398" i="4"/>
  <c r="H480" i="4"/>
  <c r="F480" i="5"/>
  <c r="G480" i="5" s="1"/>
  <c r="H265" i="4"/>
  <c r="F265" i="5"/>
  <c r="G265" i="5" s="1"/>
  <c r="C701" i="5"/>
  <c r="G701" i="4"/>
  <c r="C685" i="5"/>
  <c r="G685" i="4"/>
  <c r="C653" i="5"/>
  <c r="G653" i="4"/>
  <c r="C621" i="5"/>
  <c r="G621" i="4"/>
  <c r="C597" i="5"/>
  <c r="G597" i="4"/>
  <c r="C565" i="5"/>
  <c r="G565" i="4"/>
  <c r="C541" i="5"/>
  <c r="G541" i="4"/>
  <c r="C517" i="5"/>
  <c r="G517" i="4"/>
  <c r="C485" i="5"/>
  <c r="G485" i="4"/>
  <c r="C461" i="5"/>
  <c r="G461" i="4"/>
  <c r="C437" i="5"/>
  <c r="G437" i="4"/>
  <c r="C405" i="5"/>
  <c r="G405" i="4"/>
  <c r="C373" i="5"/>
  <c r="G373" i="4"/>
  <c r="C349" i="5"/>
  <c r="G349" i="4"/>
  <c r="C333" i="5"/>
  <c r="G333" i="4"/>
  <c r="C309" i="5"/>
  <c r="G309" i="4"/>
  <c r="C285" i="5"/>
  <c r="G285" i="4"/>
  <c r="C253" i="5"/>
  <c r="G253" i="4"/>
  <c r="C229" i="5"/>
  <c r="G229" i="4"/>
  <c r="C197" i="5"/>
  <c r="G197" i="4"/>
  <c r="C181" i="5"/>
  <c r="G181" i="4"/>
  <c r="H121" i="4"/>
  <c r="F121" i="5"/>
  <c r="G121" i="5" s="1"/>
  <c r="C468" i="5"/>
  <c r="G468" i="4"/>
  <c r="C705" i="5"/>
  <c r="G705" i="4"/>
  <c r="G689" i="4"/>
  <c r="C689" i="5"/>
  <c r="C681" i="5"/>
  <c r="G681" i="4"/>
  <c r="C665" i="5"/>
  <c r="G665" i="4"/>
  <c r="C649" i="5"/>
  <c r="G649" i="4"/>
  <c r="G625" i="4"/>
  <c r="C609" i="5"/>
  <c r="G609" i="4"/>
  <c r="C601" i="5"/>
  <c r="G601" i="4"/>
  <c r="C593" i="5"/>
  <c r="G593" i="4"/>
  <c r="G585" i="4"/>
  <c r="C585" i="5"/>
  <c r="C577" i="5"/>
  <c r="G577" i="4"/>
  <c r="C561" i="5"/>
  <c r="G561" i="4"/>
  <c r="G553" i="4"/>
  <c r="C537" i="5"/>
  <c r="G537" i="4"/>
  <c r="C529" i="5"/>
  <c r="G529" i="4"/>
  <c r="G521" i="4"/>
  <c r="C521" i="5"/>
  <c r="C513" i="5"/>
  <c r="G513" i="4"/>
  <c r="G497" i="4"/>
  <c r="C497" i="5"/>
  <c r="C489" i="5"/>
  <c r="G489" i="4"/>
  <c r="C473" i="5"/>
  <c r="G473" i="4"/>
  <c r="C465" i="5"/>
  <c r="G465" i="4"/>
  <c r="G457" i="4"/>
  <c r="C457" i="5"/>
  <c r="C449" i="5"/>
  <c r="G449" i="4"/>
  <c r="G433" i="4"/>
  <c r="C433" i="5"/>
  <c r="C425" i="5"/>
  <c r="G425" i="4"/>
  <c r="C409" i="5"/>
  <c r="G409" i="4"/>
  <c r="C401" i="5"/>
  <c r="G401" i="4"/>
  <c r="C393" i="5"/>
  <c r="G393" i="4"/>
  <c r="C385" i="5"/>
  <c r="G385" i="4"/>
  <c r="G369" i="4"/>
  <c r="C353" i="5"/>
  <c r="G353" i="4"/>
  <c r="C345" i="5"/>
  <c r="G345" i="4"/>
  <c r="G329" i="4"/>
  <c r="C329" i="5"/>
  <c r="C305" i="5"/>
  <c r="G305" i="4"/>
  <c r="C193" i="5"/>
  <c r="G193" i="4"/>
  <c r="C177" i="5"/>
  <c r="G177" i="4"/>
  <c r="C145" i="5"/>
  <c r="G145" i="4"/>
  <c r="C129" i="5"/>
  <c r="G129" i="4"/>
  <c r="C81" i="5"/>
  <c r="G81" i="4"/>
  <c r="C65" i="5"/>
  <c r="G65" i="4"/>
  <c r="C33" i="5"/>
  <c r="G33" i="4"/>
  <c r="C17" i="5"/>
  <c r="G17" i="4"/>
  <c r="C704" i="5"/>
  <c r="G704" i="4"/>
  <c r="C696" i="5"/>
  <c r="G696" i="4"/>
  <c r="C688" i="5"/>
  <c r="G688" i="4"/>
  <c r="C680" i="5"/>
  <c r="G680" i="4"/>
  <c r="C664" i="5"/>
  <c r="G664" i="4"/>
  <c r="C656" i="5"/>
  <c r="G656" i="4"/>
  <c r="C648" i="5"/>
  <c r="G648" i="4"/>
  <c r="C640" i="5"/>
  <c r="G640" i="4"/>
  <c r="C632" i="5"/>
  <c r="G632" i="4"/>
  <c r="C624" i="5"/>
  <c r="G624" i="4"/>
  <c r="C616" i="5"/>
  <c r="G616" i="4"/>
  <c r="C600" i="5"/>
  <c r="G600" i="4"/>
  <c r="C592" i="5"/>
  <c r="G592" i="4"/>
  <c r="C584" i="5"/>
  <c r="G584" i="4"/>
  <c r="C576" i="5"/>
  <c r="G576" i="4"/>
  <c r="C568" i="5"/>
  <c r="G568" i="4"/>
  <c r="C560" i="5"/>
  <c r="G560" i="4"/>
  <c r="C552" i="5"/>
  <c r="G552" i="4"/>
  <c r="C536" i="5"/>
  <c r="G536" i="4"/>
  <c r="C528" i="5"/>
  <c r="G528" i="4"/>
  <c r="C520" i="5"/>
  <c r="G520" i="4"/>
  <c r="C512" i="5"/>
  <c r="G512" i="4"/>
  <c r="C504" i="5"/>
  <c r="G504" i="4"/>
  <c r="C496" i="5"/>
  <c r="G496" i="4"/>
  <c r="C488" i="5"/>
  <c r="G488" i="4"/>
  <c r="C472" i="5"/>
  <c r="G472" i="4"/>
  <c r="C464" i="5"/>
  <c r="G464" i="4"/>
  <c r="C456" i="5"/>
  <c r="G456" i="4"/>
  <c r="C448" i="5"/>
  <c r="G448" i="4"/>
  <c r="C440" i="5"/>
  <c r="G440" i="4"/>
  <c r="C432" i="5"/>
  <c r="G432" i="4"/>
  <c r="C424" i="5"/>
  <c r="G424" i="4"/>
  <c r="C408" i="5"/>
  <c r="G408" i="4"/>
  <c r="C400" i="5"/>
  <c r="G400" i="4"/>
  <c r="C392" i="5"/>
  <c r="G392" i="4"/>
  <c r="C384" i="5"/>
  <c r="G384" i="4"/>
  <c r="C376" i="5"/>
  <c r="G376" i="4"/>
  <c r="C368" i="5"/>
  <c r="G368" i="4"/>
  <c r="C360" i="5"/>
  <c r="G360" i="4"/>
  <c r="C344" i="5"/>
  <c r="G344" i="4"/>
  <c r="C336" i="5"/>
  <c r="G336" i="4"/>
  <c r="C328" i="5"/>
  <c r="G328" i="4"/>
  <c r="C320" i="5"/>
  <c r="G320" i="4"/>
  <c r="C312" i="5"/>
  <c r="G312" i="4"/>
  <c r="C304" i="5"/>
  <c r="G304" i="4"/>
  <c r="C296" i="5"/>
  <c r="G296" i="4"/>
  <c r="C288" i="5"/>
  <c r="G288" i="4"/>
  <c r="G280" i="4"/>
  <c r="C280" i="5"/>
  <c r="C272" i="5"/>
  <c r="G272" i="4"/>
  <c r="C264" i="5"/>
  <c r="G264" i="4"/>
  <c r="C256" i="5"/>
  <c r="G256" i="4"/>
  <c r="G248" i="4"/>
  <c r="C248" i="5"/>
  <c r="C240" i="5"/>
  <c r="G240" i="4"/>
  <c r="C232" i="5"/>
  <c r="G232" i="4"/>
  <c r="C224" i="5"/>
  <c r="G224" i="4"/>
  <c r="C216" i="5"/>
  <c r="G216" i="4"/>
  <c r="C208" i="5"/>
  <c r="G208" i="4"/>
  <c r="C200" i="5"/>
  <c r="G200" i="4"/>
  <c r="C192" i="5"/>
  <c r="G192" i="4"/>
  <c r="C184" i="5"/>
  <c r="G184" i="4"/>
  <c r="C176" i="5"/>
  <c r="G176" i="4"/>
  <c r="C168" i="5"/>
  <c r="G168" i="4"/>
  <c r="C160" i="5"/>
  <c r="G160" i="4"/>
  <c r="G152" i="4"/>
  <c r="C152" i="5"/>
  <c r="C144" i="5"/>
  <c r="G144" i="4"/>
  <c r="C136" i="5"/>
  <c r="G136" i="4"/>
  <c r="C128" i="5"/>
  <c r="G128" i="4"/>
  <c r="G120" i="4"/>
  <c r="C120" i="5"/>
  <c r="C112" i="5"/>
  <c r="G112" i="4"/>
  <c r="C104" i="5"/>
  <c r="G104" i="4"/>
  <c r="C96" i="5"/>
  <c r="G96" i="4"/>
  <c r="C88" i="5"/>
  <c r="G88" i="4"/>
  <c r="C80" i="5"/>
  <c r="G80" i="4"/>
  <c r="C72" i="5"/>
  <c r="G72" i="4"/>
  <c r="C64" i="5"/>
  <c r="G64" i="4"/>
  <c r="C56" i="5"/>
  <c r="G56" i="4"/>
  <c r="C48" i="5"/>
  <c r="G48" i="4"/>
  <c r="C40" i="5"/>
  <c r="G40" i="4"/>
  <c r="C32" i="5"/>
  <c r="G32" i="4"/>
  <c r="G24" i="4"/>
  <c r="C24" i="5"/>
  <c r="C16" i="5"/>
  <c r="G16" i="4"/>
  <c r="C8" i="5"/>
  <c r="G8" i="4"/>
  <c r="G708" i="4"/>
  <c r="G608" i="4"/>
  <c r="G505" i="4"/>
  <c r="G402" i="4"/>
  <c r="G297" i="4"/>
  <c r="G169" i="4"/>
  <c r="G41" i="4"/>
  <c r="C553" i="5"/>
  <c r="G362" i="4"/>
  <c r="G180" i="4"/>
  <c r="G164" i="4"/>
  <c r="G148" i="4"/>
  <c r="G132" i="4"/>
  <c r="G116" i="4"/>
  <c r="G100" i="4"/>
  <c r="G84" i="4"/>
  <c r="G68" i="4"/>
  <c r="G52" i="4"/>
  <c r="G36" i="4"/>
  <c r="G20" i="4"/>
  <c r="G4" i="4"/>
  <c r="C703" i="5"/>
  <c r="G703" i="4"/>
  <c r="C695" i="5"/>
  <c r="G695" i="4"/>
  <c r="C687" i="5"/>
  <c r="G687" i="4"/>
  <c r="C679" i="5"/>
  <c r="G679" i="4"/>
  <c r="C671" i="5"/>
  <c r="G671" i="4"/>
  <c r="C663" i="5"/>
  <c r="G663" i="4"/>
  <c r="C655" i="5"/>
  <c r="G655" i="4"/>
  <c r="C647" i="5"/>
  <c r="G647" i="4"/>
  <c r="C639" i="5"/>
  <c r="G639" i="4"/>
  <c r="C631" i="5"/>
  <c r="G631" i="4"/>
  <c r="C623" i="5"/>
  <c r="G623" i="4"/>
  <c r="C615" i="5"/>
  <c r="G615" i="4"/>
  <c r="C607" i="5"/>
  <c r="G607" i="4"/>
  <c r="C599" i="5"/>
  <c r="G599" i="4"/>
  <c r="C591" i="5"/>
  <c r="G591" i="4"/>
  <c r="C583" i="5"/>
  <c r="G583" i="4"/>
  <c r="C575" i="5"/>
  <c r="G575" i="4"/>
  <c r="C567" i="5"/>
  <c r="G567" i="4"/>
  <c r="C559" i="5"/>
  <c r="G559" i="4"/>
  <c r="C551" i="5"/>
  <c r="G551" i="4"/>
  <c r="C543" i="5"/>
  <c r="G543" i="4"/>
  <c r="C535" i="5"/>
  <c r="G535" i="4"/>
  <c r="C527" i="5"/>
  <c r="G527" i="4"/>
  <c r="C519" i="5"/>
  <c r="G519" i="4"/>
  <c r="C511" i="5"/>
  <c r="G511" i="4"/>
  <c r="C503" i="5"/>
  <c r="G503" i="4"/>
  <c r="C495" i="5"/>
  <c r="G495" i="4"/>
  <c r="C487" i="5"/>
  <c r="G487" i="4"/>
  <c r="C479" i="5"/>
  <c r="G479" i="4"/>
  <c r="C471" i="5"/>
  <c r="G471" i="4"/>
  <c r="C463" i="5"/>
  <c r="G463" i="4"/>
  <c r="C455" i="5"/>
  <c r="G455" i="4"/>
  <c r="C447" i="5"/>
  <c r="G447" i="4"/>
  <c r="C439" i="5"/>
  <c r="G439" i="4"/>
  <c r="C431" i="5"/>
  <c r="G431" i="4"/>
  <c r="C423" i="5"/>
  <c r="G423" i="4"/>
  <c r="C415" i="5"/>
  <c r="G415" i="4"/>
  <c r="C407" i="5"/>
  <c r="G407" i="4"/>
  <c r="C399" i="5"/>
  <c r="G399" i="4"/>
  <c r="C391" i="5"/>
  <c r="G391" i="4"/>
  <c r="C383" i="5"/>
  <c r="G383" i="4"/>
  <c r="C375" i="5"/>
  <c r="G375" i="4"/>
  <c r="C367" i="5"/>
  <c r="G367" i="4"/>
  <c r="C359" i="5"/>
  <c r="G359" i="4"/>
  <c r="C351" i="5"/>
  <c r="G351" i="4"/>
  <c r="C343" i="5"/>
  <c r="G343" i="4"/>
  <c r="C335" i="5"/>
  <c r="G335" i="4"/>
  <c r="C327" i="5"/>
  <c r="G327" i="4"/>
  <c r="C319" i="5"/>
  <c r="G319" i="4"/>
  <c r="C311" i="5"/>
  <c r="G311" i="4"/>
  <c r="C303" i="5"/>
  <c r="G303" i="4"/>
  <c r="C295" i="5"/>
  <c r="G295" i="4"/>
  <c r="C287" i="5"/>
  <c r="G287" i="4"/>
  <c r="C279" i="5"/>
  <c r="G279" i="4"/>
  <c r="C271" i="5"/>
  <c r="G271" i="4"/>
  <c r="C263" i="5"/>
  <c r="G263" i="4"/>
  <c r="C255" i="5"/>
  <c r="G255" i="4"/>
  <c r="C247" i="5"/>
  <c r="G247" i="4"/>
  <c r="C239" i="5"/>
  <c r="G239" i="4"/>
  <c r="C231" i="5"/>
  <c r="G231" i="4"/>
  <c r="C223" i="5"/>
  <c r="G223" i="4"/>
  <c r="C215" i="5"/>
  <c r="G215" i="4"/>
  <c r="C207" i="5"/>
  <c r="G207" i="4"/>
  <c r="C199" i="5"/>
  <c r="G199" i="4"/>
  <c r="C191" i="5"/>
  <c r="G191" i="4"/>
  <c r="C183" i="5"/>
  <c r="G183" i="4"/>
  <c r="C175" i="5"/>
  <c r="G175" i="4"/>
  <c r="C167" i="5"/>
  <c r="G167" i="4"/>
  <c r="C159" i="5"/>
  <c r="G159" i="4"/>
  <c r="C151" i="5"/>
  <c r="G151" i="4"/>
  <c r="C143" i="5"/>
  <c r="G143" i="4"/>
  <c r="C135" i="5"/>
  <c r="G135" i="4"/>
  <c r="C127" i="5"/>
  <c r="G127" i="4"/>
  <c r="C119" i="5"/>
  <c r="G119" i="4"/>
  <c r="C111" i="5"/>
  <c r="G111" i="4"/>
  <c r="C103" i="5"/>
  <c r="G103" i="4"/>
  <c r="C95" i="5"/>
  <c r="G95" i="4"/>
  <c r="C87" i="5"/>
  <c r="G87" i="4"/>
  <c r="C79" i="5"/>
  <c r="G79" i="4"/>
  <c r="C71" i="5"/>
  <c r="G71" i="4"/>
  <c r="C63" i="5"/>
  <c r="G63" i="4"/>
  <c r="C55" i="5"/>
  <c r="G55" i="4"/>
  <c r="C47" i="5"/>
  <c r="G47" i="4"/>
  <c r="C39" i="5"/>
  <c r="G39" i="4"/>
  <c r="C31" i="5"/>
  <c r="G31" i="4"/>
  <c r="C23" i="5"/>
  <c r="G23" i="4"/>
  <c r="C15" i="5"/>
  <c r="G15" i="4"/>
  <c r="C7" i="5"/>
  <c r="G7" i="4"/>
  <c r="G386" i="4"/>
  <c r="G322" i="4"/>
  <c r="C382" i="5"/>
  <c r="G382" i="4"/>
  <c r="C374" i="5"/>
  <c r="G374" i="4"/>
  <c r="C366" i="5"/>
  <c r="G366" i="4"/>
  <c r="C358" i="5"/>
  <c r="G358" i="4"/>
  <c r="C350" i="5"/>
  <c r="G350" i="4"/>
  <c r="C342" i="5"/>
  <c r="G342" i="4"/>
  <c r="C334" i="5"/>
  <c r="G334" i="4"/>
  <c r="C326" i="5"/>
  <c r="G326" i="4"/>
  <c r="C318" i="5"/>
  <c r="G318" i="4"/>
  <c r="C310" i="5"/>
  <c r="G310" i="4"/>
  <c r="C302" i="5"/>
  <c r="G302" i="4"/>
  <c r="C294" i="5"/>
  <c r="G294" i="4"/>
  <c r="C286" i="5"/>
  <c r="G286" i="4"/>
  <c r="C278" i="5"/>
  <c r="G278" i="4"/>
  <c r="C270" i="5"/>
  <c r="G270" i="4"/>
  <c r="C262" i="5"/>
  <c r="G262" i="4"/>
  <c r="C254" i="5"/>
  <c r="G254" i="4"/>
  <c r="C246" i="5"/>
  <c r="G246" i="4"/>
  <c r="C238" i="5"/>
  <c r="G238" i="4"/>
  <c r="C230" i="5"/>
  <c r="G230" i="4"/>
  <c r="C222" i="5"/>
  <c r="G222" i="4"/>
  <c r="C214" i="5"/>
  <c r="G214" i="4"/>
  <c r="C206" i="5"/>
  <c r="G206" i="4"/>
  <c r="C198" i="5"/>
  <c r="G198" i="4"/>
  <c r="C190" i="5"/>
  <c r="G190" i="4"/>
  <c r="C182" i="5"/>
  <c r="G182" i="4"/>
  <c r="C174" i="5"/>
  <c r="G174" i="4"/>
  <c r="C166" i="5"/>
  <c r="G166" i="4"/>
  <c r="C158" i="5"/>
  <c r="G158" i="4"/>
  <c r="C150" i="5"/>
  <c r="G150" i="4"/>
  <c r="C142" i="5"/>
  <c r="G142" i="4"/>
  <c r="C134" i="5"/>
  <c r="G134" i="4"/>
  <c r="C126" i="5"/>
  <c r="G126" i="4"/>
  <c r="C118" i="5"/>
  <c r="G118" i="4"/>
  <c r="C110" i="5"/>
  <c r="G110" i="4"/>
  <c r="C102" i="5"/>
  <c r="G102" i="4"/>
  <c r="C94" i="5"/>
  <c r="G94" i="4"/>
  <c r="C86" i="5"/>
  <c r="G86" i="4"/>
  <c r="C78" i="5"/>
  <c r="G78" i="4"/>
  <c r="C70" i="5"/>
  <c r="G70" i="4"/>
  <c r="C62" i="5"/>
  <c r="G62" i="4"/>
  <c r="C54" i="5"/>
  <c r="G54" i="4"/>
  <c r="C46" i="5"/>
  <c r="G46" i="4"/>
  <c r="C38" i="5"/>
  <c r="G38" i="4"/>
  <c r="C30" i="5"/>
  <c r="G30" i="4"/>
  <c r="C22" i="5"/>
  <c r="G22" i="4"/>
  <c r="C14" i="5"/>
  <c r="G14" i="4"/>
  <c r="C6" i="5"/>
  <c r="G6" i="4"/>
  <c r="G410" i="4"/>
  <c r="G346" i="4"/>
  <c r="G306" i="4"/>
  <c r="G290" i="4"/>
  <c r="G274" i="4"/>
  <c r="G258" i="4"/>
  <c r="G242" i="4"/>
  <c r="G226" i="4"/>
  <c r="G210" i="4"/>
  <c r="G194" i="4"/>
  <c r="G178" i="4"/>
  <c r="G162" i="4"/>
  <c r="G146" i="4"/>
  <c r="G130" i="4"/>
  <c r="G114" i="4"/>
  <c r="G98" i="4"/>
  <c r="G82" i="4"/>
  <c r="G66" i="4"/>
  <c r="G50" i="4"/>
  <c r="G34" i="4"/>
  <c r="G18" i="4"/>
  <c r="C165" i="5"/>
  <c r="G165" i="4"/>
  <c r="C157" i="5"/>
  <c r="G157" i="4"/>
  <c r="C149" i="5"/>
  <c r="G149" i="4"/>
  <c r="C141" i="5"/>
  <c r="G141" i="4"/>
  <c r="C133" i="5"/>
  <c r="G133" i="4"/>
  <c r="C125" i="5"/>
  <c r="G125" i="4"/>
  <c r="C117" i="5"/>
  <c r="G117" i="4"/>
  <c r="C109" i="5"/>
  <c r="G109" i="4"/>
  <c r="C101" i="5"/>
  <c r="G101" i="4"/>
  <c r="C93" i="5"/>
  <c r="G93" i="4"/>
  <c r="C85" i="5"/>
  <c r="G85" i="4"/>
  <c r="C77" i="5"/>
  <c r="G77" i="4"/>
  <c r="C69" i="5"/>
  <c r="G69" i="4"/>
  <c r="C61" i="5"/>
  <c r="G61" i="4"/>
  <c r="C53" i="5"/>
  <c r="G53" i="4"/>
  <c r="C45" i="5"/>
  <c r="G45" i="4"/>
  <c r="C37" i="5"/>
  <c r="G37" i="4"/>
  <c r="C29" i="5"/>
  <c r="G29" i="4"/>
  <c r="C21" i="5"/>
  <c r="G21" i="4"/>
  <c r="C13" i="5"/>
  <c r="G13" i="4"/>
  <c r="C5" i="5"/>
  <c r="G5" i="4"/>
  <c r="G370" i="4"/>
  <c r="G394" i="4"/>
  <c r="G330" i="4"/>
  <c r="G172" i="4"/>
  <c r="G156" i="4"/>
  <c r="G140" i="4"/>
  <c r="G124" i="4"/>
  <c r="G108" i="4"/>
  <c r="G92" i="4"/>
  <c r="G76" i="4"/>
  <c r="G60" i="4"/>
  <c r="G44" i="4"/>
  <c r="G28" i="4"/>
  <c r="G12" i="4"/>
  <c r="G418" i="4"/>
  <c r="G354" i="4"/>
  <c r="G378" i="4"/>
  <c r="G314" i="4"/>
  <c r="G298" i="4"/>
  <c r="G282" i="4"/>
  <c r="G266" i="4"/>
  <c r="G250" i="4"/>
  <c r="G234" i="4"/>
  <c r="G218" i="4"/>
  <c r="G202" i="4"/>
  <c r="G186" i="4"/>
  <c r="G170" i="4"/>
  <c r="G154" i="4"/>
  <c r="G138" i="4"/>
  <c r="G122" i="4"/>
  <c r="G106" i="4"/>
  <c r="G90" i="4"/>
  <c r="G74" i="4"/>
  <c r="G58" i="4"/>
  <c r="G42" i="4"/>
  <c r="G26" i="4"/>
  <c r="G10" i="4"/>
  <c r="G43" i="10"/>
  <c r="G35" i="10"/>
  <c r="G27" i="10"/>
  <c r="G19" i="10"/>
  <c r="G11" i="10"/>
  <c r="G3" i="10"/>
  <c r="H36" i="10"/>
  <c r="I36" i="10"/>
  <c r="H28" i="10"/>
  <c r="I28" i="10"/>
  <c r="H20" i="10"/>
  <c r="I20" i="10"/>
  <c r="H12" i="10"/>
  <c r="I12" i="10"/>
  <c r="I44" i="10"/>
  <c r="G50" i="10"/>
  <c r="G42" i="10"/>
  <c r="G34" i="10"/>
  <c r="G26" i="10"/>
  <c r="G18" i="10"/>
  <c r="G10" i="10"/>
  <c r="I2" i="10"/>
  <c r="H2" i="10"/>
  <c r="H43" i="10"/>
  <c r="I43" i="10"/>
  <c r="H27" i="10"/>
  <c r="I27" i="10"/>
  <c r="H19" i="10"/>
  <c r="I19" i="10"/>
  <c r="I3" i="10"/>
  <c r="H3" i="10"/>
  <c r="J2" i="10"/>
  <c r="K2" i="10" s="1"/>
  <c r="J43" i="10"/>
  <c r="K43" i="10" s="1"/>
  <c r="J35" i="10"/>
  <c r="K35" i="10" s="1"/>
  <c r="J27" i="10"/>
  <c r="K27" i="10" s="1"/>
  <c r="J19" i="10"/>
  <c r="K19" i="10" s="1"/>
  <c r="J11" i="10"/>
  <c r="K11" i="10" s="1"/>
  <c r="J3" i="10"/>
  <c r="K3" i="10" s="1"/>
  <c r="J50" i="10"/>
  <c r="K50" i="10" s="1"/>
  <c r="J42" i="10"/>
  <c r="K42" i="10" s="1"/>
  <c r="J34" i="10"/>
  <c r="K34" i="10" s="1"/>
  <c r="J26" i="10"/>
  <c r="K26" i="10" s="1"/>
  <c r="J18" i="10"/>
  <c r="K18" i="10" s="1"/>
  <c r="J10" i="10"/>
  <c r="K10" i="10" s="1"/>
  <c r="J49" i="10"/>
  <c r="K49" i="10" s="1"/>
  <c r="J41" i="10"/>
  <c r="K41" i="10" s="1"/>
  <c r="J33" i="10"/>
  <c r="K33" i="10" s="1"/>
  <c r="J25" i="10"/>
  <c r="K25" i="10" s="1"/>
  <c r="J17" i="10"/>
  <c r="K17" i="10" s="1"/>
  <c r="J9" i="10"/>
  <c r="K9" i="10" s="1"/>
  <c r="G44" i="10"/>
  <c r="G36" i="10"/>
  <c r="G28" i="10"/>
  <c r="G20" i="10"/>
  <c r="G12" i="10"/>
  <c r="G4" i="10"/>
  <c r="H10" i="10"/>
  <c r="I42" i="10"/>
  <c r="I26" i="10"/>
  <c r="H50" i="10"/>
  <c r="H9" i="10"/>
  <c r="I25" i="10"/>
  <c r="F47" i="10"/>
  <c r="F39" i="10"/>
  <c r="F31" i="10"/>
  <c r="G23" i="10"/>
  <c r="F15" i="10"/>
  <c r="G25" i="10"/>
  <c r="G46" i="10"/>
  <c r="G38" i="10"/>
  <c r="G30" i="10"/>
  <c r="F22" i="10"/>
  <c r="F14" i="10"/>
  <c r="G8" i="10"/>
  <c r="G44" i="3"/>
  <c r="G36" i="3"/>
  <c r="G45" i="10"/>
  <c r="G37" i="10"/>
  <c r="G29" i="10"/>
  <c r="G21" i="10"/>
  <c r="G13" i="10"/>
  <c r="G5" i="10"/>
  <c r="G7" i="10"/>
  <c r="G28" i="3"/>
  <c r="F16" i="10"/>
  <c r="G33" i="10"/>
  <c r="G9" i="10"/>
  <c r="G19" i="3"/>
  <c r="G3" i="3"/>
  <c r="L123" i="5" s="1"/>
  <c r="F23" i="10"/>
  <c r="G24" i="10"/>
  <c r="F50" i="3"/>
  <c r="F10" i="3"/>
  <c r="F46" i="10"/>
  <c r="F38" i="10"/>
  <c r="F30" i="10"/>
  <c r="F6" i="10"/>
  <c r="G47" i="10"/>
  <c r="G39" i="10"/>
  <c r="G31" i="10"/>
  <c r="G15" i="10"/>
  <c r="G49" i="3"/>
  <c r="G41" i="3"/>
  <c r="G33" i="3"/>
  <c r="G25" i="3"/>
  <c r="G17" i="3"/>
  <c r="G9" i="3"/>
  <c r="F45" i="10"/>
  <c r="F37" i="10"/>
  <c r="F29" i="10"/>
  <c r="F21" i="10"/>
  <c r="F13" i="10"/>
  <c r="F5" i="10"/>
  <c r="G22" i="10"/>
  <c r="G14" i="10"/>
  <c r="G6" i="10"/>
  <c r="H48" i="10"/>
  <c r="H40" i="10"/>
  <c r="H32" i="10"/>
  <c r="H24" i="10"/>
  <c r="H16" i="10"/>
  <c r="H8" i="10"/>
  <c r="G12" i="3"/>
  <c r="F24" i="10"/>
  <c r="G41" i="10"/>
  <c r="J43" i="3"/>
  <c r="K43" i="3" s="1"/>
  <c r="G43" i="3"/>
  <c r="L91" i="5" s="1"/>
  <c r="G32" i="10"/>
  <c r="G26" i="3"/>
  <c r="L59" i="5" s="1"/>
  <c r="G48" i="3"/>
  <c r="G40" i="3"/>
  <c r="G32" i="3"/>
  <c r="G24" i="3"/>
  <c r="L659" i="5" s="1"/>
  <c r="G16" i="3"/>
  <c r="L195" i="5" s="1"/>
  <c r="G8" i="3"/>
  <c r="F44" i="10"/>
  <c r="F36" i="10"/>
  <c r="F28" i="10"/>
  <c r="F20" i="10"/>
  <c r="F12" i="10"/>
  <c r="F4" i="10"/>
  <c r="H47" i="10"/>
  <c r="H39" i="10"/>
  <c r="H31" i="10"/>
  <c r="H23" i="10"/>
  <c r="H15" i="10"/>
  <c r="H7" i="10"/>
  <c r="G35" i="3"/>
  <c r="G47" i="3"/>
  <c r="G39" i="3"/>
  <c r="L619" i="5" s="1"/>
  <c r="G31" i="3"/>
  <c r="G23" i="3"/>
  <c r="G15" i="3"/>
  <c r="L685" i="5" s="1"/>
  <c r="G7" i="3"/>
  <c r="F43" i="10"/>
  <c r="F35" i="10"/>
  <c r="F27" i="10"/>
  <c r="F19" i="10"/>
  <c r="F11" i="10"/>
  <c r="F3" i="10"/>
  <c r="H46" i="10"/>
  <c r="H38" i="10"/>
  <c r="H30" i="10"/>
  <c r="H22" i="10"/>
  <c r="H14" i="10"/>
  <c r="H6" i="10"/>
  <c r="G20" i="3"/>
  <c r="L414" i="5" s="1"/>
  <c r="F40" i="10"/>
  <c r="G49" i="10"/>
  <c r="G17" i="10"/>
  <c r="G27" i="3"/>
  <c r="G11" i="3"/>
  <c r="L267" i="5" s="1"/>
  <c r="F7" i="10"/>
  <c r="G40" i="10"/>
  <c r="G16" i="10"/>
  <c r="J42" i="3"/>
  <c r="K42" i="3" s="1"/>
  <c r="G34" i="3"/>
  <c r="L371" i="5" s="1"/>
  <c r="G46" i="3"/>
  <c r="G38" i="3"/>
  <c r="L152" i="5" s="1"/>
  <c r="G30" i="3"/>
  <c r="G22" i="3"/>
  <c r="G14" i="3"/>
  <c r="L11" i="5" s="1"/>
  <c r="G6" i="3"/>
  <c r="F50" i="10"/>
  <c r="F42" i="10"/>
  <c r="F34" i="10"/>
  <c r="F26" i="10"/>
  <c r="F18" i="10"/>
  <c r="F10" i="10"/>
  <c r="F2" i="10"/>
  <c r="H45" i="10"/>
  <c r="H37" i="10"/>
  <c r="H29" i="10"/>
  <c r="H21" i="10"/>
  <c r="H13" i="10"/>
  <c r="H5" i="10"/>
  <c r="G4" i="3"/>
  <c r="F48" i="10"/>
  <c r="F32" i="10"/>
  <c r="F8" i="10"/>
  <c r="G48" i="10"/>
  <c r="G42" i="3"/>
  <c r="F18" i="3"/>
  <c r="G45" i="3"/>
  <c r="G37" i="3"/>
  <c r="G29" i="3"/>
  <c r="G21" i="3"/>
  <c r="G13" i="3"/>
  <c r="G5" i="3"/>
  <c r="L451" i="5" s="1"/>
  <c r="F49" i="10"/>
  <c r="F41" i="10"/>
  <c r="F33" i="10"/>
  <c r="F25" i="10"/>
  <c r="F17" i="10"/>
  <c r="F9" i="10"/>
  <c r="H4" i="10"/>
  <c r="F49" i="3"/>
  <c r="K383" i="5" s="1"/>
  <c r="F41" i="3"/>
  <c r="F33" i="3"/>
  <c r="F25" i="3"/>
  <c r="F17" i="3"/>
  <c r="K539" i="5" s="1"/>
  <c r="F9" i="3"/>
  <c r="H49" i="3"/>
  <c r="M391" i="5" s="1"/>
  <c r="H41" i="3"/>
  <c r="H33" i="3"/>
  <c r="H25" i="3"/>
  <c r="H17" i="3"/>
  <c r="H9" i="3"/>
  <c r="F42" i="3"/>
  <c r="G50" i="3"/>
  <c r="G10" i="3"/>
  <c r="L344" i="5" s="1"/>
  <c r="H26" i="3"/>
  <c r="M68" i="5" s="1"/>
  <c r="I42" i="3"/>
  <c r="F48" i="3"/>
  <c r="F40" i="3"/>
  <c r="F32" i="3"/>
  <c r="F24" i="3"/>
  <c r="K659" i="5" s="1"/>
  <c r="F16" i="3"/>
  <c r="K194" i="5" s="1"/>
  <c r="F8" i="3"/>
  <c r="H48" i="3"/>
  <c r="H40" i="3"/>
  <c r="H32" i="3"/>
  <c r="H24" i="3"/>
  <c r="H16" i="3"/>
  <c r="H8" i="3"/>
  <c r="F47" i="3"/>
  <c r="F39" i="3"/>
  <c r="K612" i="5" s="1"/>
  <c r="F31" i="3"/>
  <c r="F23" i="3"/>
  <c r="F15" i="3"/>
  <c r="K707" i="5" s="1"/>
  <c r="F7" i="3"/>
  <c r="H47" i="3"/>
  <c r="H39" i="3"/>
  <c r="H31" i="3"/>
  <c r="H23" i="3"/>
  <c r="H15" i="3"/>
  <c r="H7" i="3"/>
  <c r="F26" i="3"/>
  <c r="K48" i="5" s="1"/>
  <c r="H10" i="3"/>
  <c r="I34" i="3"/>
  <c r="F46" i="3"/>
  <c r="F38" i="3"/>
  <c r="K151" i="5" s="1"/>
  <c r="F30" i="3"/>
  <c r="F22" i="3"/>
  <c r="F14" i="3"/>
  <c r="K6" i="5" s="1"/>
  <c r="F6" i="3"/>
  <c r="H46" i="3"/>
  <c r="H38" i="3"/>
  <c r="H30" i="3"/>
  <c r="H22" i="3"/>
  <c r="H14" i="3"/>
  <c r="M4" i="5" s="1"/>
  <c r="H6" i="3"/>
  <c r="F45" i="3"/>
  <c r="K392" i="5" s="1"/>
  <c r="F37" i="3"/>
  <c r="F29" i="3"/>
  <c r="F21" i="3"/>
  <c r="F13" i="3"/>
  <c r="F5" i="3"/>
  <c r="H45" i="3"/>
  <c r="H37" i="3"/>
  <c r="H29" i="3"/>
  <c r="H21" i="3"/>
  <c r="H13" i="3"/>
  <c r="H5" i="3"/>
  <c r="F34" i="3"/>
  <c r="K350" i="5" s="1"/>
  <c r="G18" i="3"/>
  <c r="F44" i="3"/>
  <c r="K166" i="5" s="1"/>
  <c r="F36" i="3"/>
  <c r="F28" i="3"/>
  <c r="F20" i="3"/>
  <c r="F12" i="3"/>
  <c r="F4" i="3"/>
  <c r="H44" i="3"/>
  <c r="M164" i="5" s="1"/>
  <c r="H36" i="3"/>
  <c r="H28" i="3"/>
  <c r="H20" i="3"/>
  <c r="M416" i="5" s="1"/>
  <c r="H12" i="3"/>
  <c r="H4" i="3"/>
  <c r="H5" i="15" s="1"/>
  <c r="H50" i="3"/>
  <c r="H18" i="3"/>
  <c r="F43" i="3"/>
  <c r="K102" i="5" s="1"/>
  <c r="F35" i="3"/>
  <c r="F27" i="3"/>
  <c r="F19" i="3"/>
  <c r="F11" i="3"/>
  <c r="K230" i="5" s="1"/>
  <c r="F3" i="3"/>
  <c r="K127" i="5" s="1"/>
  <c r="H43" i="3"/>
  <c r="H35" i="3"/>
  <c r="H27" i="3"/>
  <c r="H19" i="3"/>
  <c r="H11" i="3"/>
  <c r="M300" i="5" s="1"/>
  <c r="H3" i="3"/>
  <c r="I156" i="5"/>
  <c r="N474" i="5"/>
  <c r="H438" i="5"/>
  <c r="L399" i="5"/>
  <c r="M526" i="5"/>
  <c r="N281" i="5"/>
  <c r="N346" i="5"/>
  <c r="K70" i="5"/>
  <c r="H649" i="5"/>
  <c r="H638" i="5"/>
  <c r="H134" i="5"/>
  <c r="H670" i="5"/>
  <c r="H589" i="5"/>
  <c r="H484" i="5"/>
  <c r="H198" i="5"/>
  <c r="H6" i="5"/>
  <c r="H687" i="5"/>
  <c r="H627" i="5"/>
  <c r="H501" i="5"/>
  <c r="H190" i="5"/>
  <c r="I608" i="5"/>
  <c r="L203" i="5"/>
  <c r="H702" i="5"/>
  <c r="H694" i="5"/>
  <c r="H686" i="5"/>
  <c r="H678" i="5"/>
  <c r="H668" i="5"/>
  <c r="H657" i="5"/>
  <c r="H646" i="5"/>
  <c r="H636" i="5"/>
  <c r="H625" i="5"/>
  <c r="H605" i="5"/>
  <c r="H582" i="5"/>
  <c r="H564" i="5"/>
  <c r="H541" i="5"/>
  <c r="H518" i="5"/>
  <c r="H500" i="5"/>
  <c r="H477" i="5"/>
  <c r="H454" i="5"/>
  <c r="H436" i="5"/>
  <c r="H374" i="5"/>
  <c r="H310" i="5"/>
  <c r="H246" i="5"/>
  <c r="H182" i="5"/>
  <c r="H118" i="5"/>
  <c r="H54" i="5"/>
  <c r="I696" i="5"/>
  <c r="I592" i="5"/>
  <c r="I444" i="5"/>
  <c r="I188" i="5"/>
  <c r="H688" i="5"/>
  <c r="H628" i="5"/>
  <c r="H461" i="5"/>
  <c r="H326" i="5"/>
  <c r="H70" i="5"/>
  <c r="H679" i="5"/>
  <c r="H606" i="5"/>
  <c r="H478" i="5"/>
  <c r="H254" i="5"/>
  <c r="H126" i="5"/>
  <c r="M675" i="5"/>
  <c r="H709" i="5"/>
  <c r="H701" i="5"/>
  <c r="H693" i="5"/>
  <c r="H685" i="5"/>
  <c r="H677" i="5"/>
  <c r="H667" i="5"/>
  <c r="H656" i="5"/>
  <c r="H645" i="5"/>
  <c r="H635" i="5"/>
  <c r="H622" i="5"/>
  <c r="H604" i="5"/>
  <c r="H581" i="5"/>
  <c r="H558" i="5"/>
  <c r="H540" i="5"/>
  <c r="H517" i="5"/>
  <c r="H494" i="5"/>
  <c r="H476" i="5"/>
  <c r="H453" i="5"/>
  <c r="H430" i="5"/>
  <c r="H366" i="5"/>
  <c r="H302" i="5"/>
  <c r="H238" i="5"/>
  <c r="H174" i="5"/>
  <c r="H110" i="5"/>
  <c r="H46" i="5"/>
  <c r="I687" i="5"/>
  <c r="I576" i="5"/>
  <c r="I412" i="5"/>
  <c r="H696" i="5"/>
  <c r="H525" i="5"/>
  <c r="L147" i="5"/>
  <c r="L155" i="5"/>
  <c r="L163" i="5"/>
  <c r="L171" i="5"/>
  <c r="L179" i="5"/>
  <c r="L219" i="5"/>
  <c r="L243" i="5"/>
  <c r="L275" i="5"/>
  <c r="L291" i="5"/>
  <c r="L475" i="5"/>
  <c r="L483" i="5"/>
  <c r="L491" i="5"/>
  <c r="L611" i="5"/>
  <c r="L627" i="5"/>
  <c r="L148" i="5"/>
  <c r="L156" i="5"/>
  <c r="L164" i="5"/>
  <c r="L172" i="5"/>
  <c r="L180" i="5"/>
  <c r="L188" i="5"/>
  <c r="L196" i="5"/>
  <c r="L204" i="5"/>
  <c r="L212" i="5"/>
  <c r="L244" i="5"/>
  <c r="L268" i="5"/>
  <c r="L284" i="5"/>
  <c r="L476" i="5"/>
  <c r="L484" i="5"/>
  <c r="L492" i="5"/>
  <c r="L612" i="5"/>
  <c r="L620" i="5"/>
  <c r="L660" i="5"/>
  <c r="L668" i="5"/>
  <c r="L149" i="5"/>
  <c r="L157" i="5"/>
  <c r="L165" i="5"/>
  <c r="L173" i="5"/>
  <c r="L181" i="5"/>
  <c r="L205" i="5"/>
  <c r="L213" i="5"/>
  <c r="L237" i="5"/>
  <c r="L269" i="5"/>
  <c r="L285" i="5"/>
  <c r="L309" i="5"/>
  <c r="L477" i="5"/>
  <c r="L485" i="5"/>
  <c r="L493" i="5"/>
  <c r="L605" i="5"/>
  <c r="L613" i="5"/>
  <c r="L621" i="5"/>
  <c r="L150" i="5"/>
  <c r="L158" i="5"/>
  <c r="L166" i="5"/>
  <c r="L174" i="5"/>
  <c r="L182" i="5"/>
  <c r="L206" i="5"/>
  <c r="L214" i="5"/>
  <c r="L238" i="5"/>
  <c r="L270" i="5"/>
  <c r="L286" i="5"/>
  <c r="L478" i="5"/>
  <c r="L486" i="5"/>
  <c r="L494" i="5"/>
  <c r="L151" i="5"/>
  <c r="L159" i="5"/>
  <c r="L167" i="5"/>
  <c r="L175" i="5"/>
  <c r="L183" i="5"/>
  <c r="L191" i="5"/>
  <c r="L239" i="5"/>
  <c r="L263" i="5"/>
  <c r="L287" i="5"/>
  <c r="L479" i="5"/>
  <c r="L487" i="5"/>
  <c r="L495" i="5"/>
  <c r="L607" i="5"/>
  <c r="L615" i="5"/>
  <c r="L623" i="5"/>
  <c r="L663" i="5"/>
  <c r="L160" i="5"/>
  <c r="L168" i="5"/>
  <c r="L176" i="5"/>
  <c r="L184" i="5"/>
  <c r="L208" i="5"/>
  <c r="L216" i="5"/>
  <c r="L240" i="5"/>
  <c r="L256" i="5"/>
  <c r="L288" i="5"/>
  <c r="L472" i="5"/>
  <c r="L480" i="5"/>
  <c r="L488" i="5"/>
  <c r="L496" i="5"/>
  <c r="L672" i="5"/>
  <c r="L169" i="5"/>
  <c r="L297" i="5"/>
  <c r="L489" i="5"/>
  <c r="L617" i="5"/>
  <c r="K150" i="5"/>
  <c r="K318" i="5"/>
  <c r="K326" i="5"/>
  <c r="K334" i="5"/>
  <c r="K342" i="5"/>
  <c r="L170" i="5"/>
  <c r="L298" i="5"/>
  <c r="L490" i="5"/>
  <c r="K199" i="5"/>
  <c r="K207" i="5"/>
  <c r="K215" i="5"/>
  <c r="K319" i="5"/>
  <c r="K327" i="5"/>
  <c r="K335" i="5"/>
  <c r="K343" i="5"/>
  <c r="K359" i="5"/>
  <c r="K367" i="5"/>
  <c r="L145" i="5"/>
  <c r="L177" i="5"/>
  <c r="L305" i="5"/>
  <c r="L625" i="5"/>
  <c r="L657" i="5"/>
  <c r="K216" i="5"/>
  <c r="K312" i="5"/>
  <c r="L178" i="5"/>
  <c r="L306" i="5"/>
  <c r="L626" i="5"/>
  <c r="L658" i="5"/>
  <c r="K209" i="5"/>
  <c r="L153" i="5"/>
  <c r="L185" i="5"/>
  <c r="L281" i="5"/>
  <c r="L473" i="5"/>
  <c r="L601" i="5"/>
  <c r="K146" i="5"/>
  <c r="L154" i="5"/>
  <c r="L186" i="5"/>
  <c r="L282" i="5"/>
  <c r="L474" i="5"/>
  <c r="L602" i="5"/>
  <c r="L666" i="5"/>
  <c r="K195" i="5"/>
  <c r="K203" i="5"/>
  <c r="L161" i="5"/>
  <c r="K313" i="5"/>
  <c r="K323" i="5"/>
  <c r="K333" i="5"/>
  <c r="K345" i="5"/>
  <c r="K499" i="5"/>
  <c r="K531" i="5"/>
  <c r="K547" i="5"/>
  <c r="K555" i="5"/>
  <c r="K563" i="5"/>
  <c r="K571" i="5"/>
  <c r="K699" i="5"/>
  <c r="J8" i="5"/>
  <c r="J16" i="5"/>
  <c r="J24" i="5"/>
  <c r="J32" i="5"/>
  <c r="J40" i="5"/>
  <c r="J48" i="5"/>
  <c r="J56" i="5"/>
  <c r="J64" i="5"/>
  <c r="J72" i="5"/>
  <c r="J80" i="5"/>
  <c r="J88" i="5"/>
  <c r="J96" i="5"/>
  <c r="J104" i="5"/>
  <c r="J112" i="5"/>
  <c r="J120" i="5"/>
  <c r="J128" i="5"/>
  <c r="J136" i="5"/>
  <c r="J144" i="5"/>
  <c r="J152" i="5"/>
  <c r="J160" i="5"/>
  <c r="J168" i="5"/>
  <c r="J176" i="5"/>
  <c r="J184" i="5"/>
  <c r="J192" i="5"/>
  <c r="J200" i="5"/>
  <c r="J208" i="5"/>
  <c r="J216" i="5"/>
  <c r="J224" i="5"/>
  <c r="J232" i="5"/>
  <c r="J240" i="5"/>
  <c r="J248" i="5"/>
  <c r="J256" i="5"/>
  <c r="J264" i="5"/>
  <c r="J272" i="5"/>
  <c r="J280" i="5"/>
  <c r="J288" i="5"/>
  <c r="J296" i="5"/>
  <c r="J304" i="5"/>
  <c r="J312" i="5"/>
  <c r="J320" i="5"/>
  <c r="J328" i="5"/>
  <c r="L162" i="5"/>
  <c r="L290" i="5"/>
  <c r="L674" i="5"/>
  <c r="K314" i="5"/>
  <c r="K324" i="5"/>
  <c r="K336" i="5"/>
  <c r="K346" i="5"/>
  <c r="K500" i="5"/>
  <c r="K532" i="5"/>
  <c r="K540" i="5"/>
  <c r="K548" i="5"/>
  <c r="K556" i="5"/>
  <c r="K564" i="5"/>
  <c r="K692" i="5"/>
  <c r="J9" i="5"/>
  <c r="J17" i="5"/>
  <c r="J25" i="5"/>
  <c r="J33" i="5"/>
  <c r="J41" i="5"/>
  <c r="J49" i="5"/>
  <c r="J57" i="5"/>
  <c r="J65" i="5"/>
  <c r="J73" i="5"/>
  <c r="L193" i="5"/>
  <c r="K315" i="5"/>
  <c r="K325" i="5"/>
  <c r="K337" i="5"/>
  <c r="K347" i="5"/>
  <c r="K369" i="5"/>
  <c r="K525" i="5"/>
  <c r="K533" i="5"/>
  <c r="K541" i="5"/>
  <c r="K549" i="5"/>
  <c r="K557" i="5"/>
  <c r="K589" i="5"/>
  <c r="K693" i="5"/>
  <c r="J10" i="5"/>
  <c r="J18" i="5"/>
  <c r="J26" i="5"/>
  <c r="J34" i="5"/>
  <c r="J42" i="5"/>
  <c r="J50" i="5"/>
  <c r="J58" i="5"/>
  <c r="J66" i="5"/>
  <c r="J74" i="5"/>
  <c r="J82" i="5"/>
  <c r="J90" i="5"/>
  <c r="J98" i="5"/>
  <c r="J106" i="5"/>
  <c r="J114" i="5"/>
  <c r="J122" i="5"/>
  <c r="J130" i="5"/>
  <c r="J138" i="5"/>
  <c r="J146" i="5"/>
  <c r="J154" i="5"/>
  <c r="J162" i="5"/>
  <c r="J170" i="5"/>
  <c r="J178" i="5"/>
  <c r="J186" i="5"/>
  <c r="J194" i="5"/>
  <c r="J202" i="5"/>
  <c r="J210" i="5"/>
  <c r="J218" i="5"/>
  <c r="J226" i="5"/>
  <c r="J234" i="5"/>
  <c r="J242" i="5"/>
  <c r="J250" i="5"/>
  <c r="J258" i="5"/>
  <c r="L194" i="5"/>
  <c r="K316" i="5"/>
  <c r="K328" i="5"/>
  <c r="K338" i="5"/>
  <c r="K348" i="5"/>
  <c r="K502" i="5"/>
  <c r="K510" i="5"/>
  <c r="K518" i="5"/>
  <c r="K550" i="5"/>
  <c r="K558" i="5"/>
  <c r="K566" i="5"/>
  <c r="K574" i="5"/>
  <c r="K582" i="5"/>
  <c r="J3" i="5"/>
  <c r="J11" i="5"/>
  <c r="J19" i="5"/>
  <c r="J27" i="5"/>
  <c r="J35" i="5"/>
  <c r="J43" i="5"/>
  <c r="J51" i="5"/>
  <c r="J59" i="5"/>
  <c r="J67" i="5"/>
  <c r="J75" i="5"/>
  <c r="J83" i="5"/>
  <c r="J91" i="5"/>
  <c r="J99" i="5"/>
  <c r="J107" i="5"/>
  <c r="J115" i="5"/>
  <c r="J123" i="5"/>
  <c r="J131" i="5"/>
  <c r="J139" i="5"/>
  <c r="J147" i="5"/>
  <c r="J155" i="5"/>
  <c r="J163" i="5"/>
  <c r="J171" i="5"/>
  <c r="J179" i="5"/>
  <c r="L481" i="5"/>
  <c r="L609" i="5"/>
  <c r="K148" i="5"/>
  <c r="K212" i="5"/>
  <c r="K317" i="5"/>
  <c r="K329" i="5"/>
  <c r="K339" i="5"/>
  <c r="K361" i="5"/>
  <c r="K503" i="5"/>
  <c r="K511" i="5"/>
  <c r="K519" i="5"/>
  <c r="K527" i="5"/>
  <c r="K559" i="5"/>
  <c r="K567" i="5"/>
  <c r="K575" i="5"/>
  <c r="K583" i="5"/>
  <c r="K591" i="5"/>
  <c r="J4" i="5"/>
  <c r="J12" i="5"/>
  <c r="J20" i="5"/>
  <c r="J28" i="5"/>
  <c r="J36" i="5"/>
  <c r="J44" i="5"/>
  <c r="J52" i="5"/>
  <c r="J60" i="5"/>
  <c r="J68" i="5"/>
  <c r="J76" i="5"/>
  <c r="J84" i="5"/>
  <c r="J92" i="5"/>
  <c r="J100" i="5"/>
  <c r="J108" i="5"/>
  <c r="J116" i="5"/>
  <c r="J124" i="5"/>
  <c r="J132" i="5"/>
  <c r="L226" i="5"/>
  <c r="L482" i="5"/>
  <c r="L610" i="5"/>
  <c r="K149" i="5"/>
  <c r="K320" i="5"/>
  <c r="K330" i="5"/>
  <c r="K340" i="5"/>
  <c r="K504" i="5"/>
  <c r="K512" i="5"/>
  <c r="K520" i="5"/>
  <c r="K528" i="5"/>
  <c r="K560" i="5"/>
  <c r="K568" i="5"/>
  <c r="K576" i="5"/>
  <c r="K584" i="5"/>
  <c r="K592" i="5"/>
  <c r="J5" i="5"/>
  <c r="J13" i="5"/>
  <c r="J21" i="5"/>
  <c r="J29" i="5"/>
  <c r="J37" i="5"/>
  <c r="J45" i="5"/>
  <c r="J53" i="5"/>
  <c r="J61" i="5"/>
  <c r="J69" i="5"/>
  <c r="J77" i="5"/>
  <c r="J85" i="5"/>
  <c r="J93" i="5"/>
  <c r="J101" i="5"/>
  <c r="J109" i="5"/>
  <c r="J117" i="5"/>
  <c r="J125" i="5"/>
  <c r="J133" i="5"/>
  <c r="K341" i="5"/>
  <c r="K505" i="5"/>
  <c r="K537" i="5"/>
  <c r="K569" i="5"/>
  <c r="J22" i="5"/>
  <c r="J54" i="5"/>
  <c r="J81" i="5"/>
  <c r="J103" i="5"/>
  <c r="J126" i="5"/>
  <c r="J142" i="5"/>
  <c r="J156" i="5"/>
  <c r="J167" i="5"/>
  <c r="J181" i="5"/>
  <c r="J191" i="5"/>
  <c r="J203" i="5"/>
  <c r="J213" i="5"/>
  <c r="J223" i="5"/>
  <c r="J235" i="5"/>
  <c r="J245" i="5"/>
  <c r="J255" i="5"/>
  <c r="J266" i="5"/>
  <c r="J275" i="5"/>
  <c r="J284" i="5"/>
  <c r="J293" i="5"/>
  <c r="J302" i="5"/>
  <c r="J311" i="5"/>
  <c r="J321" i="5"/>
  <c r="J330" i="5"/>
  <c r="J338" i="5"/>
  <c r="J346" i="5"/>
  <c r="J354" i="5"/>
  <c r="J362" i="5"/>
  <c r="J370" i="5"/>
  <c r="J378" i="5"/>
  <c r="J386" i="5"/>
  <c r="J394" i="5"/>
  <c r="J402" i="5"/>
  <c r="J410" i="5"/>
  <c r="J418" i="5"/>
  <c r="J426" i="5"/>
  <c r="J434" i="5"/>
  <c r="J442" i="5"/>
  <c r="J450" i="5"/>
  <c r="J458" i="5"/>
  <c r="J466" i="5"/>
  <c r="J474" i="5"/>
  <c r="J482" i="5"/>
  <c r="J490" i="5"/>
  <c r="J498" i="5"/>
  <c r="J506" i="5"/>
  <c r="J514" i="5"/>
  <c r="J522" i="5"/>
  <c r="J530" i="5"/>
  <c r="J538" i="5"/>
  <c r="J546" i="5"/>
  <c r="J554" i="5"/>
  <c r="J562" i="5"/>
  <c r="J570" i="5"/>
  <c r="J578" i="5"/>
  <c r="J586" i="5"/>
  <c r="J594" i="5"/>
  <c r="J602" i="5"/>
  <c r="J610" i="5"/>
  <c r="J618" i="5"/>
  <c r="J626" i="5"/>
  <c r="J634" i="5"/>
  <c r="J642" i="5"/>
  <c r="J650" i="5"/>
  <c r="J658" i="5"/>
  <c r="J666" i="5"/>
  <c r="J674" i="5"/>
  <c r="J682" i="5"/>
  <c r="J690" i="5"/>
  <c r="J698" i="5"/>
  <c r="J706" i="5"/>
  <c r="I7" i="5"/>
  <c r="I15" i="5"/>
  <c r="I23" i="5"/>
  <c r="I31" i="5"/>
  <c r="I39" i="5"/>
  <c r="I47" i="5"/>
  <c r="I55" i="5"/>
  <c r="I63" i="5"/>
  <c r="I71" i="5"/>
  <c r="I79" i="5"/>
  <c r="I87" i="5"/>
  <c r="I95" i="5"/>
  <c r="I103" i="5"/>
  <c r="I111" i="5"/>
  <c r="I119" i="5"/>
  <c r="K344" i="5"/>
  <c r="K506" i="5"/>
  <c r="K538" i="5"/>
  <c r="J23" i="5"/>
  <c r="J55" i="5"/>
  <c r="J86" i="5"/>
  <c r="J105" i="5"/>
  <c r="J127" i="5"/>
  <c r="J143" i="5"/>
  <c r="J157" i="5"/>
  <c r="J169" i="5"/>
  <c r="J182" i="5"/>
  <c r="J193" i="5"/>
  <c r="J204" i="5"/>
  <c r="J214" i="5"/>
  <c r="J225" i="5"/>
  <c r="J236" i="5"/>
  <c r="J246" i="5"/>
  <c r="J257" i="5"/>
  <c r="J267" i="5"/>
  <c r="J276" i="5"/>
  <c r="J285" i="5"/>
  <c r="J294" i="5"/>
  <c r="J303" i="5"/>
  <c r="J313" i="5"/>
  <c r="J322" i="5"/>
  <c r="J331" i="5"/>
  <c r="J339" i="5"/>
  <c r="J347" i="5"/>
  <c r="J355" i="5"/>
  <c r="J363" i="5"/>
  <c r="J371" i="5"/>
  <c r="J379" i="5"/>
  <c r="J387" i="5"/>
  <c r="J395" i="5"/>
  <c r="J403" i="5"/>
  <c r="J411" i="5"/>
  <c r="J419" i="5"/>
  <c r="J427" i="5"/>
  <c r="J435" i="5"/>
  <c r="J443" i="5"/>
  <c r="J451" i="5"/>
  <c r="J459" i="5"/>
  <c r="J467" i="5"/>
  <c r="J475" i="5"/>
  <c r="J483" i="5"/>
  <c r="J491" i="5"/>
  <c r="J499" i="5"/>
  <c r="J507" i="5"/>
  <c r="J515" i="5"/>
  <c r="J523" i="5"/>
  <c r="J531" i="5"/>
  <c r="J539" i="5"/>
  <c r="J547" i="5"/>
  <c r="J555" i="5"/>
  <c r="J563" i="5"/>
  <c r="J571" i="5"/>
  <c r="J579" i="5"/>
  <c r="J587" i="5"/>
  <c r="J595" i="5"/>
  <c r="J603" i="5"/>
  <c r="J611" i="5"/>
  <c r="J619" i="5"/>
  <c r="J627" i="5"/>
  <c r="J635" i="5"/>
  <c r="J643" i="5"/>
  <c r="J651" i="5"/>
  <c r="J659" i="5"/>
  <c r="J667" i="5"/>
  <c r="J675" i="5"/>
  <c r="J683" i="5"/>
  <c r="J691" i="5"/>
  <c r="L257" i="5"/>
  <c r="J30" i="5"/>
  <c r="J62" i="5"/>
  <c r="J87" i="5"/>
  <c r="J110" i="5"/>
  <c r="J129" i="5"/>
  <c r="J145" i="5"/>
  <c r="J158" i="5"/>
  <c r="J172" i="5"/>
  <c r="J183" i="5"/>
  <c r="J195" i="5"/>
  <c r="J205" i="5"/>
  <c r="J215" i="5"/>
  <c r="J227" i="5"/>
  <c r="J237" i="5"/>
  <c r="J247" i="5"/>
  <c r="J259" i="5"/>
  <c r="J268" i="5"/>
  <c r="J277" i="5"/>
  <c r="J286" i="5"/>
  <c r="J295" i="5"/>
  <c r="J305" i="5"/>
  <c r="J314" i="5"/>
  <c r="J323" i="5"/>
  <c r="J332" i="5"/>
  <c r="J340" i="5"/>
  <c r="J348" i="5"/>
  <c r="J356" i="5"/>
  <c r="J364" i="5"/>
  <c r="J372" i="5"/>
  <c r="J380" i="5"/>
  <c r="J388" i="5"/>
  <c r="J396" i="5"/>
  <c r="J404" i="5"/>
  <c r="J412" i="5"/>
  <c r="J420" i="5"/>
  <c r="J428" i="5"/>
  <c r="J436" i="5"/>
  <c r="J444" i="5"/>
  <c r="J452" i="5"/>
  <c r="J460" i="5"/>
  <c r="J468" i="5"/>
  <c r="J476" i="5"/>
  <c r="J484" i="5"/>
  <c r="J492" i="5"/>
  <c r="J500" i="5"/>
  <c r="J508" i="5"/>
  <c r="J516" i="5"/>
  <c r="J524" i="5"/>
  <c r="J532" i="5"/>
  <c r="J540" i="5"/>
  <c r="J548" i="5"/>
  <c r="J556" i="5"/>
  <c r="J564" i="5"/>
  <c r="J572" i="5"/>
  <c r="J580" i="5"/>
  <c r="J588" i="5"/>
  <c r="J596" i="5"/>
  <c r="J604" i="5"/>
  <c r="J612" i="5"/>
  <c r="J620" i="5"/>
  <c r="J628" i="5"/>
  <c r="J636" i="5"/>
  <c r="J644" i="5"/>
  <c r="J652" i="5"/>
  <c r="J660" i="5"/>
  <c r="J668" i="5"/>
  <c r="J676" i="5"/>
  <c r="J684" i="5"/>
  <c r="J692" i="5"/>
  <c r="L258" i="5"/>
  <c r="K578" i="5"/>
  <c r="J31" i="5"/>
  <c r="J63" i="5"/>
  <c r="J89" i="5"/>
  <c r="J111" i="5"/>
  <c r="J134" i="5"/>
  <c r="J148" i="5"/>
  <c r="J159" i="5"/>
  <c r="J173" i="5"/>
  <c r="J185" i="5"/>
  <c r="J196" i="5"/>
  <c r="J206" i="5"/>
  <c r="J217" i="5"/>
  <c r="J228" i="5"/>
  <c r="J238" i="5"/>
  <c r="J249" i="5"/>
  <c r="J260" i="5"/>
  <c r="J269" i="5"/>
  <c r="J278" i="5"/>
  <c r="J287" i="5"/>
  <c r="J297" i="5"/>
  <c r="J306" i="5"/>
  <c r="J315" i="5"/>
  <c r="J324" i="5"/>
  <c r="J333" i="5"/>
  <c r="J341" i="5"/>
  <c r="J349" i="5"/>
  <c r="J357" i="5"/>
  <c r="J365" i="5"/>
  <c r="J373" i="5"/>
  <c r="J381" i="5"/>
  <c r="J389" i="5"/>
  <c r="J397" i="5"/>
  <c r="J405" i="5"/>
  <c r="J413" i="5"/>
  <c r="J421" i="5"/>
  <c r="J429" i="5"/>
  <c r="J437" i="5"/>
  <c r="J445" i="5"/>
  <c r="J453" i="5"/>
  <c r="J461" i="5"/>
  <c r="J469" i="5"/>
  <c r="J477" i="5"/>
  <c r="J485" i="5"/>
  <c r="J493" i="5"/>
  <c r="J501" i="5"/>
  <c r="J509" i="5"/>
  <c r="J517" i="5"/>
  <c r="J525" i="5"/>
  <c r="J533" i="5"/>
  <c r="J541" i="5"/>
  <c r="J549" i="5"/>
  <c r="J557" i="5"/>
  <c r="J565" i="5"/>
  <c r="J573" i="5"/>
  <c r="J581" i="5"/>
  <c r="J589" i="5"/>
  <c r="J597" i="5"/>
  <c r="J605" i="5"/>
  <c r="J613" i="5"/>
  <c r="J621" i="5"/>
  <c r="J629" i="5"/>
  <c r="J637" i="5"/>
  <c r="J645" i="5"/>
  <c r="J653" i="5"/>
  <c r="J661" i="5"/>
  <c r="J669" i="5"/>
  <c r="J677" i="5"/>
  <c r="J685" i="5"/>
  <c r="J693" i="5"/>
  <c r="J701" i="5"/>
  <c r="J709" i="5"/>
  <c r="I10" i="5"/>
  <c r="I18" i="5"/>
  <c r="I26" i="5"/>
  <c r="I34" i="5"/>
  <c r="K156" i="5"/>
  <c r="K321" i="5"/>
  <c r="K585" i="5"/>
  <c r="J6" i="5"/>
  <c r="J38" i="5"/>
  <c r="J70" i="5"/>
  <c r="J94" i="5"/>
  <c r="J113" i="5"/>
  <c r="J135" i="5"/>
  <c r="J149" i="5"/>
  <c r="J161" i="5"/>
  <c r="J174" i="5"/>
  <c r="J187" i="5"/>
  <c r="J197" i="5"/>
  <c r="J207" i="5"/>
  <c r="J219" i="5"/>
  <c r="J229" i="5"/>
  <c r="J239" i="5"/>
  <c r="J251" i="5"/>
  <c r="J261" i="5"/>
  <c r="J270" i="5"/>
  <c r="J279" i="5"/>
  <c r="J289" i="5"/>
  <c r="J298" i="5"/>
  <c r="J307" i="5"/>
  <c r="J316" i="5"/>
  <c r="J325" i="5"/>
  <c r="J334" i="5"/>
  <c r="J342" i="5"/>
  <c r="J350" i="5"/>
  <c r="J358" i="5"/>
  <c r="J366" i="5"/>
  <c r="J374" i="5"/>
  <c r="J382" i="5"/>
  <c r="J390" i="5"/>
  <c r="J398" i="5"/>
  <c r="J406" i="5"/>
  <c r="J414" i="5"/>
  <c r="J422" i="5"/>
  <c r="J430" i="5"/>
  <c r="J438" i="5"/>
  <c r="J446" i="5"/>
  <c r="J454" i="5"/>
  <c r="J462" i="5"/>
  <c r="J470" i="5"/>
  <c r="J478" i="5"/>
  <c r="J486" i="5"/>
  <c r="J494" i="5"/>
  <c r="J502" i="5"/>
  <c r="J510" i="5"/>
  <c r="J518" i="5"/>
  <c r="J526" i="5"/>
  <c r="J534" i="5"/>
  <c r="J542" i="5"/>
  <c r="J550" i="5"/>
  <c r="J558" i="5"/>
  <c r="J566" i="5"/>
  <c r="J574" i="5"/>
  <c r="J582" i="5"/>
  <c r="J590" i="5"/>
  <c r="J598" i="5"/>
  <c r="J606" i="5"/>
  <c r="J614" i="5"/>
  <c r="J622" i="5"/>
  <c r="J630" i="5"/>
  <c r="J638" i="5"/>
  <c r="J646" i="5"/>
  <c r="J654" i="5"/>
  <c r="J662" i="5"/>
  <c r="J670" i="5"/>
  <c r="J678" i="5"/>
  <c r="J686" i="5"/>
  <c r="J694" i="5"/>
  <c r="K322" i="5"/>
  <c r="K522" i="5"/>
  <c r="K554" i="5"/>
  <c r="K586" i="5"/>
  <c r="J7" i="5"/>
  <c r="J39" i="5"/>
  <c r="J71" i="5"/>
  <c r="J95" i="5"/>
  <c r="J118" i="5"/>
  <c r="J137" i="5"/>
  <c r="J150" i="5"/>
  <c r="J164" i="5"/>
  <c r="J175" i="5"/>
  <c r="J188" i="5"/>
  <c r="J198" i="5"/>
  <c r="J209" i="5"/>
  <c r="J220" i="5"/>
  <c r="J230" i="5"/>
  <c r="J241" i="5"/>
  <c r="J252" i="5"/>
  <c r="J262" i="5"/>
  <c r="J271" i="5"/>
  <c r="J281" i="5"/>
  <c r="J290" i="5"/>
  <c r="J299" i="5"/>
  <c r="J308" i="5"/>
  <c r="J317" i="5"/>
  <c r="J326" i="5"/>
  <c r="J335" i="5"/>
  <c r="J343" i="5"/>
  <c r="J351" i="5"/>
  <c r="J359" i="5"/>
  <c r="J367" i="5"/>
  <c r="J375" i="5"/>
  <c r="J383" i="5"/>
  <c r="J391" i="5"/>
  <c r="J399" i="5"/>
  <c r="J407" i="5"/>
  <c r="J415" i="5"/>
  <c r="J423" i="5"/>
  <c r="J431" i="5"/>
  <c r="J439" i="5"/>
  <c r="J447" i="5"/>
  <c r="J455" i="5"/>
  <c r="J463" i="5"/>
  <c r="J471" i="5"/>
  <c r="J479" i="5"/>
  <c r="J487" i="5"/>
  <c r="J495" i="5"/>
  <c r="J503" i="5"/>
  <c r="J511" i="5"/>
  <c r="J519" i="5"/>
  <c r="J527" i="5"/>
  <c r="J535" i="5"/>
  <c r="J543" i="5"/>
  <c r="J551" i="5"/>
  <c r="J559" i="5"/>
  <c r="J567" i="5"/>
  <c r="J575" i="5"/>
  <c r="J583" i="5"/>
  <c r="J591" i="5"/>
  <c r="J599" i="5"/>
  <c r="J607" i="5"/>
  <c r="J615" i="5"/>
  <c r="J623" i="5"/>
  <c r="J631" i="5"/>
  <c r="J639" i="5"/>
  <c r="J647" i="5"/>
  <c r="J655" i="5"/>
  <c r="J663" i="5"/>
  <c r="J671" i="5"/>
  <c r="J679" i="5"/>
  <c r="J687" i="5"/>
  <c r="J695" i="5"/>
  <c r="K188" i="5"/>
  <c r="K331" i="5"/>
  <c r="K561" i="5"/>
  <c r="K593" i="5"/>
  <c r="J14" i="5"/>
  <c r="J46" i="5"/>
  <c r="J78" i="5"/>
  <c r="J97" i="5"/>
  <c r="J119" i="5"/>
  <c r="J140" i="5"/>
  <c r="J151" i="5"/>
  <c r="J165" i="5"/>
  <c r="J177" i="5"/>
  <c r="J189" i="5"/>
  <c r="J199" i="5"/>
  <c r="J211" i="5"/>
  <c r="J221" i="5"/>
  <c r="J231" i="5"/>
  <c r="J243" i="5"/>
  <c r="J253" i="5"/>
  <c r="J263" i="5"/>
  <c r="J273" i="5"/>
  <c r="J282" i="5"/>
  <c r="J291" i="5"/>
  <c r="J300" i="5"/>
  <c r="J309" i="5"/>
  <c r="J318" i="5"/>
  <c r="J327" i="5"/>
  <c r="J336" i="5"/>
  <c r="J344" i="5"/>
  <c r="J352" i="5"/>
  <c r="J360" i="5"/>
  <c r="J368" i="5"/>
  <c r="J376" i="5"/>
  <c r="J384" i="5"/>
  <c r="J392" i="5"/>
  <c r="J400" i="5"/>
  <c r="J408" i="5"/>
  <c r="J416" i="5"/>
  <c r="J424" i="5"/>
  <c r="J432" i="5"/>
  <c r="J440" i="5"/>
  <c r="J448" i="5"/>
  <c r="J456" i="5"/>
  <c r="J464" i="5"/>
  <c r="J472" i="5"/>
  <c r="J480" i="5"/>
  <c r="J488" i="5"/>
  <c r="J496" i="5"/>
  <c r="J504" i="5"/>
  <c r="J512" i="5"/>
  <c r="J520" i="5"/>
  <c r="J528" i="5"/>
  <c r="J536" i="5"/>
  <c r="J544" i="5"/>
  <c r="J552" i="5"/>
  <c r="J560" i="5"/>
  <c r="J568" i="5"/>
  <c r="J576" i="5"/>
  <c r="J584" i="5"/>
  <c r="J592" i="5"/>
  <c r="J600" i="5"/>
  <c r="J608" i="5"/>
  <c r="J616" i="5"/>
  <c r="J624" i="5"/>
  <c r="J632" i="5"/>
  <c r="J640" i="5"/>
  <c r="J648" i="5"/>
  <c r="J656" i="5"/>
  <c r="J664" i="5"/>
  <c r="J672" i="5"/>
  <c r="J680" i="5"/>
  <c r="J688" i="5"/>
  <c r="J696" i="5"/>
  <c r="K189" i="5"/>
  <c r="K332" i="5"/>
  <c r="K498" i="5"/>
  <c r="K530" i="5"/>
  <c r="K690" i="5"/>
  <c r="J15" i="5"/>
  <c r="J47" i="5"/>
  <c r="J79" i="5"/>
  <c r="J102" i="5"/>
  <c r="J121" i="5"/>
  <c r="J141" i="5"/>
  <c r="J153" i="5"/>
  <c r="J166" i="5"/>
  <c r="J180" i="5"/>
  <c r="J190" i="5"/>
  <c r="J201" i="5"/>
  <c r="J212" i="5"/>
  <c r="J222" i="5"/>
  <c r="J233" i="5"/>
  <c r="J244" i="5"/>
  <c r="J254" i="5"/>
  <c r="J265" i="5"/>
  <c r="J274" i="5"/>
  <c r="J283" i="5"/>
  <c r="J292" i="5"/>
  <c r="J301" i="5"/>
  <c r="J310" i="5"/>
  <c r="J319" i="5"/>
  <c r="J329" i="5"/>
  <c r="J337" i="5"/>
  <c r="J345" i="5"/>
  <c r="J353" i="5"/>
  <c r="J361" i="5"/>
  <c r="J369" i="5"/>
  <c r="J377" i="5"/>
  <c r="J385" i="5"/>
  <c r="J393" i="5"/>
  <c r="J401" i="5"/>
  <c r="J409" i="5"/>
  <c r="J417" i="5"/>
  <c r="J425" i="5"/>
  <c r="J433" i="5"/>
  <c r="J441" i="5"/>
  <c r="J449" i="5"/>
  <c r="J457" i="5"/>
  <c r="J465" i="5"/>
  <c r="J473" i="5"/>
  <c r="J481" i="5"/>
  <c r="J489" i="5"/>
  <c r="J497" i="5"/>
  <c r="J505" i="5"/>
  <c r="J513" i="5"/>
  <c r="J521" i="5"/>
  <c r="J529" i="5"/>
  <c r="J537" i="5"/>
  <c r="J545" i="5"/>
  <c r="J553" i="5"/>
  <c r="J561" i="5"/>
  <c r="J569" i="5"/>
  <c r="J633" i="5"/>
  <c r="J697" i="5"/>
  <c r="J708" i="5"/>
  <c r="I12" i="5"/>
  <c r="I22" i="5"/>
  <c r="I33" i="5"/>
  <c r="I43" i="5"/>
  <c r="I52" i="5"/>
  <c r="I61" i="5"/>
  <c r="I70" i="5"/>
  <c r="I80" i="5"/>
  <c r="I89" i="5"/>
  <c r="I98" i="5"/>
  <c r="I107" i="5"/>
  <c r="I116" i="5"/>
  <c r="I125" i="5"/>
  <c r="I133" i="5"/>
  <c r="I141" i="5"/>
  <c r="I149" i="5"/>
  <c r="I157" i="5"/>
  <c r="I165" i="5"/>
  <c r="I173" i="5"/>
  <c r="I181" i="5"/>
  <c r="I189" i="5"/>
  <c r="I197" i="5"/>
  <c r="I205" i="5"/>
  <c r="I213" i="5"/>
  <c r="I221" i="5"/>
  <c r="I229" i="5"/>
  <c r="I237" i="5"/>
  <c r="I245" i="5"/>
  <c r="I253" i="5"/>
  <c r="I261" i="5"/>
  <c r="I269" i="5"/>
  <c r="I277" i="5"/>
  <c r="I285" i="5"/>
  <c r="I293" i="5"/>
  <c r="I301" i="5"/>
  <c r="I309" i="5"/>
  <c r="I317" i="5"/>
  <c r="I325" i="5"/>
  <c r="I333" i="5"/>
  <c r="I341" i="5"/>
  <c r="I349" i="5"/>
  <c r="I357" i="5"/>
  <c r="I365" i="5"/>
  <c r="I373" i="5"/>
  <c r="I381" i="5"/>
  <c r="I389" i="5"/>
  <c r="I397" i="5"/>
  <c r="I405" i="5"/>
  <c r="I413" i="5"/>
  <c r="I421" i="5"/>
  <c r="I429" i="5"/>
  <c r="I437" i="5"/>
  <c r="I445" i="5"/>
  <c r="I453" i="5"/>
  <c r="I461" i="5"/>
  <c r="I469" i="5"/>
  <c r="I477" i="5"/>
  <c r="I485" i="5"/>
  <c r="I493" i="5"/>
  <c r="I501" i="5"/>
  <c r="I509" i="5"/>
  <c r="I517" i="5"/>
  <c r="I525" i="5"/>
  <c r="I533" i="5"/>
  <c r="I541" i="5"/>
  <c r="I549" i="5"/>
  <c r="I557" i="5"/>
  <c r="I565" i="5"/>
  <c r="I573" i="5"/>
  <c r="I581" i="5"/>
  <c r="I589" i="5"/>
  <c r="I597" i="5"/>
  <c r="I605" i="5"/>
  <c r="I613" i="5"/>
  <c r="I621" i="5"/>
  <c r="I629" i="5"/>
  <c r="I637" i="5"/>
  <c r="I645" i="5"/>
  <c r="I653" i="5"/>
  <c r="I661" i="5"/>
  <c r="I669" i="5"/>
  <c r="I677" i="5"/>
  <c r="I685" i="5"/>
  <c r="I693" i="5"/>
  <c r="I701" i="5"/>
  <c r="J577" i="5"/>
  <c r="J641" i="5"/>
  <c r="J699" i="5"/>
  <c r="I3" i="5"/>
  <c r="I13" i="5"/>
  <c r="I24" i="5"/>
  <c r="I35" i="5"/>
  <c r="I44" i="5"/>
  <c r="I53" i="5"/>
  <c r="I62" i="5"/>
  <c r="I72" i="5"/>
  <c r="I81" i="5"/>
  <c r="I90" i="5"/>
  <c r="I99" i="5"/>
  <c r="I108" i="5"/>
  <c r="I117" i="5"/>
  <c r="I126" i="5"/>
  <c r="I134" i="5"/>
  <c r="I142" i="5"/>
  <c r="I150" i="5"/>
  <c r="I158" i="5"/>
  <c r="I166" i="5"/>
  <c r="I174" i="5"/>
  <c r="I182" i="5"/>
  <c r="I190" i="5"/>
  <c r="I198" i="5"/>
  <c r="I206" i="5"/>
  <c r="I214" i="5"/>
  <c r="I222" i="5"/>
  <c r="I230" i="5"/>
  <c r="I238" i="5"/>
  <c r="I246" i="5"/>
  <c r="I254" i="5"/>
  <c r="I262" i="5"/>
  <c r="I270" i="5"/>
  <c r="I278" i="5"/>
  <c r="I286" i="5"/>
  <c r="I294" i="5"/>
  <c r="I302" i="5"/>
  <c r="I310" i="5"/>
  <c r="I318" i="5"/>
  <c r="I326" i="5"/>
  <c r="I334" i="5"/>
  <c r="I342" i="5"/>
  <c r="I350" i="5"/>
  <c r="I358" i="5"/>
  <c r="I366" i="5"/>
  <c r="I374" i="5"/>
  <c r="I382" i="5"/>
  <c r="I390" i="5"/>
  <c r="I398" i="5"/>
  <c r="I406" i="5"/>
  <c r="I414" i="5"/>
  <c r="I422" i="5"/>
  <c r="I430" i="5"/>
  <c r="I438" i="5"/>
  <c r="I446" i="5"/>
  <c r="I454" i="5"/>
  <c r="I462" i="5"/>
  <c r="I470" i="5"/>
  <c r="I478" i="5"/>
  <c r="I486" i="5"/>
  <c r="I494" i="5"/>
  <c r="I502" i="5"/>
  <c r="I510" i="5"/>
  <c r="I518" i="5"/>
  <c r="I526" i="5"/>
  <c r="I534" i="5"/>
  <c r="I542" i="5"/>
  <c r="I550" i="5"/>
  <c r="I558" i="5"/>
  <c r="I566" i="5"/>
  <c r="I574" i="5"/>
  <c r="I582" i="5"/>
  <c r="I590" i="5"/>
  <c r="I598" i="5"/>
  <c r="I606" i="5"/>
  <c r="I614" i="5"/>
  <c r="I622" i="5"/>
  <c r="I630" i="5"/>
  <c r="I638" i="5"/>
  <c r="I646" i="5"/>
  <c r="I654" i="5"/>
  <c r="J585" i="5"/>
  <c r="J649" i="5"/>
  <c r="J700" i="5"/>
  <c r="I4" i="5"/>
  <c r="I14" i="5"/>
  <c r="I25" i="5"/>
  <c r="I36" i="5"/>
  <c r="I45" i="5"/>
  <c r="I54" i="5"/>
  <c r="I64" i="5"/>
  <c r="I73" i="5"/>
  <c r="I82" i="5"/>
  <c r="I91" i="5"/>
  <c r="I100" i="5"/>
  <c r="I109" i="5"/>
  <c r="I118" i="5"/>
  <c r="I127" i="5"/>
  <c r="I135" i="5"/>
  <c r="I143" i="5"/>
  <c r="I151" i="5"/>
  <c r="I159" i="5"/>
  <c r="I167" i="5"/>
  <c r="I175" i="5"/>
  <c r="I183" i="5"/>
  <c r="I191" i="5"/>
  <c r="I199" i="5"/>
  <c r="I207" i="5"/>
  <c r="I215" i="5"/>
  <c r="I223" i="5"/>
  <c r="I231" i="5"/>
  <c r="I239" i="5"/>
  <c r="I247" i="5"/>
  <c r="I255" i="5"/>
  <c r="I263" i="5"/>
  <c r="I271" i="5"/>
  <c r="I279" i="5"/>
  <c r="I287" i="5"/>
  <c r="I295" i="5"/>
  <c r="I303" i="5"/>
  <c r="I311" i="5"/>
  <c r="I319" i="5"/>
  <c r="I327" i="5"/>
  <c r="I335" i="5"/>
  <c r="I343" i="5"/>
  <c r="I351" i="5"/>
  <c r="I359" i="5"/>
  <c r="I367" i="5"/>
  <c r="I375" i="5"/>
  <c r="I383" i="5"/>
  <c r="I391" i="5"/>
  <c r="I399" i="5"/>
  <c r="I407" i="5"/>
  <c r="I415" i="5"/>
  <c r="I423" i="5"/>
  <c r="I431" i="5"/>
  <c r="I439" i="5"/>
  <c r="I447" i="5"/>
  <c r="I455" i="5"/>
  <c r="I463" i="5"/>
  <c r="I471" i="5"/>
  <c r="I479" i="5"/>
  <c r="J593" i="5"/>
  <c r="J657" i="5"/>
  <c r="J702" i="5"/>
  <c r="I5" i="5"/>
  <c r="I16" i="5"/>
  <c r="I27" i="5"/>
  <c r="I37" i="5"/>
  <c r="I46" i="5"/>
  <c r="I56" i="5"/>
  <c r="I65" i="5"/>
  <c r="I74" i="5"/>
  <c r="I83" i="5"/>
  <c r="I92" i="5"/>
  <c r="I101" i="5"/>
  <c r="I110" i="5"/>
  <c r="I120" i="5"/>
  <c r="I128" i="5"/>
  <c r="I136" i="5"/>
  <c r="I144" i="5"/>
  <c r="I152" i="5"/>
  <c r="I160" i="5"/>
  <c r="I168" i="5"/>
  <c r="I176" i="5"/>
  <c r="I184" i="5"/>
  <c r="I192" i="5"/>
  <c r="I200" i="5"/>
  <c r="I208" i="5"/>
  <c r="I216" i="5"/>
  <c r="I224" i="5"/>
  <c r="I232" i="5"/>
  <c r="I240" i="5"/>
  <c r="I248" i="5"/>
  <c r="I256" i="5"/>
  <c r="I264" i="5"/>
  <c r="I272" i="5"/>
  <c r="I280" i="5"/>
  <c r="I288" i="5"/>
  <c r="I296" i="5"/>
  <c r="I304" i="5"/>
  <c r="I312" i="5"/>
  <c r="I320" i="5"/>
  <c r="I328" i="5"/>
  <c r="I336" i="5"/>
  <c r="I344" i="5"/>
  <c r="I352" i="5"/>
  <c r="I360" i="5"/>
  <c r="I368" i="5"/>
  <c r="I376" i="5"/>
  <c r="I384" i="5"/>
  <c r="I392" i="5"/>
  <c r="I400" i="5"/>
  <c r="I408" i="5"/>
  <c r="I416" i="5"/>
  <c r="I424" i="5"/>
  <c r="I432" i="5"/>
  <c r="I440" i="5"/>
  <c r="I448" i="5"/>
  <c r="I456" i="5"/>
  <c r="I464" i="5"/>
  <c r="I472" i="5"/>
  <c r="I480" i="5"/>
  <c r="J601" i="5"/>
  <c r="J665" i="5"/>
  <c r="J703" i="5"/>
  <c r="I6" i="5"/>
  <c r="I17" i="5"/>
  <c r="I28" i="5"/>
  <c r="I38" i="5"/>
  <c r="I48" i="5"/>
  <c r="I57" i="5"/>
  <c r="I66" i="5"/>
  <c r="I75" i="5"/>
  <c r="I84" i="5"/>
  <c r="I93" i="5"/>
  <c r="I102" i="5"/>
  <c r="I112" i="5"/>
  <c r="I121" i="5"/>
  <c r="I129" i="5"/>
  <c r="I137" i="5"/>
  <c r="I145" i="5"/>
  <c r="I153" i="5"/>
  <c r="I161" i="5"/>
  <c r="I169" i="5"/>
  <c r="I177" i="5"/>
  <c r="I185" i="5"/>
  <c r="I193" i="5"/>
  <c r="I201" i="5"/>
  <c r="I209" i="5"/>
  <c r="I217" i="5"/>
  <c r="I225" i="5"/>
  <c r="I233" i="5"/>
  <c r="I241" i="5"/>
  <c r="I249" i="5"/>
  <c r="I257" i="5"/>
  <c r="I265" i="5"/>
  <c r="I273" i="5"/>
  <c r="I281" i="5"/>
  <c r="I289" i="5"/>
  <c r="I297" i="5"/>
  <c r="I305" i="5"/>
  <c r="I313" i="5"/>
  <c r="I321" i="5"/>
  <c r="I329" i="5"/>
  <c r="I337" i="5"/>
  <c r="I345" i="5"/>
  <c r="I353" i="5"/>
  <c r="I361" i="5"/>
  <c r="I369" i="5"/>
  <c r="I377" i="5"/>
  <c r="I385" i="5"/>
  <c r="I393" i="5"/>
  <c r="I401" i="5"/>
  <c r="I409" i="5"/>
  <c r="I417" i="5"/>
  <c r="I425" i="5"/>
  <c r="I433" i="5"/>
  <c r="I441" i="5"/>
  <c r="I449" i="5"/>
  <c r="I457" i="5"/>
  <c r="I465" i="5"/>
  <c r="I473" i="5"/>
  <c r="I481" i="5"/>
  <c r="I489" i="5"/>
  <c r="I497" i="5"/>
  <c r="I505" i="5"/>
  <c r="I513" i="5"/>
  <c r="I521" i="5"/>
  <c r="I529" i="5"/>
  <c r="I537" i="5"/>
  <c r="I545" i="5"/>
  <c r="I553" i="5"/>
  <c r="I561" i="5"/>
  <c r="I569" i="5"/>
  <c r="I577" i="5"/>
  <c r="I585" i="5"/>
  <c r="I593" i="5"/>
  <c r="I601" i="5"/>
  <c r="I609" i="5"/>
  <c r="I617" i="5"/>
  <c r="I625" i="5"/>
  <c r="I633" i="5"/>
  <c r="I641" i="5"/>
  <c r="I649" i="5"/>
  <c r="I657" i="5"/>
  <c r="I665" i="5"/>
  <c r="I673" i="5"/>
  <c r="J609" i="5"/>
  <c r="J673" i="5"/>
  <c r="J704" i="5"/>
  <c r="I8" i="5"/>
  <c r="I19" i="5"/>
  <c r="I29" i="5"/>
  <c r="I40" i="5"/>
  <c r="I49" i="5"/>
  <c r="I58" i="5"/>
  <c r="I67" i="5"/>
  <c r="I76" i="5"/>
  <c r="I85" i="5"/>
  <c r="I94" i="5"/>
  <c r="I104" i="5"/>
  <c r="I113" i="5"/>
  <c r="I122" i="5"/>
  <c r="I130" i="5"/>
  <c r="I138" i="5"/>
  <c r="I146" i="5"/>
  <c r="I154" i="5"/>
  <c r="I162" i="5"/>
  <c r="I170" i="5"/>
  <c r="I178" i="5"/>
  <c r="I186" i="5"/>
  <c r="I194" i="5"/>
  <c r="I202" i="5"/>
  <c r="I210" i="5"/>
  <c r="I218" i="5"/>
  <c r="I226" i="5"/>
  <c r="I234" i="5"/>
  <c r="I242" i="5"/>
  <c r="I250" i="5"/>
  <c r="I258" i="5"/>
  <c r="I266" i="5"/>
  <c r="I274" i="5"/>
  <c r="I282" i="5"/>
  <c r="I290" i="5"/>
  <c r="I298" i="5"/>
  <c r="I306" i="5"/>
  <c r="I314" i="5"/>
  <c r="I322" i="5"/>
  <c r="I330" i="5"/>
  <c r="I338" i="5"/>
  <c r="I346" i="5"/>
  <c r="I354" i="5"/>
  <c r="I362" i="5"/>
  <c r="I370" i="5"/>
  <c r="I378" i="5"/>
  <c r="I386" i="5"/>
  <c r="I394" i="5"/>
  <c r="I402" i="5"/>
  <c r="I410" i="5"/>
  <c r="I418" i="5"/>
  <c r="I426" i="5"/>
  <c r="I434" i="5"/>
  <c r="I442" i="5"/>
  <c r="I450" i="5"/>
  <c r="I458" i="5"/>
  <c r="I466" i="5"/>
  <c r="I474" i="5"/>
  <c r="I482" i="5"/>
  <c r="I490" i="5"/>
  <c r="I498" i="5"/>
  <c r="I506" i="5"/>
  <c r="I514" i="5"/>
  <c r="I522" i="5"/>
  <c r="I530" i="5"/>
  <c r="I538" i="5"/>
  <c r="I546" i="5"/>
  <c r="I554" i="5"/>
  <c r="I562" i="5"/>
  <c r="I570" i="5"/>
  <c r="I578" i="5"/>
  <c r="I586" i="5"/>
  <c r="I594" i="5"/>
  <c r="I602" i="5"/>
  <c r="I610" i="5"/>
  <c r="I618" i="5"/>
  <c r="I626" i="5"/>
  <c r="I634" i="5"/>
  <c r="I642" i="5"/>
  <c r="I650" i="5"/>
  <c r="J617" i="5"/>
  <c r="I20" i="5"/>
  <c r="I59" i="5"/>
  <c r="I96" i="5"/>
  <c r="I131" i="5"/>
  <c r="I163" i="5"/>
  <c r="I195" i="5"/>
  <c r="I227" i="5"/>
  <c r="I259" i="5"/>
  <c r="I291" i="5"/>
  <c r="I323" i="5"/>
  <c r="I355" i="5"/>
  <c r="I387" i="5"/>
  <c r="I419" i="5"/>
  <c r="I451" i="5"/>
  <c r="I483" i="5"/>
  <c r="I499" i="5"/>
  <c r="I515" i="5"/>
  <c r="I531" i="5"/>
  <c r="I547" i="5"/>
  <c r="I563" i="5"/>
  <c r="I579" i="5"/>
  <c r="I595" i="5"/>
  <c r="I611" i="5"/>
  <c r="I627" i="5"/>
  <c r="I643" i="5"/>
  <c r="I658" i="5"/>
  <c r="I668" i="5"/>
  <c r="I679" i="5"/>
  <c r="I688" i="5"/>
  <c r="I697" i="5"/>
  <c r="I706" i="5"/>
  <c r="H7" i="5"/>
  <c r="H15" i="5"/>
  <c r="H23" i="5"/>
  <c r="H31" i="5"/>
  <c r="H39" i="5"/>
  <c r="H47" i="5"/>
  <c r="H55" i="5"/>
  <c r="H63" i="5"/>
  <c r="H71" i="5"/>
  <c r="H79" i="5"/>
  <c r="H87" i="5"/>
  <c r="H95" i="5"/>
  <c r="H103" i="5"/>
  <c r="H111" i="5"/>
  <c r="H119" i="5"/>
  <c r="H127" i="5"/>
  <c r="H135" i="5"/>
  <c r="H143" i="5"/>
  <c r="H151" i="5"/>
  <c r="H159" i="5"/>
  <c r="H167" i="5"/>
  <c r="H175" i="5"/>
  <c r="H183" i="5"/>
  <c r="H191" i="5"/>
  <c r="H199" i="5"/>
  <c r="H207" i="5"/>
  <c r="H215" i="5"/>
  <c r="H223" i="5"/>
  <c r="H231" i="5"/>
  <c r="H239" i="5"/>
  <c r="H247" i="5"/>
  <c r="H255" i="5"/>
  <c r="H263" i="5"/>
  <c r="H271" i="5"/>
  <c r="H279" i="5"/>
  <c r="H287" i="5"/>
  <c r="H295" i="5"/>
  <c r="H303" i="5"/>
  <c r="H311" i="5"/>
  <c r="H319" i="5"/>
  <c r="H327" i="5"/>
  <c r="H335" i="5"/>
  <c r="H343" i="5"/>
  <c r="H351" i="5"/>
  <c r="H359" i="5"/>
  <c r="H367" i="5"/>
  <c r="H375" i="5"/>
  <c r="H383" i="5"/>
  <c r="H391" i="5"/>
  <c r="H399" i="5"/>
  <c r="H407" i="5"/>
  <c r="H415" i="5"/>
  <c r="H423" i="5"/>
  <c r="H431" i="5"/>
  <c r="H439" i="5"/>
  <c r="H447" i="5"/>
  <c r="H455" i="5"/>
  <c r="H463" i="5"/>
  <c r="H471" i="5"/>
  <c r="H479" i="5"/>
  <c r="H487" i="5"/>
  <c r="H495" i="5"/>
  <c r="H503" i="5"/>
  <c r="H511" i="5"/>
  <c r="H519" i="5"/>
  <c r="H527" i="5"/>
  <c r="H535" i="5"/>
  <c r="H543" i="5"/>
  <c r="H551" i="5"/>
  <c r="H559" i="5"/>
  <c r="H567" i="5"/>
  <c r="H575" i="5"/>
  <c r="H583" i="5"/>
  <c r="H591" i="5"/>
  <c r="H599" i="5"/>
  <c r="H607" i="5"/>
  <c r="H615" i="5"/>
  <c r="H623" i="5"/>
  <c r="H631" i="5"/>
  <c r="H639" i="5"/>
  <c r="H647" i="5"/>
  <c r="H655" i="5"/>
  <c r="H663" i="5"/>
  <c r="H671" i="5"/>
  <c r="J625" i="5"/>
  <c r="I21" i="5"/>
  <c r="I60" i="5"/>
  <c r="I97" i="5"/>
  <c r="I132" i="5"/>
  <c r="I164" i="5"/>
  <c r="I196" i="5"/>
  <c r="I228" i="5"/>
  <c r="I260" i="5"/>
  <c r="I292" i="5"/>
  <c r="I324" i="5"/>
  <c r="I356" i="5"/>
  <c r="I388" i="5"/>
  <c r="I420" i="5"/>
  <c r="I452" i="5"/>
  <c r="I484" i="5"/>
  <c r="I500" i="5"/>
  <c r="I516" i="5"/>
  <c r="I532" i="5"/>
  <c r="I548" i="5"/>
  <c r="I564" i="5"/>
  <c r="I580" i="5"/>
  <c r="I596" i="5"/>
  <c r="I612" i="5"/>
  <c r="I628" i="5"/>
  <c r="I644" i="5"/>
  <c r="I659" i="5"/>
  <c r="I670" i="5"/>
  <c r="I680" i="5"/>
  <c r="I689" i="5"/>
  <c r="I698" i="5"/>
  <c r="I707" i="5"/>
  <c r="H8" i="5"/>
  <c r="H16" i="5"/>
  <c r="H24" i="5"/>
  <c r="H32" i="5"/>
  <c r="H40" i="5"/>
  <c r="H48" i="5"/>
  <c r="H56" i="5"/>
  <c r="H64" i="5"/>
  <c r="H72" i="5"/>
  <c r="H80" i="5"/>
  <c r="H88" i="5"/>
  <c r="H96" i="5"/>
  <c r="H104" i="5"/>
  <c r="H112" i="5"/>
  <c r="H120" i="5"/>
  <c r="H128" i="5"/>
  <c r="H136" i="5"/>
  <c r="H144" i="5"/>
  <c r="H152" i="5"/>
  <c r="H160" i="5"/>
  <c r="H168" i="5"/>
  <c r="H176" i="5"/>
  <c r="H184" i="5"/>
  <c r="H192" i="5"/>
  <c r="H200" i="5"/>
  <c r="H208" i="5"/>
  <c r="H216" i="5"/>
  <c r="H224" i="5"/>
  <c r="H232" i="5"/>
  <c r="H240" i="5"/>
  <c r="H248" i="5"/>
  <c r="H256" i="5"/>
  <c r="H264" i="5"/>
  <c r="H272" i="5"/>
  <c r="H280" i="5"/>
  <c r="H288" i="5"/>
  <c r="H296" i="5"/>
  <c r="H304" i="5"/>
  <c r="H312" i="5"/>
  <c r="H320" i="5"/>
  <c r="H328" i="5"/>
  <c r="H336" i="5"/>
  <c r="H344" i="5"/>
  <c r="H352" i="5"/>
  <c r="H360" i="5"/>
  <c r="H368" i="5"/>
  <c r="H376" i="5"/>
  <c r="H384" i="5"/>
  <c r="H392" i="5"/>
  <c r="H400" i="5"/>
  <c r="H408" i="5"/>
  <c r="H416" i="5"/>
  <c r="H424" i="5"/>
  <c r="H432" i="5"/>
  <c r="H440" i="5"/>
  <c r="H448" i="5"/>
  <c r="H456" i="5"/>
  <c r="H464" i="5"/>
  <c r="H472" i="5"/>
  <c r="H480" i="5"/>
  <c r="H488" i="5"/>
  <c r="H496" i="5"/>
  <c r="H504" i="5"/>
  <c r="H512" i="5"/>
  <c r="H520" i="5"/>
  <c r="H528" i="5"/>
  <c r="H536" i="5"/>
  <c r="H544" i="5"/>
  <c r="H552" i="5"/>
  <c r="H560" i="5"/>
  <c r="H568" i="5"/>
  <c r="H576" i="5"/>
  <c r="H584" i="5"/>
  <c r="H592" i="5"/>
  <c r="H600" i="5"/>
  <c r="H608" i="5"/>
  <c r="H616" i="5"/>
  <c r="H624" i="5"/>
  <c r="J681" i="5"/>
  <c r="I30" i="5"/>
  <c r="I68" i="5"/>
  <c r="I105" i="5"/>
  <c r="I139" i="5"/>
  <c r="I171" i="5"/>
  <c r="I203" i="5"/>
  <c r="I235" i="5"/>
  <c r="I267" i="5"/>
  <c r="I299" i="5"/>
  <c r="I331" i="5"/>
  <c r="I363" i="5"/>
  <c r="I395" i="5"/>
  <c r="I427" i="5"/>
  <c r="I459" i="5"/>
  <c r="I487" i="5"/>
  <c r="I503" i="5"/>
  <c r="I519" i="5"/>
  <c r="I535" i="5"/>
  <c r="I551" i="5"/>
  <c r="I567" i="5"/>
  <c r="I583" i="5"/>
  <c r="I599" i="5"/>
  <c r="I615" i="5"/>
  <c r="I631" i="5"/>
  <c r="I647" i="5"/>
  <c r="I660" i="5"/>
  <c r="I671" i="5"/>
  <c r="I681" i="5"/>
  <c r="I690" i="5"/>
  <c r="I699" i="5"/>
  <c r="I708" i="5"/>
  <c r="H9" i="5"/>
  <c r="H17" i="5"/>
  <c r="H25" i="5"/>
  <c r="H33" i="5"/>
  <c r="H41" i="5"/>
  <c r="H49" i="5"/>
  <c r="H57" i="5"/>
  <c r="H65" i="5"/>
  <c r="H73" i="5"/>
  <c r="H81" i="5"/>
  <c r="H89" i="5"/>
  <c r="H97" i="5"/>
  <c r="H105" i="5"/>
  <c r="H113" i="5"/>
  <c r="H121" i="5"/>
  <c r="H129" i="5"/>
  <c r="H137" i="5"/>
  <c r="H145" i="5"/>
  <c r="H153" i="5"/>
  <c r="H161" i="5"/>
  <c r="H169" i="5"/>
  <c r="H177" i="5"/>
  <c r="H185" i="5"/>
  <c r="H193" i="5"/>
  <c r="H201" i="5"/>
  <c r="H209" i="5"/>
  <c r="H217" i="5"/>
  <c r="H225" i="5"/>
  <c r="H233" i="5"/>
  <c r="H241" i="5"/>
  <c r="H249" i="5"/>
  <c r="H257" i="5"/>
  <c r="H265" i="5"/>
  <c r="H273" i="5"/>
  <c r="H281" i="5"/>
  <c r="H289" i="5"/>
  <c r="H297" i="5"/>
  <c r="H305" i="5"/>
  <c r="H313" i="5"/>
  <c r="H321" i="5"/>
  <c r="H329" i="5"/>
  <c r="H337" i="5"/>
  <c r="H345" i="5"/>
  <c r="H353" i="5"/>
  <c r="H361" i="5"/>
  <c r="H369" i="5"/>
  <c r="H377" i="5"/>
  <c r="H385" i="5"/>
  <c r="H393" i="5"/>
  <c r="H401" i="5"/>
  <c r="H409" i="5"/>
  <c r="H417" i="5"/>
  <c r="H425" i="5"/>
  <c r="H433" i="5"/>
  <c r="H441" i="5"/>
  <c r="H449" i="5"/>
  <c r="H457" i="5"/>
  <c r="H465" i="5"/>
  <c r="H473" i="5"/>
  <c r="H481" i="5"/>
  <c r="H489" i="5"/>
  <c r="H497" i="5"/>
  <c r="H505" i="5"/>
  <c r="H513" i="5"/>
  <c r="H521" i="5"/>
  <c r="H529" i="5"/>
  <c r="H537" i="5"/>
  <c r="H545" i="5"/>
  <c r="H553" i="5"/>
  <c r="H561" i="5"/>
  <c r="H569" i="5"/>
  <c r="H577" i="5"/>
  <c r="H585" i="5"/>
  <c r="H593" i="5"/>
  <c r="H601" i="5"/>
  <c r="H609" i="5"/>
  <c r="H617" i="5"/>
  <c r="J689" i="5"/>
  <c r="I32" i="5"/>
  <c r="I69" i="5"/>
  <c r="I106" i="5"/>
  <c r="I140" i="5"/>
  <c r="I172" i="5"/>
  <c r="I204" i="5"/>
  <c r="I236" i="5"/>
  <c r="I268" i="5"/>
  <c r="I300" i="5"/>
  <c r="I332" i="5"/>
  <c r="I364" i="5"/>
  <c r="I396" i="5"/>
  <c r="I428" i="5"/>
  <c r="I460" i="5"/>
  <c r="I488" i="5"/>
  <c r="I504" i="5"/>
  <c r="I520" i="5"/>
  <c r="I536" i="5"/>
  <c r="I552" i="5"/>
  <c r="I568" i="5"/>
  <c r="I584" i="5"/>
  <c r="I600" i="5"/>
  <c r="I616" i="5"/>
  <c r="I632" i="5"/>
  <c r="I648" i="5"/>
  <c r="I662" i="5"/>
  <c r="I672" i="5"/>
  <c r="I682" i="5"/>
  <c r="I691" i="5"/>
  <c r="I700" i="5"/>
  <c r="I709" i="5"/>
  <c r="H10" i="5"/>
  <c r="H18" i="5"/>
  <c r="H26" i="5"/>
  <c r="H34" i="5"/>
  <c r="H42" i="5"/>
  <c r="H50" i="5"/>
  <c r="H58" i="5"/>
  <c r="H66" i="5"/>
  <c r="H74" i="5"/>
  <c r="H82" i="5"/>
  <c r="H90" i="5"/>
  <c r="H98" i="5"/>
  <c r="H106" i="5"/>
  <c r="H114" i="5"/>
  <c r="H122" i="5"/>
  <c r="H130" i="5"/>
  <c r="H138" i="5"/>
  <c r="H146" i="5"/>
  <c r="H154" i="5"/>
  <c r="H162" i="5"/>
  <c r="H170" i="5"/>
  <c r="H178" i="5"/>
  <c r="H186" i="5"/>
  <c r="H194" i="5"/>
  <c r="H202" i="5"/>
  <c r="H210" i="5"/>
  <c r="H218" i="5"/>
  <c r="H226" i="5"/>
  <c r="H234" i="5"/>
  <c r="H242" i="5"/>
  <c r="H250" i="5"/>
  <c r="H258" i="5"/>
  <c r="H266" i="5"/>
  <c r="H274" i="5"/>
  <c r="H282" i="5"/>
  <c r="H290" i="5"/>
  <c r="H298" i="5"/>
  <c r="H306" i="5"/>
  <c r="H314" i="5"/>
  <c r="H322" i="5"/>
  <c r="H330" i="5"/>
  <c r="H338" i="5"/>
  <c r="H346" i="5"/>
  <c r="H354" i="5"/>
  <c r="H362" i="5"/>
  <c r="H370" i="5"/>
  <c r="H378" i="5"/>
  <c r="H386" i="5"/>
  <c r="H394" i="5"/>
  <c r="H402" i="5"/>
  <c r="H410" i="5"/>
  <c r="H418" i="5"/>
  <c r="H426" i="5"/>
  <c r="H434" i="5"/>
  <c r="H442" i="5"/>
  <c r="H450" i="5"/>
  <c r="H458" i="5"/>
  <c r="H466" i="5"/>
  <c r="H474" i="5"/>
  <c r="H482" i="5"/>
  <c r="H490" i="5"/>
  <c r="H498" i="5"/>
  <c r="H506" i="5"/>
  <c r="H514" i="5"/>
  <c r="H522" i="5"/>
  <c r="H530" i="5"/>
  <c r="H538" i="5"/>
  <c r="H546" i="5"/>
  <c r="H554" i="5"/>
  <c r="H562" i="5"/>
  <c r="H570" i="5"/>
  <c r="H578" i="5"/>
  <c r="H586" i="5"/>
  <c r="H594" i="5"/>
  <c r="H602" i="5"/>
  <c r="H610" i="5"/>
  <c r="H618" i="5"/>
  <c r="H626" i="5"/>
  <c r="H634" i="5"/>
  <c r="H642" i="5"/>
  <c r="H650" i="5"/>
  <c r="H658" i="5"/>
  <c r="H666" i="5"/>
  <c r="H674" i="5"/>
  <c r="J705" i="5"/>
  <c r="I41" i="5"/>
  <c r="I77" i="5"/>
  <c r="I114" i="5"/>
  <c r="I147" i="5"/>
  <c r="I179" i="5"/>
  <c r="I211" i="5"/>
  <c r="I243" i="5"/>
  <c r="I275" i="5"/>
  <c r="I307" i="5"/>
  <c r="I339" i="5"/>
  <c r="I371" i="5"/>
  <c r="I403" i="5"/>
  <c r="I435" i="5"/>
  <c r="I467" i="5"/>
  <c r="I491" i="5"/>
  <c r="I507" i="5"/>
  <c r="I523" i="5"/>
  <c r="I539" i="5"/>
  <c r="I555" i="5"/>
  <c r="I571" i="5"/>
  <c r="I587" i="5"/>
  <c r="I603" i="5"/>
  <c r="I619" i="5"/>
  <c r="I635" i="5"/>
  <c r="I651" i="5"/>
  <c r="I663" i="5"/>
  <c r="I674" i="5"/>
  <c r="I683" i="5"/>
  <c r="I692" i="5"/>
  <c r="I702" i="5"/>
  <c r="H3" i="5"/>
  <c r="H11" i="5"/>
  <c r="H19" i="5"/>
  <c r="H27" i="5"/>
  <c r="H35" i="5"/>
  <c r="H43" i="5"/>
  <c r="H51" i="5"/>
  <c r="H59" i="5"/>
  <c r="H67" i="5"/>
  <c r="H75" i="5"/>
  <c r="H83" i="5"/>
  <c r="H91" i="5"/>
  <c r="H99" i="5"/>
  <c r="H107" i="5"/>
  <c r="H115" i="5"/>
  <c r="H123" i="5"/>
  <c r="H131" i="5"/>
  <c r="H139" i="5"/>
  <c r="H147" i="5"/>
  <c r="H155" i="5"/>
  <c r="H163" i="5"/>
  <c r="H171" i="5"/>
  <c r="H179" i="5"/>
  <c r="H187" i="5"/>
  <c r="H195" i="5"/>
  <c r="H203" i="5"/>
  <c r="H211" i="5"/>
  <c r="H219" i="5"/>
  <c r="H227" i="5"/>
  <c r="H235" i="5"/>
  <c r="H243" i="5"/>
  <c r="H251" i="5"/>
  <c r="H259" i="5"/>
  <c r="H267" i="5"/>
  <c r="H275" i="5"/>
  <c r="H283" i="5"/>
  <c r="H291" i="5"/>
  <c r="H299" i="5"/>
  <c r="H307" i="5"/>
  <c r="H315" i="5"/>
  <c r="H323" i="5"/>
  <c r="H331" i="5"/>
  <c r="H339" i="5"/>
  <c r="H347" i="5"/>
  <c r="H355" i="5"/>
  <c r="H363" i="5"/>
  <c r="H371" i="5"/>
  <c r="H379" i="5"/>
  <c r="H387" i="5"/>
  <c r="H395" i="5"/>
  <c r="H403" i="5"/>
  <c r="H411" i="5"/>
  <c r="H419" i="5"/>
  <c r="H427" i="5"/>
  <c r="H435" i="5"/>
  <c r="H443" i="5"/>
  <c r="H451" i="5"/>
  <c r="H459" i="5"/>
  <c r="H467" i="5"/>
  <c r="H475" i="5"/>
  <c r="H483" i="5"/>
  <c r="H491" i="5"/>
  <c r="H499" i="5"/>
  <c r="H507" i="5"/>
  <c r="H515" i="5"/>
  <c r="H523" i="5"/>
  <c r="H531" i="5"/>
  <c r="H539" i="5"/>
  <c r="H547" i="5"/>
  <c r="H555" i="5"/>
  <c r="H563" i="5"/>
  <c r="H571" i="5"/>
  <c r="H579" i="5"/>
  <c r="H587" i="5"/>
  <c r="H595" i="5"/>
  <c r="H603" i="5"/>
  <c r="H611" i="5"/>
  <c r="H619" i="5"/>
  <c r="J707" i="5"/>
  <c r="I42" i="5"/>
  <c r="I78" i="5"/>
  <c r="I115" i="5"/>
  <c r="I148" i="5"/>
  <c r="I180" i="5"/>
  <c r="I212" i="5"/>
  <c r="I244" i="5"/>
  <c r="I276" i="5"/>
  <c r="I308" i="5"/>
  <c r="I340" i="5"/>
  <c r="I372" i="5"/>
  <c r="I404" i="5"/>
  <c r="I436" i="5"/>
  <c r="I468" i="5"/>
  <c r="I492" i="5"/>
  <c r="I508" i="5"/>
  <c r="I524" i="5"/>
  <c r="I540" i="5"/>
  <c r="I556" i="5"/>
  <c r="I572" i="5"/>
  <c r="I588" i="5"/>
  <c r="I604" i="5"/>
  <c r="I620" i="5"/>
  <c r="I636" i="5"/>
  <c r="I652" i="5"/>
  <c r="I664" i="5"/>
  <c r="I675" i="5"/>
  <c r="I684" i="5"/>
  <c r="I694" i="5"/>
  <c r="I703" i="5"/>
  <c r="H4" i="5"/>
  <c r="H12" i="5"/>
  <c r="H20" i="5"/>
  <c r="H28" i="5"/>
  <c r="H36" i="5"/>
  <c r="H44" i="5"/>
  <c r="H52" i="5"/>
  <c r="H60" i="5"/>
  <c r="H68" i="5"/>
  <c r="H76" i="5"/>
  <c r="H84" i="5"/>
  <c r="H92" i="5"/>
  <c r="H100" i="5"/>
  <c r="H108" i="5"/>
  <c r="H116" i="5"/>
  <c r="H124" i="5"/>
  <c r="H132" i="5"/>
  <c r="H140" i="5"/>
  <c r="H148" i="5"/>
  <c r="H156" i="5"/>
  <c r="H164" i="5"/>
  <c r="H172" i="5"/>
  <c r="H180" i="5"/>
  <c r="H188" i="5"/>
  <c r="H196" i="5"/>
  <c r="H204" i="5"/>
  <c r="H212" i="5"/>
  <c r="H220" i="5"/>
  <c r="H228" i="5"/>
  <c r="H236" i="5"/>
  <c r="H244" i="5"/>
  <c r="H252" i="5"/>
  <c r="H260" i="5"/>
  <c r="H268" i="5"/>
  <c r="H276" i="5"/>
  <c r="H284" i="5"/>
  <c r="H292" i="5"/>
  <c r="H300" i="5"/>
  <c r="H308" i="5"/>
  <c r="H316" i="5"/>
  <c r="H324" i="5"/>
  <c r="H332" i="5"/>
  <c r="H340" i="5"/>
  <c r="H348" i="5"/>
  <c r="H356" i="5"/>
  <c r="H364" i="5"/>
  <c r="H372" i="5"/>
  <c r="H380" i="5"/>
  <c r="H388" i="5"/>
  <c r="H396" i="5"/>
  <c r="H404" i="5"/>
  <c r="H412" i="5"/>
  <c r="H420" i="5"/>
  <c r="H428" i="5"/>
  <c r="I9" i="5"/>
  <c r="I50" i="5"/>
  <c r="I86" i="5"/>
  <c r="I123" i="5"/>
  <c r="I155" i="5"/>
  <c r="I187" i="5"/>
  <c r="I219" i="5"/>
  <c r="I251" i="5"/>
  <c r="I283" i="5"/>
  <c r="I315" i="5"/>
  <c r="I347" i="5"/>
  <c r="I379" i="5"/>
  <c r="I411" i="5"/>
  <c r="I443" i="5"/>
  <c r="I475" i="5"/>
  <c r="I495" i="5"/>
  <c r="I511" i="5"/>
  <c r="I527" i="5"/>
  <c r="I543" i="5"/>
  <c r="I559" i="5"/>
  <c r="I575" i="5"/>
  <c r="I591" i="5"/>
  <c r="I607" i="5"/>
  <c r="I623" i="5"/>
  <c r="I639" i="5"/>
  <c r="I655" i="5"/>
  <c r="I666" i="5"/>
  <c r="I676" i="5"/>
  <c r="I686" i="5"/>
  <c r="I695" i="5"/>
  <c r="I704" i="5"/>
  <c r="H5" i="5"/>
  <c r="H13" i="5"/>
  <c r="H21" i="5"/>
  <c r="H29" i="5"/>
  <c r="H37" i="5"/>
  <c r="H45" i="5"/>
  <c r="H53" i="5"/>
  <c r="H61" i="5"/>
  <c r="H69" i="5"/>
  <c r="H77" i="5"/>
  <c r="H85" i="5"/>
  <c r="H93" i="5"/>
  <c r="H101" i="5"/>
  <c r="H109" i="5"/>
  <c r="H117" i="5"/>
  <c r="H125" i="5"/>
  <c r="H133" i="5"/>
  <c r="H141" i="5"/>
  <c r="H149" i="5"/>
  <c r="H157" i="5"/>
  <c r="H165" i="5"/>
  <c r="H173" i="5"/>
  <c r="H181" i="5"/>
  <c r="H189" i="5"/>
  <c r="H197" i="5"/>
  <c r="H205" i="5"/>
  <c r="H213" i="5"/>
  <c r="H221" i="5"/>
  <c r="H229" i="5"/>
  <c r="H237" i="5"/>
  <c r="H245" i="5"/>
  <c r="H253" i="5"/>
  <c r="H261" i="5"/>
  <c r="H269" i="5"/>
  <c r="H277" i="5"/>
  <c r="H285" i="5"/>
  <c r="H293" i="5"/>
  <c r="H301" i="5"/>
  <c r="H309" i="5"/>
  <c r="H317" i="5"/>
  <c r="H325" i="5"/>
  <c r="H333" i="5"/>
  <c r="H341" i="5"/>
  <c r="H349" i="5"/>
  <c r="H357" i="5"/>
  <c r="H365" i="5"/>
  <c r="H373" i="5"/>
  <c r="H381" i="5"/>
  <c r="H389" i="5"/>
  <c r="H397" i="5"/>
  <c r="H405" i="5"/>
  <c r="H413" i="5"/>
  <c r="H421" i="5"/>
  <c r="H429" i="5"/>
  <c r="H695" i="5"/>
  <c r="H637" i="5"/>
  <c r="H524" i="5"/>
  <c r="H318" i="5"/>
  <c r="I705" i="5"/>
  <c r="K447" i="5"/>
  <c r="M618" i="5"/>
  <c r="H708" i="5"/>
  <c r="H700" i="5"/>
  <c r="H692" i="5"/>
  <c r="H684" i="5"/>
  <c r="H676" i="5"/>
  <c r="H665" i="5"/>
  <c r="H654" i="5"/>
  <c r="H644" i="5"/>
  <c r="H633" i="5"/>
  <c r="H621" i="5"/>
  <c r="H598" i="5"/>
  <c r="H580" i="5"/>
  <c r="H557" i="5"/>
  <c r="H534" i="5"/>
  <c r="H516" i="5"/>
  <c r="H493" i="5"/>
  <c r="H470" i="5"/>
  <c r="H452" i="5"/>
  <c r="H422" i="5"/>
  <c r="H358" i="5"/>
  <c r="H294" i="5"/>
  <c r="H230" i="5"/>
  <c r="H166" i="5"/>
  <c r="H102" i="5"/>
  <c r="H38" i="5"/>
  <c r="I678" i="5"/>
  <c r="I560" i="5"/>
  <c r="I380" i="5"/>
  <c r="I124" i="5"/>
  <c r="H680" i="5"/>
  <c r="H612" i="5"/>
  <c r="H502" i="5"/>
  <c r="H262" i="5"/>
  <c r="I496" i="5"/>
  <c r="L539" i="5"/>
  <c r="H703" i="5"/>
  <c r="H648" i="5"/>
  <c r="H542" i="5"/>
  <c r="H382" i="5"/>
  <c r="H62" i="5"/>
  <c r="K422" i="5"/>
  <c r="K476" i="5"/>
  <c r="M148" i="5"/>
  <c r="H707" i="5"/>
  <c r="H699" i="5"/>
  <c r="H691" i="5"/>
  <c r="H683" i="5"/>
  <c r="H675" i="5"/>
  <c r="H664" i="5"/>
  <c r="H653" i="5"/>
  <c r="H643" i="5"/>
  <c r="H632" i="5"/>
  <c r="H620" i="5"/>
  <c r="H597" i="5"/>
  <c r="H574" i="5"/>
  <c r="H556" i="5"/>
  <c r="H533" i="5"/>
  <c r="H510" i="5"/>
  <c r="H492" i="5"/>
  <c r="H469" i="5"/>
  <c r="H446" i="5"/>
  <c r="H414" i="5"/>
  <c r="H350" i="5"/>
  <c r="H286" i="5"/>
  <c r="H222" i="5"/>
  <c r="H158" i="5"/>
  <c r="H94" i="5"/>
  <c r="H30" i="5"/>
  <c r="I667" i="5"/>
  <c r="I544" i="5"/>
  <c r="I348" i="5"/>
  <c r="I88" i="5"/>
  <c r="H548" i="5"/>
  <c r="H390" i="5"/>
  <c r="I624" i="5"/>
  <c r="L383" i="5"/>
  <c r="H669" i="5"/>
  <c r="H565" i="5"/>
  <c r="H437" i="5"/>
  <c r="I476" i="5"/>
  <c r="M428" i="5"/>
  <c r="H706" i="5"/>
  <c r="H698" i="5"/>
  <c r="H690" i="5"/>
  <c r="H682" i="5"/>
  <c r="H673" i="5"/>
  <c r="H662" i="5"/>
  <c r="H652" i="5"/>
  <c r="H641" i="5"/>
  <c r="H630" i="5"/>
  <c r="H614" i="5"/>
  <c r="H596" i="5"/>
  <c r="H573" i="5"/>
  <c r="H550" i="5"/>
  <c r="H532" i="5"/>
  <c r="H509" i="5"/>
  <c r="H486" i="5"/>
  <c r="H468" i="5"/>
  <c r="H445" i="5"/>
  <c r="H406" i="5"/>
  <c r="H342" i="5"/>
  <c r="H278" i="5"/>
  <c r="H214" i="5"/>
  <c r="H150" i="5"/>
  <c r="H86" i="5"/>
  <c r="H22" i="5"/>
  <c r="I656" i="5"/>
  <c r="I528" i="5"/>
  <c r="I316" i="5"/>
  <c r="I51" i="5"/>
  <c r="H704" i="5"/>
  <c r="H660" i="5"/>
  <c r="H566" i="5"/>
  <c r="I252" i="5"/>
  <c r="H659" i="5"/>
  <c r="H588" i="5"/>
  <c r="H460" i="5"/>
  <c r="I220" i="5"/>
  <c r="H705" i="5"/>
  <c r="H697" i="5"/>
  <c r="H689" i="5"/>
  <c r="H681" i="5"/>
  <c r="H672" i="5"/>
  <c r="H661" i="5"/>
  <c r="H651" i="5"/>
  <c r="H640" i="5"/>
  <c r="H629" i="5"/>
  <c r="H613" i="5"/>
  <c r="H590" i="5"/>
  <c r="H572" i="5"/>
  <c r="H549" i="5"/>
  <c r="H526" i="5"/>
  <c r="H508" i="5"/>
  <c r="H485" i="5"/>
  <c r="H462" i="5"/>
  <c r="H444" i="5"/>
  <c r="H398" i="5"/>
  <c r="H334" i="5"/>
  <c r="H270" i="5"/>
  <c r="H206" i="5"/>
  <c r="H142" i="5"/>
  <c r="H78" i="5"/>
  <c r="H14" i="5"/>
  <c r="I640" i="5"/>
  <c r="I512" i="5"/>
  <c r="I284" i="5"/>
  <c r="I11" i="5"/>
  <c r="O706" i="5"/>
  <c r="N706" i="5"/>
  <c r="N634" i="5"/>
  <c r="N458" i="5"/>
  <c r="O458" i="5"/>
  <c r="O170" i="5"/>
  <c r="O658" i="5"/>
  <c r="N658" i="5"/>
  <c r="N602" i="5"/>
  <c r="O602" i="5"/>
  <c r="O474" i="5"/>
  <c r="O402" i="5"/>
  <c r="O202" i="5"/>
  <c r="N202" i="5"/>
  <c r="N130" i="5"/>
  <c r="O705" i="5"/>
  <c r="N705" i="5"/>
  <c r="O697" i="5"/>
  <c r="N697" i="5"/>
  <c r="O689" i="5"/>
  <c r="N689" i="5"/>
  <c r="O681" i="5"/>
  <c r="N681" i="5"/>
  <c r="O673" i="5"/>
  <c r="N673" i="5"/>
  <c r="O665" i="5"/>
  <c r="N665" i="5"/>
  <c r="O657" i="5"/>
  <c r="N657" i="5"/>
  <c r="N649" i="5"/>
  <c r="N641" i="5"/>
  <c r="N633" i="5"/>
  <c r="O625" i="5"/>
  <c r="N625" i="5"/>
  <c r="O617" i="5"/>
  <c r="N617" i="5"/>
  <c r="O609" i="5"/>
  <c r="N609" i="5"/>
  <c r="O601" i="5"/>
  <c r="N601" i="5"/>
  <c r="O489" i="5"/>
  <c r="O481" i="5"/>
  <c r="O473" i="5"/>
  <c r="O465" i="5"/>
  <c r="N465" i="5"/>
  <c r="O457" i="5"/>
  <c r="N457" i="5"/>
  <c r="O449" i="5"/>
  <c r="N449" i="5"/>
  <c r="N441" i="5"/>
  <c r="O441" i="5"/>
  <c r="O433" i="5"/>
  <c r="N433" i="5"/>
  <c r="O425" i="5"/>
  <c r="O417" i="5"/>
  <c r="O409" i="5"/>
  <c r="O401" i="5"/>
  <c r="O393" i="5"/>
  <c r="N297" i="5"/>
  <c r="N289" i="5"/>
  <c r="N233" i="5"/>
  <c r="N225" i="5"/>
  <c r="O209" i="5"/>
  <c r="N209" i="5"/>
  <c r="O201" i="5"/>
  <c r="N201" i="5"/>
  <c r="O193" i="5"/>
  <c r="N193" i="5"/>
  <c r="O185" i="5"/>
  <c r="O177" i="5"/>
  <c r="O169" i="5"/>
  <c r="O161" i="5"/>
  <c r="N153" i="5"/>
  <c r="N145" i="5"/>
  <c r="N137" i="5"/>
  <c r="N129" i="5"/>
  <c r="N121" i="5"/>
  <c r="N113" i="5"/>
  <c r="N105" i="5"/>
  <c r="N97" i="5"/>
  <c r="O89" i="5"/>
  <c r="N89" i="5"/>
  <c r="O41" i="5"/>
  <c r="N41" i="5"/>
  <c r="O33" i="5"/>
  <c r="N33" i="5"/>
  <c r="N25" i="5"/>
  <c r="O25" i="5"/>
  <c r="O17" i="5"/>
  <c r="N17" i="5"/>
  <c r="O9" i="5"/>
  <c r="N9" i="5"/>
  <c r="O418" i="5"/>
  <c r="O194" i="5"/>
  <c r="N194" i="5"/>
  <c r="O146" i="5"/>
  <c r="N146" i="5"/>
  <c r="O42" i="5"/>
  <c r="N42" i="5"/>
  <c r="O704" i="5"/>
  <c r="N704" i="5"/>
  <c r="O696" i="5"/>
  <c r="N696" i="5"/>
  <c r="O688" i="5"/>
  <c r="N688" i="5"/>
  <c r="O680" i="5"/>
  <c r="N680" i="5"/>
  <c r="O672" i="5"/>
  <c r="N672" i="5"/>
  <c r="O664" i="5"/>
  <c r="N664" i="5"/>
  <c r="O656" i="5"/>
  <c r="N656" i="5"/>
  <c r="N648" i="5"/>
  <c r="N640" i="5"/>
  <c r="N632" i="5"/>
  <c r="O624" i="5"/>
  <c r="N624" i="5"/>
  <c r="O616" i="5"/>
  <c r="N616" i="5"/>
  <c r="O608" i="5"/>
  <c r="N608" i="5"/>
  <c r="O600" i="5"/>
  <c r="N600" i="5"/>
  <c r="O496" i="5"/>
  <c r="O488" i="5"/>
  <c r="O480" i="5"/>
  <c r="O472" i="5"/>
  <c r="N472" i="5"/>
  <c r="O464" i="5"/>
  <c r="N464" i="5"/>
  <c r="O456" i="5"/>
  <c r="N456" i="5"/>
  <c r="O448" i="5"/>
  <c r="N448" i="5"/>
  <c r="N440" i="5"/>
  <c r="O440" i="5"/>
  <c r="N432" i="5"/>
  <c r="O432" i="5"/>
  <c r="O424" i="5"/>
  <c r="O416" i="5"/>
  <c r="O408" i="5"/>
  <c r="O400" i="5"/>
  <c r="O392" i="5"/>
  <c r="N288" i="5"/>
  <c r="N280" i="5"/>
  <c r="N224" i="5"/>
  <c r="O216" i="5"/>
  <c r="N216" i="5"/>
  <c r="O208" i="5"/>
  <c r="N208" i="5"/>
  <c r="O200" i="5"/>
  <c r="N200" i="5"/>
  <c r="O192" i="5"/>
  <c r="N192" i="5"/>
  <c r="O184" i="5"/>
  <c r="O176" i="5"/>
  <c r="O168" i="5"/>
  <c r="M168" i="5"/>
  <c r="O160" i="5"/>
  <c r="N152" i="5"/>
  <c r="N144" i="5"/>
  <c r="N136" i="5"/>
  <c r="N128" i="5"/>
  <c r="N120" i="5"/>
  <c r="N112" i="5"/>
  <c r="N104" i="5"/>
  <c r="N96" i="5"/>
  <c r="O88" i="5"/>
  <c r="N88" i="5"/>
  <c r="O40" i="5"/>
  <c r="N40" i="5"/>
  <c r="O32" i="5"/>
  <c r="N32" i="5"/>
  <c r="O24" i="5"/>
  <c r="N24" i="5"/>
  <c r="O16" i="5"/>
  <c r="N16" i="5"/>
  <c r="O8" i="5"/>
  <c r="N8" i="5"/>
  <c r="N698" i="5"/>
  <c r="O698" i="5"/>
  <c r="N642" i="5"/>
  <c r="O450" i="5"/>
  <c r="N450" i="5"/>
  <c r="O394" i="5"/>
  <c r="O210" i="5"/>
  <c r="N210" i="5"/>
  <c r="O162" i="5"/>
  <c r="N122" i="5"/>
  <c r="N26" i="5"/>
  <c r="O26" i="5"/>
  <c r="O703" i="5"/>
  <c r="N703" i="5"/>
  <c r="O695" i="5"/>
  <c r="N695" i="5"/>
  <c r="O687" i="5"/>
  <c r="N687" i="5"/>
  <c r="O679" i="5"/>
  <c r="N679" i="5"/>
  <c r="O671" i="5"/>
  <c r="N671" i="5"/>
  <c r="O663" i="5"/>
  <c r="N663" i="5"/>
  <c r="N655" i="5"/>
  <c r="N647" i="5"/>
  <c r="N639" i="5"/>
  <c r="N631" i="5"/>
  <c r="O623" i="5"/>
  <c r="N623" i="5"/>
  <c r="O615" i="5"/>
  <c r="N615" i="5"/>
  <c r="O607" i="5"/>
  <c r="N607" i="5"/>
  <c r="O599" i="5"/>
  <c r="N599" i="5"/>
  <c r="O495" i="5"/>
  <c r="O487" i="5"/>
  <c r="O479" i="5"/>
  <c r="O471" i="5"/>
  <c r="N471" i="5"/>
  <c r="O463" i="5"/>
  <c r="N463" i="5"/>
  <c r="O455" i="5"/>
  <c r="N455" i="5"/>
  <c r="O447" i="5"/>
  <c r="N447" i="5"/>
  <c r="O439" i="5"/>
  <c r="N439" i="5"/>
  <c r="O431" i="5"/>
  <c r="N431" i="5"/>
  <c r="O423" i="5"/>
  <c r="O415" i="5"/>
  <c r="O407" i="5"/>
  <c r="O399" i="5"/>
  <c r="N359" i="5"/>
  <c r="N295" i="5"/>
  <c r="N287" i="5"/>
  <c r="N231" i="5"/>
  <c r="N223" i="5"/>
  <c r="O215" i="5"/>
  <c r="N215" i="5"/>
  <c r="O207" i="5"/>
  <c r="N207" i="5"/>
  <c r="O199" i="5"/>
  <c r="N199" i="5"/>
  <c r="O191" i="5"/>
  <c r="N191" i="5"/>
  <c r="O183" i="5"/>
  <c r="O175" i="5"/>
  <c r="O167" i="5"/>
  <c r="O159" i="5"/>
  <c r="N151" i="5"/>
  <c r="N143" i="5"/>
  <c r="N135" i="5"/>
  <c r="N127" i="5"/>
  <c r="N119" i="5"/>
  <c r="N111" i="5"/>
  <c r="N103" i="5"/>
  <c r="N95" i="5"/>
  <c r="N87" i="5"/>
  <c r="O39" i="5"/>
  <c r="N39" i="5"/>
  <c r="O31" i="5"/>
  <c r="N31" i="5"/>
  <c r="O23" i="5"/>
  <c r="N23" i="5"/>
  <c r="O15" i="5"/>
  <c r="N15" i="5"/>
  <c r="O7" i="5"/>
  <c r="N7" i="5"/>
  <c r="N690" i="5"/>
  <c r="O690" i="5"/>
  <c r="N626" i="5"/>
  <c r="O626" i="5"/>
  <c r="O490" i="5"/>
  <c r="O434" i="5"/>
  <c r="N434" i="5"/>
  <c r="O186" i="5"/>
  <c r="N186" i="5"/>
  <c r="N154" i="5"/>
  <c r="N114" i="5"/>
  <c r="N50" i="5"/>
  <c r="O18" i="5"/>
  <c r="N18" i="5"/>
  <c r="O2" i="5"/>
  <c r="N2" i="5"/>
  <c r="J2" i="5"/>
  <c r="O702" i="5"/>
  <c r="N702" i="5"/>
  <c r="O694" i="5"/>
  <c r="N694" i="5"/>
  <c r="O686" i="5"/>
  <c r="N686" i="5"/>
  <c r="O678" i="5"/>
  <c r="N678" i="5"/>
  <c r="O670" i="5"/>
  <c r="N670" i="5"/>
  <c r="N662" i="5"/>
  <c r="O662" i="5"/>
  <c r="N654" i="5"/>
  <c r="N646" i="5"/>
  <c r="N638" i="5"/>
  <c r="N630" i="5"/>
  <c r="O622" i="5"/>
  <c r="N622" i="5"/>
  <c r="O614" i="5"/>
  <c r="N614" i="5"/>
  <c r="O606" i="5"/>
  <c r="N606" i="5"/>
  <c r="O598" i="5"/>
  <c r="N598" i="5"/>
  <c r="M558" i="5"/>
  <c r="O494" i="5"/>
  <c r="O486" i="5"/>
  <c r="O478" i="5"/>
  <c r="N478" i="5"/>
  <c r="O470" i="5"/>
  <c r="N470" i="5"/>
  <c r="O462" i="5"/>
  <c r="N462" i="5"/>
  <c r="O454" i="5"/>
  <c r="N454" i="5"/>
  <c r="O446" i="5"/>
  <c r="N446" i="5"/>
  <c r="O438" i="5"/>
  <c r="N438" i="5"/>
  <c r="O430" i="5"/>
  <c r="N430" i="5"/>
  <c r="O422" i="5"/>
  <c r="O414" i="5"/>
  <c r="O406" i="5"/>
  <c r="O398" i="5"/>
  <c r="N398" i="5"/>
  <c r="N294" i="5"/>
  <c r="N286" i="5"/>
  <c r="N230" i="5"/>
  <c r="N222" i="5"/>
  <c r="O214" i="5"/>
  <c r="N214" i="5"/>
  <c r="O206" i="5"/>
  <c r="N206" i="5"/>
  <c r="O198" i="5"/>
  <c r="N198" i="5"/>
  <c r="O190" i="5"/>
  <c r="N190" i="5"/>
  <c r="O182" i="5"/>
  <c r="O174" i="5"/>
  <c r="O166" i="5"/>
  <c r="O158" i="5"/>
  <c r="N150" i="5"/>
  <c r="N142" i="5"/>
  <c r="N134" i="5"/>
  <c r="N126" i="5"/>
  <c r="N118" i="5"/>
  <c r="N110" i="5"/>
  <c r="N102" i="5"/>
  <c r="N94" i="5"/>
  <c r="O86" i="5"/>
  <c r="N86" i="5"/>
  <c r="N46" i="5"/>
  <c r="O38" i="5"/>
  <c r="N38" i="5"/>
  <c r="O30" i="5"/>
  <c r="N30" i="5"/>
  <c r="O22" i="5"/>
  <c r="N22" i="5"/>
  <c r="O14" i="5"/>
  <c r="N14" i="5"/>
  <c r="O6" i="5"/>
  <c r="N6" i="5"/>
  <c r="N674" i="5"/>
  <c r="O674" i="5"/>
  <c r="N610" i="5"/>
  <c r="O610" i="5"/>
  <c r="O466" i="5"/>
  <c r="N466" i="5"/>
  <c r="O410" i="5"/>
  <c r="N218" i="5"/>
  <c r="O178" i="5"/>
  <c r="N138" i="5"/>
  <c r="N90" i="5"/>
  <c r="N58" i="5"/>
  <c r="O34" i="5"/>
  <c r="N34" i="5"/>
  <c r="O10" i="5"/>
  <c r="N10" i="5"/>
  <c r="O709" i="5"/>
  <c r="N709" i="5"/>
  <c r="O701" i="5"/>
  <c r="N701" i="5"/>
  <c r="O693" i="5"/>
  <c r="N693" i="5"/>
  <c r="O685" i="5"/>
  <c r="N685" i="5"/>
  <c r="O677" i="5"/>
  <c r="N677" i="5"/>
  <c r="O669" i="5"/>
  <c r="N669" i="5"/>
  <c r="O661" i="5"/>
  <c r="N661" i="5"/>
  <c r="N653" i="5"/>
  <c r="N645" i="5"/>
  <c r="N637" i="5"/>
  <c r="N629" i="5"/>
  <c r="O621" i="5"/>
  <c r="N621" i="5"/>
  <c r="N613" i="5"/>
  <c r="O613" i="5"/>
  <c r="O605" i="5"/>
  <c r="N605" i="5"/>
  <c r="O597" i="5"/>
  <c r="N597" i="5"/>
  <c r="O493" i="5"/>
  <c r="O485" i="5"/>
  <c r="O477" i="5"/>
  <c r="O469" i="5"/>
  <c r="N469" i="5"/>
  <c r="O461" i="5"/>
  <c r="N461" i="5"/>
  <c r="O453" i="5"/>
  <c r="N453" i="5"/>
  <c r="N445" i="5"/>
  <c r="O445" i="5"/>
  <c r="O437" i="5"/>
  <c r="N437" i="5"/>
  <c r="O429" i="5"/>
  <c r="N429" i="5"/>
  <c r="O421" i="5"/>
  <c r="O413" i="5"/>
  <c r="O405" i="5"/>
  <c r="O397" i="5"/>
  <c r="N365" i="5"/>
  <c r="N309" i="5"/>
  <c r="N301" i="5"/>
  <c r="N245" i="5"/>
  <c r="N237" i="5"/>
  <c r="O213" i="5"/>
  <c r="N213" i="5"/>
  <c r="O205" i="5"/>
  <c r="N205" i="5"/>
  <c r="O197" i="5"/>
  <c r="N197" i="5"/>
  <c r="O189" i="5"/>
  <c r="N189" i="5"/>
  <c r="O181" i="5"/>
  <c r="O173" i="5"/>
  <c r="O165" i="5"/>
  <c r="N157" i="5"/>
  <c r="O149" i="5"/>
  <c r="N149" i="5"/>
  <c r="N141" i="5"/>
  <c r="N133" i="5"/>
  <c r="N125" i="5"/>
  <c r="N117" i="5"/>
  <c r="N109" i="5"/>
  <c r="N101" i="5"/>
  <c r="N93" i="5"/>
  <c r="N85" i="5"/>
  <c r="N77" i="5"/>
  <c r="O37" i="5"/>
  <c r="N37" i="5"/>
  <c r="O29" i="5"/>
  <c r="N29" i="5"/>
  <c r="O21" i="5"/>
  <c r="N21" i="5"/>
  <c r="O13" i="5"/>
  <c r="N13" i="5"/>
  <c r="O5" i="5"/>
  <c r="N5" i="5"/>
  <c r="N666" i="5"/>
  <c r="O666" i="5"/>
  <c r="O482" i="5"/>
  <c r="N426" i="5"/>
  <c r="O426" i="5"/>
  <c r="N282" i="5"/>
  <c r="N106" i="5"/>
  <c r="O708" i="5"/>
  <c r="N708" i="5"/>
  <c r="O700" i="5"/>
  <c r="N700" i="5"/>
  <c r="O692" i="5"/>
  <c r="N692" i="5"/>
  <c r="O684" i="5"/>
  <c r="N684" i="5"/>
  <c r="O676" i="5"/>
  <c r="N676" i="5"/>
  <c r="O668" i="5"/>
  <c r="N668" i="5"/>
  <c r="O660" i="5"/>
  <c r="N660" i="5"/>
  <c r="N652" i="5"/>
  <c r="N644" i="5"/>
  <c r="N636" i="5"/>
  <c r="O628" i="5"/>
  <c r="N628" i="5"/>
  <c r="O620" i="5"/>
  <c r="N620" i="5"/>
  <c r="N612" i="5"/>
  <c r="O612" i="5"/>
  <c r="O604" i="5"/>
  <c r="N604" i="5"/>
  <c r="O596" i="5"/>
  <c r="N596" i="5"/>
  <c r="N556" i="5"/>
  <c r="N524" i="5"/>
  <c r="O492" i="5"/>
  <c r="O484" i="5"/>
  <c r="O476" i="5"/>
  <c r="O468" i="5"/>
  <c r="N468" i="5"/>
  <c r="N460" i="5"/>
  <c r="O460" i="5"/>
  <c r="O452" i="5"/>
  <c r="N452" i="5"/>
  <c r="N444" i="5"/>
  <c r="O444" i="5"/>
  <c r="O436" i="5"/>
  <c r="N436" i="5"/>
  <c r="O428" i="5"/>
  <c r="N428" i="5"/>
  <c r="O420" i="5"/>
  <c r="O412" i="5"/>
  <c r="O404" i="5"/>
  <c r="O396" i="5"/>
  <c r="M364" i="5"/>
  <c r="N292" i="5"/>
  <c r="O260" i="5"/>
  <c r="N252" i="5"/>
  <c r="O244" i="5"/>
  <c r="O228" i="5"/>
  <c r="O212" i="5"/>
  <c r="N212" i="5"/>
  <c r="O204" i="5"/>
  <c r="N204" i="5"/>
  <c r="O196" i="5"/>
  <c r="N196" i="5"/>
  <c r="O188" i="5"/>
  <c r="N188" i="5"/>
  <c r="O180" i="5"/>
  <c r="M180" i="5"/>
  <c r="O172" i="5"/>
  <c r="O164" i="5"/>
  <c r="N156" i="5"/>
  <c r="N148" i="5"/>
  <c r="N140" i="5"/>
  <c r="N132" i="5"/>
  <c r="N124" i="5"/>
  <c r="N116" i="5"/>
  <c r="N108" i="5"/>
  <c r="N100" i="5"/>
  <c r="N92" i="5"/>
  <c r="N84" i="5"/>
  <c r="O36" i="5"/>
  <c r="N36" i="5"/>
  <c r="O28" i="5"/>
  <c r="N28" i="5"/>
  <c r="O20" i="5"/>
  <c r="N20" i="5"/>
  <c r="O12" i="5"/>
  <c r="N12" i="5"/>
  <c r="O4" i="5"/>
  <c r="N4" i="5"/>
  <c r="O682" i="5"/>
  <c r="N682" i="5"/>
  <c r="N650" i="5"/>
  <c r="O618" i="5"/>
  <c r="N618" i="5"/>
  <c r="N442" i="5"/>
  <c r="O442" i="5"/>
  <c r="M378" i="5"/>
  <c r="N98" i="5"/>
  <c r="O707" i="5"/>
  <c r="N707" i="5"/>
  <c r="O699" i="5"/>
  <c r="N699" i="5"/>
  <c r="O691" i="5"/>
  <c r="N691" i="5"/>
  <c r="O683" i="5"/>
  <c r="N683" i="5"/>
  <c r="O675" i="5"/>
  <c r="N675" i="5"/>
  <c r="O667" i="5"/>
  <c r="N667" i="5"/>
  <c r="O659" i="5"/>
  <c r="N659" i="5"/>
  <c r="N651" i="5"/>
  <c r="N643" i="5"/>
  <c r="N635" i="5"/>
  <c r="O627" i="5"/>
  <c r="N627" i="5"/>
  <c r="O619" i="5"/>
  <c r="N619" i="5"/>
  <c r="O611" i="5"/>
  <c r="N611" i="5"/>
  <c r="O603" i="5"/>
  <c r="N603" i="5"/>
  <c r="N523" i="5"/>
  <c r="O491" i="5"/>
  <c r="N491" i="5"/>
  <c r="N483" i="5"/>
  <c r="O483" i="5"/>
  <c r="O475" i="5"/>
  <c r="O467" i="5"/>
  <c r="N467" i="5"/>
  <c r="N459" i="5"/>
  <c r="O459" i="5"/>
  <c r="O451" i="5"/>
  <c r="N451" i="5"/>
  <c r="O443" i="5"/>
  <c r="N443" i="5"/>
  <c r="O435" i="5"/>
  <c r="N435" i="5"/>
  <c r="O427" i="5"/>
  <c r="N427" i="5"/>
  <c r="O419" i="5"/>
  <c r="O411" i="5"/>
  <c r="O403" i="5"/>
  <c r="O395" i="5"/>
  <c r="M363" i="5"/>
  <c r="M355" i="5"/>
  <c r="M347" i="5"/>
  <c r="O307" i="5"/>
  <c r="O283" i="5"/>
  <c r="N235" i="5"/>
  <c r="O211" i="5"/>
  <c r="N211" i="5"/>
  <c r="O203" i="5"/>
  <c r="N203" i="5"/>
  <c r="O195" i="5"/>
  <c r="N195" i="5"/>
  <c r="O187" i="5"/>
  <c r="N187" i="5"/>
  <c r="O179" i="5"/>
  <c r="N179" i="5"/>
  <c r="M179" i="5"/>
  <c r="O171" i="5"/>
  <c r="N171" i="5"/>
  <c r="O163" i="5"/>
  <c r="N155" i="5"/>
  <c r="N147" i="5"/>
  <c r="N139" i="5"/>
  <c r="N131" i="5"/>
  <c r="N123" i="5"/>
  <c r="N115" i="5"/>
  <c r="N107" i="5"/>
  <c r="N99" i="5"/>
  <c r="N91" i="5"/>
  <c r="O83" i="5"/>
  <c r="O59" i="5"/>
  <c r="O43" i="5"/>
  <c r="N43" i="5"/>
  <c r="O35" i="5"/>
  <c r="N35" i="5"/>
  <c r="O27" i="5"/>
  <c r="N27" i="5"/>
  <c r="O19" i="5"/>
  <c r="N19" i="5"/>
  <c r="O11" i="5"/>
  <c r="N11" i="5"/>
  <c r="O3" i="5"/>
  <c r="N3" i="5"/>
  <c r="I2" i="5"/>
  <c r="M332" i="5"/>
  <c r="O288" i="5"/>
  <c r="O124" i="5"/>
  <c r="J2" i="3"/>
  <c r="O636" i="5" s="1"/>
  <c r="H2" i="5"/>
  <c r="M187" i="5"/>
  <c r="M379" i="5"/>
  <c r="G2" i="4"/>
  <c r="F2" i="3"/>
  <c r="N380" i="5"/>
  <c r="N361" i="5"/>
  <c r="N73" i="5"/>
  <c r="N555" i="5"/>
  <c r="N404" i="5"/>
  <c r="N163" i="5"/>
  <c r="G2" i="3"/>
  <c r="L653" i="5" s="1"/>
  <c r="H2" i="3"/>
  <c r="M183" i="5"/>
  <c r="H9" i="15" l="1"/>
  <c r="H7" i="15"/>
  <c r="I9" i="15"/>
  <c r="H8" i="15"/>
  <c r="I8" i="15"/>
  <c r="I7" i="15"/>
  <c r="L234" i="5"/>
  <c r="L248" i="5"/>
  <c r="L255" i="5"/>
  <c r="L278" i="5"/>
  <c r="L277" i="5"/>
  <c r="L276" i="5"/>
  <c r="L283" i="5"/>
  <c r="L431" i="5"/>
  <c r="L289" i="5"/>
  <c r="L250" i="5"/>
  <c r="L249" i="5"/>
  <c r="L274" i="5"/>
  <c r="L241" i="5"/>
  <c r="L265" i="5"/>
  <c r="L304" i="5"/>
  <c r="L232" i="5"/>
  <c r="L303" i="5"/>
  <c r="L231" i="5"/>
  <c r="L262" i="5"/>
  <c r="L261" i="5"/>
  <c r="L260" i="5"/>
  <c r="L259" i="5"/>
  <c r="L218" i="5"/>
  <c r="L217" i="5"/>
  <c r="L242" i="5"/>
  <c r="L233" i="5"/>
  <c r="L296" i="5"/>
  <c r="L224" i="5"/>
  <c r="L295" i="5"/>
  <c r="L223" i="5"/>
  <c r="L254" i="5"/>
  <c r="L245" i="5"/>
  <c r="L252" i="5"/>
  <c r="L251" i="5"/>
  <c r="L225" i="5"/>
  <c r="L272" i="5"/>
  <c r="L279" i="5"/>
  <c r="L302" i="5"/>
  <c r="L230" i="5"/>
  <c r="L301" i="5"/>
  <c r="L229" i="5"/>
  <c r="L308" i="5"/>
  <c r="L228" i="5"/>
  <c r="L307" i="5"/>
  <c r="L235" i="5"/>
  <c r="L264" i="5"/>
  <c r="L271" i="5"/>
  <c r="L294" i="5"/>
  <c r="L222" i="5"/>
  <c r="L293" i="5"/>
  <c r="L221" i="5"/>
  <c r="L292" i="5"/>
  <c r="L220" i="5"/>
  <c r="L299" i="5"/>
  <c r="L227" i="5"/>
  <c r="K11" i="5"/>
  <c r="L444" i="5"/>
  <c r="K13" i="5"/>
  <c r="K42" i="5"/>
  <c r="L50" i="5"/>
  <c r="L423" i="5"/>
  <c r="L420" i="5"/>
  <c r="K9" i="5"/>
  <c r="L415" i="5"/>
  <c r="L79" i="5"/>
  <c r="L355" i="5"/>
  <c r="K32" i="5"/>
  <c r="L71" i="5"/>
  <c r="K625" i="5"/>
  <c r="L362" i="5"/>
  <c r="L132" i="5"/>
  <c r="M139" i="5"/>
  <c r="H4" i="15"/>
  <c r="L113" i="5"/>
  <c r="L124" i="5"/>
  <c r="K631" i="5"/>
  <c r="I14" i="15"/>
  <c r="H14" i="15"/>
  <c r="I16" i="15"/>
  <c r="H16" i="15"/>
  <c r="I15" i="15"/>
  <c r="H15" i="15"/>
  <c r="M67" i="5"/>
  <c r="L354" i="5"/>
  <c r="L122" i="5"/>
  <c r="L338" i="5"/>
  <c r="L433" i="5"/>
  <c r="L329" i="5"/>
  <c r="L462" i="5"/>
  <c r="M76" i="5"/>
  <c r="K157" i="5"/>
  <c r="L410" i="5"/>
  <c r="K208" i="5"/>
  <c r="K191" i="5"/>
  <c r="L624" i="5"/>
  <c r="L104" i="5"/>
  <c r="L454" i="5"/>
  <c r="L46" i="5"/>
  <c r="L85" i="5"/>
  <c r="L364" i="5"/>
  <c r="L60" i="5"/>
  <c r="L211" i="5"/>
  <c r="K529" i="5"/>
  <c r="K29" i="5"/>
  <c r="K553" i="5"/>
  <c r="K546" i="5"/>
  <c r="K577" i="5"/>
  <c r="K552" i="5"/>
  <c r="K551" i="5"/>
  <c r="L97" i="5"/>
  <c r="K622" i="5"/>
  <c r="K542" i="5"/>
  <c r="K581" i="5"/>
  <c r="K517" i="5"/>
  <c r="K12" i="5"/>
  <c r="K588" i="5"/>
  <c r="K524" i="5"/>
  <c r="K197" i="5"/>
  <c r="K595" i="5"/>
  <c r="K523" i="5"/>
  <c r="K196" i="5"/>
  <c r="K155" i="5"/>
  <c r="L378" i="5"/>
  <c r="K202" i="5"/>
  <c r="L313" i="5"/>
  <c r="K193" i="5"/>
  <c r="K200" i="5"/>
  <c r="K31" i="5"/>
  <c r="K206" i="5"/>
  <c r="L616" i="5"/>
  <c r="L376" i="5"/>
  <c r="L192" i="5"/>
  <c r="L56" i="5"/>
  <c r="L215" i="5"/>
  <c r="L622" i="5"/>
  <c r="L406" i="5"/>
  <c r="L190" i="5"/>
  <c r="L677" i="5"/>
  <c r="L61" i="5"/>
  <c r="L596" i="5"/>
  <c r="L356" i="5"/>
  <c r="L675" i="5"/>
  <c r="L443" i="5"/>
  <c r="L3" i="5"/>
  <c r="L665" i="5"/>
  <c r="L120" i="5"/>
  <c r="L125" i="5"/>
  <c r="L115" i="5"/>
  <c r="K621" i="5"/>
  <c r="K604" i="5"/>
  <c r="L112" i="5"/>
  <c r="L110" i="5"/>
  <c r="L412" i="5"/>
  <c r="M380" i="5"/>
  <c r="K596" i="5"/>
  <c r="K187" i="5"/>
  <c r="K210" i="5"/>
  <c r="K201" i="5"/>
  <c r="L369" i="5"/>
  <c r="L202" i="5"/>
  <c r="L464" i="5"/>
  <c r="L200" i="5"/>
  <c r="L662" i="5"/>
  <c r="L198" i="5"/>
  <c r="L197" i="5"/>
  <c r="K594" i="5"/>
  <c r="K497" i="5"/>
  <c r="K521" i="5"/>
  <c r="K514" i="5"/>
  <c r="K545" i="5"/>
  <c r="K602" i="5"/>
  <c r="L129" i="5"/>
  <c r="K544" i="5"/>
  <c r="K615" i="5"/>
  <c r="K543" i="5"/>
  <c r="K614" i="5"/>
  <c r="K534" i="5"/>
  <c r="K573" i="5"/>
  <c r="K509" i="5"/>
  <c r="L449" i="5"/>
  <c r="K580" i="5"/>
  <c r="K516" i="5"/>
  <c r="K37" i="5"/>
  <c r="K587" i="5"/>
  <c r="K515" i="5"/>
  <c r="K36" i="5"/>
  <c r="K147" i="5"/>
  <c r="K186" i="5"/>
  <c r="K153" i="5"/>
  <c r="K192" i="5"/>
  <c r="K23" i="5"/>
  <c r="L106" i="5"/>
  <c r="K198" i="5"/>
  <c r="L608" i="5"/>
  <c r="L336" i="5"/>
  <c r="L48" i="5"/>
  <c r="L207" i="5"/>
  <c r="L143" i="5"/>
  <c r="L606" i="5"/>
  <c r="L374" i="5"/>
  <c r="L669" i="5"/>
  <c r="L429" i="5"/>
  <c r="L53" i="5"/>
  <c r="L667" i="5"/>
  <c r="L435" i="5"/>
  <c r="L664" i="5"/>
  <c r="L678" i="5"/>
  <c r="M652" i="5"/>
  <c r="H3" i="15"/>
  <c r="L130" i="5"/>
  <c r="L656" i="5"/>
  <c r="L670" i="5"/>
  <c r="L117" i="5"/>
  <c r="L68" i="5"/>
  <c r="L107" i="5"/>
  <c r="M220" i="5"/>
  <c r="O87" i="5"/>
  <c r="K214" i="5"/>
  <c r="L599" i="5"/>
  <c r="L604" i="5"/>
  <c r="L51" i="5"/>
  <c r="K562" i="5"/>
  <c r="K373" i="5"/>
  <c r="K513" i="5"/>
  <c r="K570" i="5"/>
  <c r="K536" i="5"/>
  <c r="K213" i="5"/>
  <c r="K607" i="5"/>
  <c r="K535" i="5"/>
  <c r="K590" i="5"/>
  <c r="K526" i="5"/>
  <c r="K205" i="5"/>
  <c r="K565" i="5"/>
  <c r="K501" i="5"/>
  <c r="L321" i="5"/>
  <c r="K572" i="5"/>
  <c r="K508" i="5"/>
  <c r="K5" i="5"/>
  <c r="K579" i="5"/>
  <c r="K507" i="5"/>
  <c r="L673" i="5"/>
  <c r="K19" i="5"/>
  <c r="K154" i="5"/>
  <c r="K145" i="5"/>
  <c r="L210" i="5"/>
  <c r="K152" i="5"/>
  <c r="L209" i="5"/>
  <c r="L618" i="5"/>
  <c r="L74" i="5"/>
  <c r="K190" i="5"/>
  <c r="L201" i="5"/>
  <c r="L600" i="5"/>
  <c r="L328" i="5"/>
  <c r="L671" i="5"/>
  <c r="L199" i="5"/>
  <c r="L135" i="5"/>
  <c r="L598" i="5"/>
  <c r="L366" i="5"/>
  <c r="L661" i="5"/>
  <c r="L676" i="5"/>
  <c r="L363" i="5"/>
  <c r="H10" i="4"/>
  <c r="F10" i="5"/>
  <c r="G10" i="5" s="1"/>
  <c r="H138" i="4"/>
  <c r="F138" i="5"/>
  <c r="G138" i="5" s="1"/>
  <c r="H266" i="4"/>
  <c r="F266" i="5"/>
  <c r="G266" i="5" s="1"/>
  <c r="H28" i="4"/>
  <c r="F28" i="5"/>
  <c r="G28" i="5" s="1"/>
  <c r="H156" i="4"/>
  <c r="F156" i="5"/>
  <c r="G156" i="5" s="1"/>
  <c r="H34" i="4"/>
  <c r="F34" i="5"/>
  <c r="G34" i="5" s="1"/>
  <c r="H162" i="4"/>
  <c r="F162" i="5"/>
  <c r="G162" i="5" s="1"/>
  <c r="H290" i="4"/>
  <c r="F290" i="5"/>
  <c r="G290" i="5" s="1"/>
  <c r="H22" i="4"/>
  <c r="F22" i="5"/>
  <c r="G22" i="5" s="1"/>
  <c r="H54" i="4"/>
  <c r="F54" i="5"/>
  <c r="G54" i="5" s="1"/>
  <c r="H86" i="4"/>
  <c r="F86" i="5"/>
  <c r="G86" i="5" s="1"/>
  <c r="H118" i="4"/>
  <c r="F118" i="5"/>
  <c r="G118" i="5" s="1"/>
  <c r="H150" i="4"/>
  <c r="F150" i="5"/>
  <c r="G150" i="5" s="1"/>
  <c r="H182" i="4"/>
  <c r="F182" i="5"/>
  <c r="G182" i="5" s="1"/>
  <c r="H214" i="4"/>
  <c r="F214" i="5"/>
  <c r="G214" i="5" s="1"/>
  <c r="H246" i="4"/>
  <c r="F246" i="5"/>
  <c r="G246" i="5" s="1"/>
  <c r="H278" i="4"/>
  <c r="F278" i="5"/>
  <c r="G278" i="5" s="1"/>
  <c r="H310" i="4"/>
  <c r="F310" i="5"/>
  <c r="G310" i="5" s="1"/>
  <c r="H342" i="4"/>
  <c r="F342" i="5"/>
  <c r="G342" i="5" s="1"/>
  <c r="H374" i="4"/>
  <c r="F374" i="5"/>
  <c r="G374" i="5" s="1"/>
  <c r="H15" i="4"/>
  <c r="F15" i="5"/>
  <c r="G15" i="5" s="1"/>
  <c r="H47" i="4"/>
  <c r="F47" i="5"/>
  <c r="G47" i="5" s="1"/>
  <c r="H79" i="4"/>
  <c r="F79" i="5"/>
  <c r="G79" i="5" s="1"/>
  <c r="H111" i="4"/>
  <c r="F111" i="5"/>
  <c r="G111" i="5" s="1"/>
  <c r="H143" i="4"/>
  <c r="F143" i="5"/>
  <c r="G143" i="5" s="1"/>
  <c r="H175" i="4"/>
  <c r="F175" i="5"/>
  <c r="G175" i="5" s="1"/>
  <c r="H207" i="4"/>
  <c r="F207" i="5"/>
  <c r="G207" i="5" s="1"/>
  <c r="H239" i="4"/>
  <c r="F239" i="5"/>
  <c r="G239" i="5" s="1"/>
  <c r="H271" i="4"/>
  <c r="F271" i="5"/>
  <c r="G271" i="5" s="1"/>
  <c r="H303" i="4"/>
  <c r="F303" i="5"/>
  <c r="G303" i="5" s="1"/>
  <c r="H335" i="4"/>
  <c r="F335" i="5"/>
  <c r="G335" i="5" s="1"/>
  <c r="H367" i="4"/>
  <c r="F367" i="5"/>
  <c r="G367" i="5" s="1"/>
  <c r="H399" i="4"/>
  <c r="F399" i="5"/>
  <c r="G399" i="5" s="1"/>
  <c r="H431" i="4"/>
  <c r="F431" i="5"/>
  <c r="G431" i="5" s="1"/>
  <c r="H463" i="4"/>
  <c r="F463" i="5"/>
  <c r="G463" i="5" s="1"/>
  <c r="H495" i="4"/>
  <c r="F495" i="5"/>
  <c r="G495" i="5" s="1"/>
  <c r="H527" i="4"/>
  <c r="F527" i="5"/>
  <c r="G527" i="5" s="1"/>
  <c r="H559" i="4"/>
  <c r="F559" i="5"/>
  <c r="G559" i="5" s="1"/>
  <c r="H591" i="4"/>
  <c r="F591" i="5"/>
  <c r="G591" i="5" s="1"/>
  <c r="H623" i="4"/>
  <c r="F623" i="5"/>
  <c r="G623" i="5" s="1"/>
  <c r="H655" i="4"/>
  <c r="F655" i="5"/>
  <c r="G655" i="5" s="1"/>
  <c r="H687" i="4"/>
  <c r="F687" i="5"/>
  <c r="G687" i="5" s="1"/>
  <c r="H36" i="4"/>
  <c r="F36" i="5"/>
  <c r="G36" i="5" s="1"/>
  <c r="H164" i="4"/>
  <c r="F164" i="5"/>
  <c r="G164" i="5" s="1"/>
  <c r="H505" i="4"/>
  <c r="F505" i="5"/>
  <c r="G505" i="5" s="1"/>
  <c r="H24" i="4"/>
  <c r="F24" i="5"/>
  <c r="G24" i="5" s="1"/>
  <c r="H120" i="4"/>
  <c r="F120" i="5"/>
  <c r="G120" i="5" s="1"/>
  <c r="H152" i="4"/>
  <c r="F152" i="5"/>
  <c r="G152" i="5" s="1"/>
  <c r="H248" i="4"/>
  <c r="F248" i="5"/>
  <c r="G248" i="5" s="1"/>
  <c r="H280" i="4"/>
  <c r="F280" i="5"/>
  <c r="G280" i="5" s="1"/>
  <c r="H385" i="4"/>
  <c r="F385" i="5"/>
  <c r="G385" i="5" s="1"/>
  <c r="H425" i="4"/>
  <c r="F425" i="5"/>
  <c r="G425" i="5" s="1"/>
  <c r="H465" i="4"/>
  <c r="F465" i="5"/>
  <c r="G465" i="5" s="1"/>
  <c r="H513" i="4"/>
  <c r="F513" i="5"/>
  <c r="G513" i="5" s="1"/>
  <c r="H553" i="4"/>
  <c r="F553" i="5"/>
  <c r="G553" i="5" s="1"/>
  <c r="H665" i="4"/>
  <c r="F665" i="5"/>
  <c r="G665" i="5" s="1"/>
  <c r="H468" i="4"/>
  <c r="F468" i="5"/>
  <c r="G468" i="5" s="1"/>
  <c r="H229" i="4"/>
  <c r="F229" i="5"/>
  <c r="G229" i="5" s="1"/>
  <c r="H333" i="4"/>
  <c r="F333" i="5"/>
  <c r="G333" i="5" s="1"/>
  <c r="H437" i="4"/>
  <c r="F437" i="5"/>
  <c r="G437" i="5" s="1"/>
  <c r="H541" i="4"/>
  <c r="F541" i="5"/>
  <c r="G541" i="5" s="1"/>
  <c r="H653" i="4"/>
  <c r="F653" i="5"/>
  <c r="G653" i="5" s="1"/>
  <c r="H462" i="4"/>
  <c r="F462" i="5"/>
  <c r="G462" i="5" s="1"/>
  <c r="H566" i="4"/>
  <c r="F566" i="5"/>
  <c r="G566" i="5" s="1"/>
  <c r="H670" i="4"/>
  <c r="F670" i="5"/>
  <c r="G670" i="5" s="1"/>
  <c r="H313" i="4"/>
  <c r="F313" i="5"/>
  <c r="G313" i="5" s="1"/>
  <c r="H113" i="4"/>
  <c r="F113" i="5"/>
  <c r="G113" i="5" s="1"/>
  <c r="H241" i="4"/>
  <c r="F241" i="5"/>
  <c r="G241" i="5" s="1"/>
  <c r="H321" i="4"/>
  <c r="F321" i="5"/>
  <c r="G321" i="5" s="1"/>
  <c r="H481" i="4"/>
  <c r="F481" i="5"/>
  <c r="G481" i="5" s="1"/>
  <c r="H657" i="4"/>
  <c r="F657" i="5"/>
  <c r="G657" i="5" s="1"/>
  <c r="H438" i="4"/>
  <c r="F438" i="5"/>
  <c r="G438" i="5" s="1"/>
  <c r="H550" i="4"/>
  <c r="F550" i="5"/>
  <c r="G550" i="5" s="1"/>
  <c r="H702" i="4"/>
  <c r="F702" i="5"/>
  <c r="G702" i="5" s="1"/>
  <c r="H324" i="4"/>
  <c r="F324" i="5"/>
  <c r="G324" i="5" s="1"/>
  <c r="H442" i="4"/>
  <c r="F442" i="5"/>
  <c r="G442" i="5" s="1"/>
  <c r="H482" i="4"/>
  <c r="F482" i="5"/>
  <c r="G482" i="5" s="1"/>
  <c r="H514" i="4"/>
  <c r="F514" i="5"/>
  <c r="G514" i="5" s="1"/>
  <c r="H554" i="4"/>
  <c r="F554" i="5"/>
  <c r="G554" i="5" s="1"/>
  <c r="H586" i="4"/>
  <c r="F586" i="5"/>
  <c r="G586" i="5" s="1"/>
  <c r="H626" i="4"/>
  <c r="F626" i="5"/>
  <c r="G626" i="5" s="1"/>
  <c r="H666" i="4"/>
  <c r="F666" i="5"/>
  <c r="G666" i="5" s="1"/>
  <c r="H698" i="4"/>
  <c r="F698" i="5"/>
  <c r="G698" i="5" s="1"/>
  <c r="H364" i="4"/>
  <c r="F364" i="5"/>
  <c r="G364" i="5" s="1"/>
  <c r="H428" i="4"/>
  <c r="F428" i="5"/>
  <c r="G428" i="5" s="1"/>
  <c r="H540" i="4"/>
  <c r="F540" i="5"/>
  <c r="G540" i="5" s="1"/>
  <c r="H245" i="4"/>
  <c r="F245" i="5"/>
  <c r="G245" i="5" s="1"/>
  <c r="H381" i="4"/>
  <c r="F381" i="5"/>
  <c r="G381" i="5" s="1"/>
  <c r="H509" i="4"/>
  <c r="F509" i="5"/>
  <c r="G509" i="5" s="1"/>
  <c r="H669" i="4"/>
  <c r="F669" i="5"/>
  <c r="G669" i="5" s="1"/>
  <c r="H441" i="4"/>
  <c r="F441" i="5"/>
  <c r="G441" i="5" s="1"/>
  <c r="H261" i="4"/>
  <c r="F261" i="5"/>
  <c r="G261" i="5" s="1"/>
  <c r="H421" i="4"/>
  <c r="F421" i="5"/>
  <c r="G421" i="5" s="1"/>
  <c r="H549" i="4"/>
  <c r="F549" i="5"/>
  <c r="G549" i="5" s="1"/>
  <c r="H661" i="4"/>
  <c r="F661" i="5"/>
  <c r="G661" i="5" s="1"/>
  <c r="H478" i="4"/>
  <c r="F478" i="5"/>
  <c r="G478" i="5" s="1"/>
  <c r="H646" i="4"/>
  <c r="F646" i="5"/>
  <c r="G646" i="5" s="1"/>
  <c r="H154" i="4"/>
  <c r="F154" i="5"/>
  <c r="G154" i="5" s="1"/>
  <c r="H44" i="4"/>
  <c r="F44" i="5"/>
  <c r="G44" i="5" s="1"/>
  <c r="H53" i="4"/>
  <c r="F53" i="5"/>
  <c r="G53" i="5" s="1"/>
  <c r="H52" i="4"/>
  <c r="F52" i="5"/>
  <c r="G52" i="5" s="1"/>
  <c r="H608" i="4"/>
  <c r="F608" i="5"/>
  <c r="G608" i="5" s="1"/>
  <c r="H64" i="4"/>
  <c r="F64" i="5"/>
  <c r="G64" i="5" s="1"/>
  <c r="H128" i="4"/>
  <c r="F128" i="5"/>
  <c r="G128" i="5" s="1"/>
  <c r="H192" i="4"/>
  <c r="F192" i="5"/>
  <c r="G192" i="5" s="1"/>
  <c r="H288" i="4"/>
  <c r="F288" i="5"/>
  <c r="G288" i="5" s="1"/>
  <c r="H392" i="4"/>
  <c r="F392" i="5"/>
  <c r="G392" i="5" s="1"/>
  <c r="H464" i="4"/>
  <c r="F464" i="5"/>
  <c r="G464" i="5" s="1"/>
  <c r="H536" i="4"/>
  <c r="F536" i="5"/>
  <c r="G536" i="5" s="1"/>
  <c r="H616" i="4"/>
  <c r="F616" i="5"/>
  <c r="G616" i="5" s="1"/>
  <c r="H688" i="4"/>
  <c r="F688" i="5"/>
  <c r="G688" i="5" s="1"/>
  <c r="H145" i="4"/>
  <c r="F145" i="5"/>
  <c r="G145" i="5" s="1"/>
  <c r="H561" i="4"/>
  <c r="F561" i="5"/>
  <c r="G561" i="5" s="1"/>
  <c r="H293" i="4"/>
  <c r="F293" i="5"/>
  <c r="G293" i="5" s="1"/>
  <c r="H709" i="4"/>
  <c r="F709" i="5"/>
  <c r="G709" i="5" s="1"/>
  <c r="H427" i="4"/>
  <c r="F427" i="5"/>
  <c r="G427" i="5" s="1"/>
  <c r="H220" i="4"/>
  <c r="F220" i="5"/>
  <c r="G220" i="5" s="1"/>
  <c r="H380" i="4"/>
  <c r="F380" i="5"/>
  <c r="G380" i="5" s="1"/>
  <c r="H444" i="4"/>
  <c r="F444" i="5"/>
  <c r="G444" i="5" s="1"/>
  <c r="H684" i="4"/>
  <c r="F684" i="5"/>
  <c r="G684" i="5" s="1"/>
  <c r="H598" i="4"/>
  <c r="F598" i="5"/>
  <c r="G598" i="5" s="1"/>
  <c r="H544" i="4"/>
  <c r="F544" i="5"/>
  <c r="G544" i="5" s="1"/>
  <c r="H59" i="4"/>
  <c r="F59" i="5"/>
  <c r="G59" i="5" s="1"/>
  <c r="H91" i="4"/>
  <c r="F91" i="5"/>
  <c r="G91" i="5" s="1"/>
  <c r="H123" i="4"/>
  <c r="F123" i="5"/>
  <c r="G123" i="5" s="1"/>
  <c r="H155" i="4"/>
  <c r="F155" i="5"/>
  <c r="G155" i="5" s="1"/>
  <c r="H187" i="4"/>
  <c r="F187" i="5"/>
  <c r="G187" i="5" s="1"/>
  <c r="H219" i="4"/>
  <c r="F219" i="5"/>
  <c r="G219" i="5" s="1"/>
  <c r="H251" i="4"/>
  <c r="F251" i="5"/>
  <c r="G251" i="5" s="1"/>
  <c r="H283" i="4"/>
  <c r="F283" i="5"/>
  <c r="G283" i="5" s="1"/>
  <c r="H315" i="4"/>
  <c r="F315" i="5"/>
  <c r="G315" i="5" s="1"/>
  <c r="H347" i="4"/>
  <c r="F347" i="5"/>
  <c r="G347" i="5" s="1"/>
  <c r="H387" i="4"/>
  <c r="F387" i="5"/>
  <c r="G387" i="5" s="1"/>
  <c r="H419" i="4"/>
  <c r="F419" i="5"/>
  <c r="G419" i="5" s="1"/>
  <c r="H459" i="4"/>
  <c r="F459" i="5"/>
  <c r="G459" i="5" s="1"/>
  <c r="H499" i="4"/>
  <c r="F499" i="5"/>
  <c r="G499" i="5" s="1"/>
  <c r="H531" i="4"/>
  <c r="F531" i="5"/>
  <c r="G531" i="5" s="1"/>
  <c r="H571" i="4"/>
  <c r="F571" i="5"/>
  <c r="G571" i="5" s="1"/>
  <c r="H603" i="4"/>
  <c r="F603" i="5"/>
  <c r="G603" i="5" s="1"/>
  <c r="H643" i="4"/>
  <c r="F643" i="5"/>
  <c r="G643" i="5" s="1"/>
  <c r="H675" i="4"/>
  <c r="F675" i="5"/>
  <c r="G675" i="5" s="1"/>
  <c r="H105" i="4"/>
  <c r="F105" i="5"/>
  <c r="G105" i="5" s="1"/>
  <c r="H212" i="4"/>
  <c r="F212" i="5"/>
  <c r="G212" i="5" s="1"/>
  <c r="H268" i="4"/>
  <c r="F268" i="5"/>
  <c r="G268" i="5" s="1"/>
  <c r="H316" i="4"/>
  <c r="F316" i="5"/>
  <c r="G316" i="5" s="1"/>
  <c r="H404" i="4"/>
  <c r="F404" i="5"/>
  <c r="G404" i="5" s="1"/>
  <c r="H556" i="4"/>
  <c r="F556" i="5"/>
  <c r="G556" i="5" s="1"/>
  <c r="H628" i="4"/>
  <c r="F628" i="5"/>
  <c r="G628" i="5" s="1"/>
  <c r="H700" i="4"/>
  <c r="F700" i="5"/>
  <c r="G700" i="5" s="1"/>
  <c r="H26" i="4"/>
  <c r="F26" i="5"/>
  <c r="G26" i="5" s="1"/>
  <c r="H282" i="4"/>
  <c r="F282" i="5"/>
  <c r="G282" i="5" s="1"/>
  <c r="H172" i="4"/>
  <c r="F172" i="5"/>
  <c r="G172" i="5" s="1"/>
  <c r="H21" i="4"/>
  <c r="F21" i="5"/>
  <c r="G21" i="5" s="1"/>
  <c r="H85" i="4"/>
  <c r="F85" i="5"/>
  <c r="G85" i="5" s="1"/>
  <c r="H117" i="4"/>
  <c r="F117" i="5"/>
  <c r="G117" i="5" s="1"/>
  <c r="H149" i="4"/>
  <c r="F149" i="5"/>
  <c r="G149" i="5" s="1"/>
  <c r="H50" i="4"/>
  <c r="F50" i="5"/>
  <c r="G50" i="5" s="1"/>
  <c r="H178" i="4"/>
  <c r="F178" i="5"/>
  <c r="G178" i="5" s="1"/>
  <c r="H306" i="4"/>
  <c r="F306" i="5"/>
  <c r="G306" i="5" s="1"/>
  <c r="H180" i="4"/>
  <c r="F180" i="5"/>
  <c r="G180" i="5" s="1"/>
  <c r="H32" i="4"/>
  <c r="F32" i="5"/>
  <c r="G32" i="5" s="1"/>
  <c r="H96" i="4"/>
  <c r="F96" i="5"/>
  <c r="G96" i="5" s="1"/>
  <c r="H160" i="4"/>
  <c r="F160" i="5"/>
  <c r="G160" i="5" s="1"/>
  <c r="H256" i="4"/>
  <c r="F256" i="5"/>
  <c r="G256" i="5" s="1"/>
  <c r="H320" i="4"/>
  <c r="F320" i="5"/>
  <c r="G320" i="5" s="1"/>
  <c r="H360" i="4"/>
  <c r="F360" i="5"/>
  <c r="G360" i="5" s="1"/>
  <c r="H432" i="4"/>
  <c r="F432" i="5"/>
  <c r="G432" i="5" s="1"/>
  <c r="H504" i="4"/>
  <c r="F504" i="5"/>
  <c r="G504" i="5" s="1"/>
  <c r="H576" i="4"/>
  <c r="F576" i="5"/>
  <c r="G576" i="5" s="1"/>
  <c r="H648" i="4"/>
  <c r="F648" i="5"/>
  <c r="G648" i="5" s="1"/>
  <c r="H33" i="4"/>
  <c r="F33" i="5"/>
  <c r="G33" i="5" s="1"/>
  <c r="H601" i="4"/>
  <c r="F601" i="5"/>
  <c r="G601" i="5" s="1"/>
  <c r="H416" i="4"/>
  <c r="F416" i="5"/>
  <c r="G416" i="5" s="1"/>
  <c r="H173" i="4"/>
  <c r="F173" i="5"/>
  <c r="G173" i="5" s="1"/>
  <c r="H429" i="4"/>
  <c r="F429" i="5"/>
  <c r="G429" i="5" s="1"/>
  <c r="H573" i="4"/>
  <c r="F573" i="5"/>
  <c r="G573" i="5" s="1"/>
  <c r="H308" i="4"/>
  <c r="F308" i="5"/>
  <c r="G308" i="5" s="1"/>
  <c r="H620" i="4"/>
  <c r="F620" i="5"/>
  <c r="G620" i="5" s="1"/>
  <c r="H454" i="4"/>
  <c r="F454" i="5"/>
  <c r="G454" i="5" s="1"/>
  <c r="H27" i="4"/>
  <c r="F27" i="5"/>
  <c r="G27" i="5" s="1"/>
  <c r="M235" i="5"/>
  <c r="M421" i="5"/>
  <c r="M415" i="5"/>
  <c r="K599" i="5"/>
  <c r="K606" i="5"/>
  <c r="K613" i="5"/>
  <c r="L312" i="5"/>
  <c r="L96" i="5"/>
  <c r="L407" i="5"/>
  <c r="L404" i="5"/>
  <c r="H42" i="4"/>
  <c r="F42" i="5"/>
  <c r="G42" i="5" s="1"/>
  <c r="H170" i="4"/>
  <c r="F170" i="5"/>
  <c r="G170" i="5" s="1"/>
  <c r="H298" i="4"/>
  <c r="F298" i="5"/>
  <c r="G298" i="5" s="1"/>
  <c r="H60" i="4"/>
  <c r="F60" i="5"/>
  <c r="G60" i="5" s="1"/>
  <c r="H330" i="4"/>
  <c r="F330" i="5"/>
  <c r="G330" i="5" s="1"/>
  <c r="H66" i="4"/>
  <c r="F66" i="5"/>
  <c r="G66" i="5" s="1"/>
  <c r="H194" i="4"/>
  <c r="F194" i="5"/>
  <c r="G194" i="5" s="1"/>
  <c r="H346" i="4"/>
  <c r="F346" i="5"/>
  <c r="G346" i="5" s="1"/>
  <c r="H30" i="4"/>
  <c r="F30" i="5"/>
  <c r="G30" i="5" s="1"/>
  <c r="H62" i="4"/>
  <c r="F62" i="5"/>
  <c r="G62" i="5" s="1"/>
  <c r="H94" i="4"/>
  <c r="F94" i="5"/>
  <c r="G94" i="5" s="1"/>
  <c r="H126" i="4"/>
  <c r="F126" i="5"/>
  <c r="G126" i="5" s="1"/>
  <c r="H158" i="4"/>
  <c r="F158" i="5"/>
  <c r="G158" i="5" s="1"/>
  <c r="H190" i="4"/>
  <c r="F190" i="5"/>
  <c r="G190" i="5" s="1"/>
  <c r="H222" i="4"/>
  <c r="F222" i="5"/>
  <c r="G222" i="5" s="1"/>
  <c r="H254" i="4"/>
  <c r="F254" i="5"/>
  <c r="G254" i="5" s="1"/>
  <c r="H286" i="4"/>
  <c r="F286" i="5"/>
  <c r="G286" i="5" s="1"/>
  <c r="H318" i="4"/>
  <c r="F318" i="5"/>
  <c r="G318" i="5" s="1"/>
  <c r="H350" i="4"/>
  <c r="F350" i="5"/>
  <c r="G350" i="5" s="1"/>
  <c r="H382" i="4"/>
  <c r="F382" i="5"/>
  <c r="G382" i="5" s="1"/>
  <c r="H23" i="4"/>
  <c r="F23" i="5"/>
  <c r="G23" i="5" s="1"/>
  <c r="H55" i="4"/>
  <c r="F55" i="5"/>
  <c r="G55" i="5" s="1"/>
  <c r="H87" i="4"/>
  <c r="F87" i="5"/>
  <c r="G87" i="5" s="1"/>
  <c r="H119" i="4"/>
  <c r="F119" i="5"/>
  <c r="G119" i="5" s="1"/>
  <c r="H151" i="4"/>
  <c r="F151" i="5"/>
  <c r="G151" i="5" s="1"/>
  <c r="H183" i="4"/>
  <c r="F183" i="5"/>
  <c r="G183" i="5" s="1"/>
  <c r="H215" i="4"/>
  <c r="F215" i="5"/>
  <c r="G215" i="5" s="1"/>
  <c r="H247" i="4"/>
  <c r="F247" i="5"/>
  <c r="G247" i="5" s="1"/>
  <c r="H279" i="4"/>
  <c r="F279" i="5"/>
  <c r="G279" i="5" s="1"/>
  <c r="H311" i="4"/>
  <c r="F311" i="5"/>
  <c r="G311" i="5" s="1"/>
  <c r="H343" i="4"/>
  <c r="F343" i="5"/>
  <c r="G343" i="5" s="1"/>
  <c r="H375" i="4"/>
  <c r="F375" i="5"/>
  <c r="G375" i="5" s="1"/>
  <c r="H407" i="4"/>
  <c r="F407" i="5"/>
  <c r="G407" i="5" s="1"/>
  <c r="H439" i="4"/>
  <c r="F439" i="5"/>
  <c r="G439" i="5" s="1"/>
  <c r="H471" i="4"/>
  <c r="F471" i="5"/>
  <c r="G471" i="5" s="1"/>
  <c r="H503" i="4"/>
  <c r="F503" i="5"/>
  <c r="G503" i="5" s="1"/>
  <c r="H535" i="4"/>
  <c r="F535" i="5"/>
  <c r="G535" i="5" s="1"/>
  <c r="H567" i="4"/>
  <c r="F567" i="5"/>
  <c r="G567" i="5" s="1"/>
  <c r="H599" i="4"/>
  <c r="F599" i="5"/>
  <c r="G599" i="5" s="1"/>
  <c r="H631" i="4"/>
  <c r="F631" i="5"/>
  <c r="G631" i="5" s="1"/>
  <c r="H663" i="4"/>
  <c r="F663" i="5"/>
  <c r="G663" i="5" s="1"/>
  <c r="H695" i="4"/>
  <c r="F695" i="5"/>
  <c r="G695" i="5" s="1"/>
  <c r="H68" i="4"/>
  <c r="F68" i="5"/>
  <c r="G68" i="5" s="1"/>
  <c r="H362" i="4"/>
  <c r="F362" i="5"/>
  <c r="G362" i="5" s="1"/>
  <c r="H708" i="4"/>
  <c r="F708" i="5"/>
  <c r="G708" i="5" s="1"/>
  <c r="H329" i="4"/>
  <c r="F329" i="5"/>
  <c r="G329" i="5" s="1"/>
  <c r="H393" i="4"/>
  <c r="F393" i="5"/>
  <c r="G393" i="5" s="1"/>
  <c r="H473" i="4"/>
  <c r="F473" i="5"/>
  <c r="G473" i="5" s="1"/>
  <c r="H681" i="4"/>
  <c r="F681" i="5"/>
  <c r="G681" i="5" s="1"/>
  <c r="H253" i="4"/>
  <c r="F253" i="5"/>
  <c r="G253" i="5" s="1"/>
  <c r="H349" i="4"/>
  <c r="F349" i="5"/>
  <c r="G349" i="5" s="1"/>
  <c r="H461" i="4"/>
  <c r="F461" i="5"/>
  <c r="G461" i="5" s="1"/>
  <c r="H565" i="4"/>
  <c r="F565" i="5"/>
  <c r="G565" i="5" s="1"/>
  <c r="H685" i="4"/>
  <c r="F685" i="5"/>
  <c r="G685" i="5" s="1"/>
  <c r="H398" i="4"/>
  <c r="F398" i="5"/>
  <c r="G398" i="5" s="1"/>
  <c r="H494" i="4"/>
  <c r="F494" i="5"/>
  <c r="G494" i="5" s="1"/>
  <c r="H590" i="4"/>
  <c r="F590" i="5"/>
  <c r="G590" i="5" s="1"/>
  <c r="H686" i="4"/>
  <c r="F686" i="5"/>
  <c r="G686" i="5" s="1"/>
  <c r="H516" i="4"/>
  <c r="F516" i="5"/>
  <c r="G516" i="5" s="1"/>
  <c r="F161" i="5"/>
  <c r="G161" i="5" s="1"/>
  <c r="H161" i="4"/>
  <c r="H257" i="4"/>
  <c r="F257" i="5"/>
  <c r="G257" i="5" s="1"/>
  <c r="H337" i="4"/>
  <c r="F337" i="5"/>
  <c r="G337" i="5" s="1"/>
  <c r="H545" i="4"/>
  <c r="F545" i="5"/>
  <c r="G545" i="5" s="1"/>
  <c r="H673" i="4"/>
  <c r="F673" i="5"/>
  <c r="G673" i="5" s="1"/>
  <c r="H470" i="4"/>
  <c r="F470" i="5"/>
  <c r="G470" i="5" s="1"/>
  <c r="H582" i="4"/>
  <c r="F582" i="5"/>
  <c r="G582" i="5" s="1"/>
  <c r="H530" i="4"/>
  <c r="F530" i="5"/>
  <c r="G530" i="5" s="1"/>
  <c r="H450" i="4"/>
  <c r="F450" i="5"/>
  <c r="G450" i="5" s="1"/>
  <c r="H490" i="4"/>
  <c r="F490" i="5"/>
  <c r="G490" i="5" s="1"/>
  <c r="H522" i="4"/>
  <c r="F522" i="5"/>
  <c r="G522" i="5" s="1"/>
  <c r="H562" i="4"/>
  <c r="F562" i="5"/>
  <c r="G562" i="5" s="1"/>
  <c r="H602" i="4"/>
  <c r="F602" i="5"/>
  <c r="G602" i="5" s="1"/>
  <c r="H634" i="4"/>
  <c r="F634" i="5"/>
  <c r="G634" i="5" s="1"/>
  <c r="H674" i="4"/>
  <c r="F674" i="5"/>
  <c r="G674" i="5" s="1"/>
  <c r="H706" i="4"/>
  <c r="F706" i="5"/>
  <c r="G706" i="5" s="1"/>
  <c r="H564" i="4"/>
  <c r="F564" i="5"/>
  <c r="G564" i="5" s="1"/>
  <c r="H636" i="4"/>
  <c r="F636" i="5"/>
  <c r="G636" i="5" s="1"/>
  <c r="H277" i="4"/>
  <c r="F277" i="5"/>
  <c r="G277" i="5" s="1"/>
  <c r="H413" i="4"/>
  <c r="F413" i="5"/>
  <c r="G413" i="5" s="1"/>
  <c r="H557" i="4"/>
  <c r="F557" i="5"/>
  <c r="G557" i="5" s="1"/>
  <c r="H644" i="4"/>
  <c r="F644" i="5"/>
  <c r="G644" i="5" s="1"/>
  <c r="H233" i="4"/>
  <c r="F233" i="5"/>
  <c r="G233" i="5" s="1"/>
  <c r="H492" i="4"/>
  <c r="F492" i="5"/>
  <c r="G492" i="5" s="1"/>
  <c r="H317" i="4"/>
  <c r="F317" i="5"/>
  <c r="G317" i="5" s="1"/>
  <c r="H453" i="4"/>
  <c r="F453" i="5"/>
  <c r="G453" i="5" s="1"/>
  <c r="H581" i="4"/>
  <c r="F581" i="5"/>
  <c r="G581" i="5" s="1"/>
  <c r="H693" i="4"/>
  <c r="F693" i="5"/>
  <c r="G693" i="5" s="1"/>
  <c r="H534" i="4"/>
  <c r="F534" i="5"/>
  <c r="G534" i="5" s="1"/>
  <c r="H678" i="4"/>
  <c r="F678" i="5"/>
  <c r="G678" i="5" s="1"/>
  <c r="M83" i="5"/>
  <c r="K598" i="5"/>
  <c r="K605" i="5"/>
  <c r="K627" i="5"/>
  <c r="L417" i="5"/>
  <c r="L346" i="5"/>
  <c r="L90" i="5"/>
  <c r="L424" i="5"/>
  <c r="L88" i="5"/>
  <c r="L343" i="5"/>
  <c r="L342" i="5"/>
  <c r="L421" i="5"/>
  <c r="H58" i="4"/>
  <c r="F58" i="5"/>
  <c r="G58" i="5" s="1"/>
  <c r="H186" i="4"/>
  <c r="F186" i="5"/>
  <c r="G186" i="5" s="1"/>
  <c r="H314" i="4"/>
  <c r="F314" i="5"/>
  <c r="G314" i="5" s="1"/>
  <c r="H76" i="4"/>
  <c r="F76" i="5"/>
  <c r="G76" i="5" s="1"/>
  <c r="H394" i="4"/>
  <c r="F394" i="5"/>
  <c r="G394" i="5" s="1"/>
  <c r="H29" i="4"/>
  <c r="F29" i="5"/>
  <c r="G29" i="5" s="1"/>
  <c r="H61" i="4"/>
  <c r="F61" i="5"/>
  <c r="G61" i="5" s="1"/>
  <c r="H93" i="4"/>
  <c r="F93" i="5"/>
  <c r="G93" i="5" s="1"/>
  <c r="H125" i="4"/>
  <c r="F125" i="5"/>
  <c r="G125" i="5" s="1"/>
  <c r="H157" i="4"/>
  <c r="F157" i="5"/>
  <c r="G157" i="5" s="1"/>
  <c r="H82" i="4"/>
  <c r="F82" i="5"/>
  <c r="G82" i="5" s="1"/>
  <c r="H210" i="4"/>
  <c r="F210" i="5"/>
  <c r="G210" i="5" s="1"/>
  <c r="H410" i="4"/>
  <c r="F410" i="5"/>
  <c r="G410" i="5" s="1"/>
  <c r="H84" i="4"/>
  <c r="F84" i="5"/>
  <c r="G84" i="5" s="1"/>
  <c r="H8" i="4"/>
  <c r="F8" i="5"/>
  <c r="G8" i="5" s="1"/>
  <c r="H40" i="4"/>
  <c r="F40" i="5"/>
  <c r="G40" i="5" s="1"/>
  <c r="H72" i="4"/>
  <c r="F72" i="5"/>
  <c r="G72" i="5" s="1"/>
  <c r="H104" i="4"/>
  <c r="F104" i="5"/>
  <c r="G104" i="5" s="1"/>
  <c r="H136" i="4"/>
  <c r="F136" i="5"/>
  <c r="G136" i="5" s="1"/>
  <c r="H168" i="4"/>
  <c r="F168" i="5"/>
  <c r="G168" i="5" s="1"/>
  <c r="H200" i="4"/>
  <c r="F200" i="5"/>
  <c r="G200" i="5" s="1"/>
  <c r="H232" i="4"/>
  <c r="F232" i="5"/>
  <c r="G232" i="5" s="1"/>
  <c r="H264" i="4"/>
  <c r="F264" i="5"/>
  <c r="G264" i="5" s="1"/>
  <c r="H296" i="4"/>
  <c r="F296" i="5"/>
  <c r="G296" i="5" s="1"/>
  <c r="H328" i="4"/>
  <c r="F328" i="5"/>
  <c r="G328" i="5" s="1"/>
  <c r="H368" i="4"/>
  <c r="F368" i="5"/>
  <c r="G368" i="5" s="1"/>
  <c r="H400" i="4"/>
  <c r="F400" i="5"/>
  <c r="G400" i="5" s="1"/>
  <c r="H440" i="4"/>
  <c r="F440" i="5"/>
  <c r="G440" i="5" s="1"/>
  <c r="H472" i="4"/>
  <c r="F472" i="5"/>
  <c r="G472" i="5" s="1"/>
  <c r="H512" i="4"/>
  <c r="F512" i="5"/>
  <c r="G512" i="5" s="1"/>
  <c r="H552" i="4"/>
  <c r="F552" i="5"/>
  <c r="G552" i="5" s="1"/>
  <c r="H584" i="4"/>
  <c r="F584" i="5"/>
  <c r="G584" i="5" s="1"/>
  <c r="H624" i="4"/>
  <c r="F624" i="5"/>
  <c r="G624" i="5" s="1"/>
  <c r="H656" i="4"/>
  <c r="F656" i="5"/>
  <c r="G656" i="5" s="1"/>
  <c r="H696" i="4"/>
  <c r="F696" i="5"/>
  <c r="G696" i="5" s="1"/>
  <c r="H65" i="4"/>
  <c r="F65" i="5"/>
  <c r="G65" i="5" s="1"/>
  <c r="H177" i="4"/>
  <c r="F177" i="5"/>
  <c r="G177" i="5" s="1"/>
  <c r="H345" i="4"/>
  <c r="F345" i="5"/>
  <c r="G345" i="5" s="1"/>
  <c r="H433" i="4"/>
  <c r="F433" i="5"/>
  <c r="G433" i="5" s="1"/>
  <c r="H521" i="4"/>
  <c r="F521" i="5"/>
  <c r="G521" i="5" s="1"/>
  <c r="H577" i="4"/>
  <c r="F577" i="5"/>
  <c r="G577" i="5" s="1"/>
  <c r="H609" i="4"/>
  <c r="F609" i="5"/>
  <c r="G609" i="5" s="1"/>
  <c r="H619" i="4"/>
  <c r="F619" i="5"/>
  <c r="G619" i="5" s="1"/>
  <c r="H213" i="4"/>
  <c r="F213" i="5"/>
  <c r="G213" i="5" s="1"/>
  <c r="H325" i="4"/>
  <c r="F325" i="5"/>
  <c r="G325" i="5" s="1"/>
  <c r="H469" i="4"/>
  <c r="F469" i="5"/>
  <c r="G469" i="5" s="1"/>
  <c r="H605" i="4"/>
  <c r="F605" i="5"/>
  <c r="G605" i="5" s="1"/>
  <c r="H633" i="4"/>
  <c r="F633" i="5"/>
  <c r="G633" i="5" s="1"/>
  <c r="H244" i="4"/>
  <c r="F244" i="5"/>
  <c r="G244" i="5" s="1"/>
  <c r="H332" i="4"/>
  <c r="F332" i="5"/>
  <c r="G332" i="5" s="1"/>
  <c r="H396" i="4"/>
  <c r="F396" i="5"/>
  <c r="G396" i="5" s="1"/>
  <c r="H460" i="4"/>
  <c r="F460" i="5"/>
  <c r="G460" i="5" s="1"/>
  <c r="H486" i="4"/>
  <c r="F486" i="5"/>
  <c r="G486" i="5" s="1"/>
  <c r="H630" i="4"/>
  <c r="F630" i="5"/>
  <c r="G630" i="5" s="1"/>
  <c r="H3" i="4"/>
  <c r="F3" i="5"/>
  <c r="G3" i="5" s="1"/>
  <c r="H35" i="4"/>
  <c r="F35" i="5"/>
  <c r="G35" i="5" s="1"/>
  <c r="H67" i="4"/>
  <c r="F67" i="5"/>
  <c r="G67" i="5" s="1"/>
  <c r="H99" i="4"/>
  <c r="F99" i="5"/>
  <c r="G99" i="5" s="1"/>
  <c r="H131" i="4"/>
  <c r="F131" i="5"/>
  <c r="G131" i="5" s="1"/>
  <c r="H163" i="4"/>
  <c r="F163" i="5"/>
  <c r="G163" i="5" s="1"/>
  <c r="H195" i="4"/>
  <c r="F195" i="5"/>
  <c r="G195" i="5" s="1"/>
  <c r="H227" i="4"/>
  <c r="F227" i="5"/>
  <c r="G227" i="5" s="1"/>
  <c r="H259" i="4"/>
  <c r="F259" i="5"/>
  <c r="G259" i="5" s="1"/>
  <c r="H291" i="4"/>
  <c r="F291" i="5"/>
  <c r="G291" i="5" s="1"/>
  <c r="H323" i="4"/>
  <c r="F323" i="5"/>
  <c r="G323" i="5" s="1"/>
  <c r="H355" i="4"/>
  <c r="F355" i="5"/>
  <c r="G355" i="5" s="1"/>
  <c r="H395" i="4"/>
  <c r="F395" i="5"/>
  <c r="G395" i="5" s="1"/>
  <c r="H435" i="4"/>
  <c r="F435" i="5"/>
  <c r="G435" i="5" s="1"/>
  <c r="H467" i="4"/>
  <c r="F467" i="5"/>
  <c r="G467" i="5" s="1"/>
  <c r="H507" i="4"/>
  <c r="F507" i="5"/>
  <c r="G507" i="5" s="1"/>
  <c r="H539" i="4"/>
  <c r="F539" i="5"/>
  <c r="G539" i="5" s="1"/>
  <c r="H579" i="4"/>
  <c r="F579" i="5"/>
  <c r="G579" i="5" s="1"/>
  <c r="H611" i="4"/>
  <c r="F611" i="5"/>
  <c r="G611" i="5" s="1"/>
  <c r="H651" i="4"/>
  <c r="F651" i="5"/>
  <c r="G651" i="5" s="1"/>
  <c r="H691" i="4"/>
  <c r="F691" i="5"/>
  <c r="G691" i="5" s="1"/>
  <c r="H228" i="4"/>
  <c r="F228" i="5"/>
  <c r="G228" i="5" s="1"/>
  <c r="H276" i="4"/>
  <c r="F276" i="5"/>
  <c r="G276" i="5" s="1"/>
  <c r="H340" i="4"/>
  <c r="F340" i="5"/>
  <c r="G340" i="5" s="1"/>
  <c r="H420" i="4"/>
  <c r="F420" i="5"/>
  <c r="G420" i="5" s="1"/>
  <c r="H508" i="4"/>
  <c r="F508" i="5"/>
  <c r="G508" i="5" s="1"/>
  <c r="H572" i="4"/>
  <c r="F572" i="5"/>
  <c r="G572" i="5" s="1"/>
  <c r="H660" i="4"/>
  <c r="F660" i="5"/>
  <c r="G660" i="5" s="1"/>
  <c r="H363" i="4"/>
  <c r="F363" i="5"/>
  <c r="G363" i="5" s="1"/>
  <c r="H224" i="4"/>
  <c r="F224" i="5"/>
  <c r="G224" i="5" s="1"/>
  <c r="M236" i="5"/>
  <c r="M403" i="5"/>
  <c r="M385" i="5"/>
  <c r="M417" i="5"/>
  <c r="K626" i="5"/>
  <c r="K617" i="5"/>
  <c r="K624" i="5"/>
  <c r="K597" i="5"/>
  <c r="K619" i="5"/>
  <c r="L314" i="5"/>
  <c r="L337" i="5"/>
  <c r="L330" i="5"/>
  <c r="L416" i="5"/>
  <c r="L335" i="5"/>
  <c r="L334" i="5"/>
  <c r="L102" i="5"/>
  <c r="L413" i="5"/>
  <c r="L100" i="5"/>
  <c r="L419" i="5"/>
  <c r="L347" i="5"/>
  <c r="H74" i="4"/>
  <c r="F74" i="5"/>
  <c r="G74" i="5" s="1"/>
  <c r="H202" i="4"/>
  <c r="F202" i="5"/>
  <c r="G202" i="5" s="1"/>
  <c r="H378" i="4"/>
  <c r="F378" i="5"/>
  <c r="G378" i="5" s="1"/>
  <c r="H92" i="4"/>
  <c r="F92" i="5"/>
  <c r="G92" i="5" s="1"/>
  <c r="H370" i="4"/>
  <c r="F370" i="5"/>
  <c r="G370" i="5" s="1"/>
  <c r="H98" i="4"/>
  <c r="F98" i="5"/>
  <c r="G98" i="5" s="1"/>
  <c r="H226" i="4"/>
  <c r="F226" i="5"/>
  <c r="G226" i="5" s="1"/>
  <c r="H6" i="4"/>
  <c r="F6" i="5"/>
  <c r="G6" i="5" s="1"/>
  <c r="H38" i="4"/>
  <c r="F38" i="5"/>
  <c r="G38" i="5" s="1"/>
  <c r="H70" i="4"/>
  <c r="F70" i="5"/>
  <c r="G70" i="5" s="1"/>
  <c r="H102" i="4"/>
  <c r="F102" i="5"/>
  <c r="G102" i="5" s="1"/>
  <c r="H134" i="4"/>
  <c r="F134" i="5"/>
  <c r="G134" i="5" s="1"/>
  <c r="H166" i="4"/>
  <c r="F166" i="5"/>
  <c r="G166" i="5" s="1"/>
  <c r="H198" i="4"/>
  <c r="F198" i="5"/>
  <c r="G198" i="5" s="1"/>
  <c r="H230" i="4"/>
  <c r="F230" i="5"/>
  <c r="G230" i="5" s="1"/>
  <c r="H262" i="4"/>
  <c r="F262" i="5"/>
  <c r="G262" i="5" s="1"/>
  <c r="H294" i="4"/>
  <c r="F294" i="5"/>
  <c r="G294" i="5" s="1"/>
  <c r="H326" i="4"/>
  <c r="F326" i="5"/>
  <c r="G326" i="5" s="1"/>
  <c r="H358" i="4"/>
  <c r="F358" i="5"/>
  <c r="G358" i="5" s="1"/>
  <c r="H322" i="4"/>
  <c r="F322" i="5"/>
  <c r="G322" i="5" s="1"/>
  <c r="H31" i="4"/>
  <c r="F31" i="5"/>
  <c r="G31" i="5" s="1"/>
  <c r="H63" i="4"/>
  <c r="F63" i="5"/>
  <c r="G63" i="5" s="1"/>
  <c r="H95" i="4"/>
  <c r="F95" i="5"/>
  <c r="G95" i="5" s="1"/>
  <c r="H127" i="4"/>
  <c r="F127" i="5"/>
  <c r="G127" i="5" s="1"/>
  <c r="H159" i="4"/>
  <c r="F159" i="5"/>
  <c r="G159" i="5" s="1"/>
  <c r="H191" i="4"/>
  <c r="F191" i="5"/>
  <c r="G191" i="5" s="1"/>
  <c r="H223" i="4"/>
  <c r="F223" i="5"/>
  <c r="G223" i="5" s="1"/>
  <c r="H255" i="4"/>
  <c r="F255" i="5"/>
  <c r="G255" i="5" s="1"/>
  <c r="H287" i="4"/>
  <c r="F287" i="5"/>
  <c r="G287" i="5" s="1"/>
  <c r="H319" i="4"/>
  <c r="F319" i="5"/>
  <c r="G319" i="5" s="1"/>
  <c r="H351" i="4"/>
  <c r="F351" i="5"/>
  <c r="G351" i="5" s="1"/>
  <c r="H383" i="4"/>
  <c r="F383" i="5"/>
  <c r="G383" i="5" s="1"/>
  <c r="H415" i="4"/>
  <c r="F415" i="5"/>
  <c r="G415" i="5" s="1"/>
  <c r="H447" i="4"/>
  <c r="F447" i="5"/>
  <c r="G447" i="5" s="1"/>
  <c r="H479" i="4"/>
  <c r="F479" i="5"/>
  <c r="G479" i="5" s="1"/>
  <c r="H511" i="4"/>
  <c r="F511" i="5"/>
  <c r="G511" i="5" s="1"/>
  <c r="H543" i="4"/>
  <c r="F543" i="5"/>
  <c r="G543" i="5" s="1"/>
  <c r="H575" i="4"/>
  <c r="F575" i="5"/>
  <c r="G575" i="5" s="1"/>
  <c r="H607" i="4"/>
  <c r="F607" i="5"/>
  <c r="G607" i="5" s="1"/>
  <c r="H639" i="4"/>
  <c r="F639" i="5"/>
  <c r="G639" i="5" s="1"/>
  <c r="H671" i="4"/>
  <c r="F671" i="5"/>
  <c r="G671" i="5" s="1"/>
  <c r="H703" i="4"/>
  <c r="F703" i="5"/>
  <c r="G703" i="5" s="1"/>
  <c r="H100" i="4"/>
  <c r="F100" i="5"/>
  <c r="G100" i="5" s="1"/>
  <c r="H41" i="4"/>
  <c r="F41" i="5"/>
  <c r="G41" i="5" s="1"/>
  <c r="H401" i="4"/>
  <c r="F401" i="5"/>
  <c r="G401" i="5" s="1"/>
  <c r="H449" i="4"/>
  <c r="F449" i="5"/>
  <c r="G449" i="5" s="1"/>
  <c r="H489" i="4"/>
  <c r="F489" i="5"/>
  <c r="G489" i="5" s="1"/>
  <c r="H529" i="4"/>
  <c r="F529" i="5"/>
  <c r="G529" i="5" s="1"/>
  <c r="H181" i="4"/>
  <c r="F181" i="5"/>
  <c r="G181" i="5" s="1"/>
  <c r="H285" i="4"/>
  <c r="F285" i="5"/>
  <c r="G285" i="5" s="1"/>
  <c r="H373" i="4"/>
  <c r="F373" i="5"/>
  <c r="G373" i="5" s="1"/>
  <c r="H485" i="4"/>
  <c r="F485" i="5"/>
  <c r="G485" i="5" s="1"/>
  <c r="H597" i="4"/>
  <c r="F597" i="5"/>
  <c r="G597" i="5" s="1"/>
  <c r="H701" i="4"/>
  <c r="F701" i="5"/>
  <c r="G701" i="5" s="1"/>
  <c r="H422" i="4"/>
  <c r="F422" i="5"/>
  <c r="G422" i="5" s="1"/>
  <c r="H510" i="4"/>
  <c r="F510" i="5"/>
  <c r="G510" i="5" s="1"/>
  <c r="H614" i="4"/>
  <c r="F614" i="5"/>
  <c r="G614" i="5" s="1"/>
  <c r="H49" i="4"/>
  <c r="F49" i="5"/>
  <c r="G49" i="5" s="1"/>
  <c r="H209" i="4"/>
  <c r="F209" i="5"/>
  <c r="G209" i="5" s="1"/>
  <c r="H273" i="4"/>
  <c r="F273" i="5"/>
  <c r="G273" i="5" s="1"/>
  <c r="H361" i="4"/>
  <c r="F361" i="5"/>
  <c r="G361" i="5" s="1"/>
  <c r="H617" i="4"/>
  <c r="F617" i="5"/>
  <c r="G617" i="5" s="1"/>
  <c r="H484" i="4"/>
  <c r="F484" i="5"/>
  <c r="G484" i="5" s="1"/>
  <c r="H502" i="4"/>
  <c r="F502" i="5"/>
  <c r="G502" i="5" s="1"/>
  <c r="H622" i="4"/>
  <c r="F622" i="5"/>
  <c r="G622" i="5" s="1"/>
  <c r="H426" i="4"/>
  <c r="F426" i="5"/>
  <c r="G426" i="5" s="1"/>
  <c r="H458" i="4"/>
  <c r="F458" i="5"/>
  <c r="G458" i="5" s="1"/>
  <c r="H498" i="4"/>
  <c r="F498" i="5"/>
  <c r="G498" i="5" s="1"/>
  <c r="H538" i="4"/>
  <c r="F538" i="5"/>
  <c r="G538" i="5" s="1"/>
  <c r="H570" i="4"/>
  <c r="F570" i="5"/>
  <c r="G570" i="5" s="1"/>
  <c r="H610" i="4"/>
  <c r="F610" i="5"/>
  <c r="G610" i="5" s="1"/>
  <c r="H642" i="4"/>
  <c r="F642" i="5"/>
  <c r="G642" i="5" s="1"/>
  <c r="H682" i="4"/>
  <c r="F682" i="5"/>
  <c r="G682" i="5" s="1"/>
  <c r="H452" i="4"/>
  <c r="F452" i="5"/>
  <c r="G452" i="5" s="1"/>
  <c r="H500" i="4"/>
  <c r="F500" i="5"/>
  <c r="G500" i="5" s="1"/>
  <c r="H588" i="4"/>
  <c r="F588" i="5"/>
  <c r="G588" i="5" s="1"/>
  <c r="H652" i="4"/>
  <c r="F652" i="5"/>
  <c r="G652" i="5" s="1"/>
  <c r="H189" i="4"/>
  <c r="F189" i="5"/>
  <c r="G189" i="5" s="1"/>
  <c r="H301" i="4"/>
  <c r="F301" i="5"/>
  <c r="G301" i="5" s="1"/>
  <c r="H445" i="4"/>
  <c r="F445" i="5"/>
  <c r="G445" i="5" s="1"/>
  <c r="H589" i="4"/>
  <c r="F589" i="5"/>
  <c r="G589" i="5" s="1"/>
  <c r="H580" i="4"/>
  <c r="F580" i="5"/>
  <c r="G580" i="5" s="1"/>
  <c r="H357" i="4"/>
  <c r="F357" i="5"/>
  <c r="G357" i="5" s="1"/>
  <c r="H493" i="4"/>
  <c r="F493" i="5"/>
  <c r="G493" i="5" s="1"/>
  <c r="H613" i="4"/>
  <c r="F613" i="5"/>
  <c r="G613" i="5" s="1"/>
  <c r="H574" i="4"/>
  <c r="F574" i="5"/>
  <c r="G574" i="5" s="1"/>
  <c r="H388" i="4"/>
  <c r="F388" i="5"/>
  <c r="G388" i="5" s="1"/>
  <c r="K610" i="5"/>
  <c r="K601" i="5"/>
  <c r="K616" i="5"/>
  <c r="L98" i="5"/>
  <c r="K628" i="5"/>
  <c r="K611" i="5"/>
  <c r="L408" i="5"/>
  <c r="L327" i="5"/>
  <c r="L103" i="5"/>
  <c r="L318" i="5"/>
  <c r="L94" i="5"/>
  <c r="L405" i="5"/>
  <c r="L92" i="5"/>
  <c r="L411" i="5"/>
  <c r="H90" i="4"/>
  <c r="F90" i="5"/>
  <c r="G90" i="5" s="1"/>
  <c r="H218" i="4"/>
  <c r="F218" i="5"/>
  <c r="G218" i="5" s="1"/>
  <c r="H354" i="4"/>
  <c r="F354" i="5"/>
  <c r="G354" i="5" s="1"/>
  <c r="H108" i="4"/>
  <c r="F108" i="5"/>
  <c r="G108" i="5" s="1"/>
  <c r="H5" i="4"/>
  <c r="F5" i="5"/>
  <c r="G5" i="5" s="1"/>
  <c r="H37" i="4"/>
  <c r="F37" i="5"/>
  <c r="G37" i="5" s="1"/>
  <c r="H69" i="4"/>
  <c r="F69" i="5"/>
  <c r="G69" i="5" s="1"/>
  <c r="H101" i="4"/>
  <c r="F101" i="5"/>
  <c r="G101" i="5" s="1"/>
  <c r="H133" i="4"/>
  <c r="F133" i="5"/>
  <c r="G133" i="5" s="1"/>
  <c r="H165" i="4"/>
  <c r="F165" i="5"/>
  <c r="G165" i="5" s="1"/>
  <c r="H114" i="4"/>
  <c r="F114" i="5"/>
  <c r="G114" i="5" s="1"/>
  <c r="H242" i="4"/>
  <c r="F242" i="5"/>
  <c r="G242" i="5" s="1"/>
  <c r="H386" i="4"/>
  <c r="F386" i="5"/>
  <c r="G386" i="5" s="1"/>
  <c r="H116" i="4"/>
  <c r="F116" i="5"/>
  <c r="G116" i="5" s="1"/>
  <c r="H169" i="4"/>
  <c r="F169" i="5"/>
  <c r="G169" i="5" s="1"/>
  <c r="H16" i="4"/>
  <c r="F16" i="5"/>
  <c r="G16" i="5" s="1"/>
  <c r="H48" i="4"/>
  <c r="F48" i="5"/>
  <c r="G48" i="5" s="1"/>
  <c r="H80" i="4"/>
  <c r="F80" i="5"/>
  <c r="G80" i="5" s="1"/>
  <c r="H112" i="4"/>
  <c r="F112" i="5"/>
  <c r="G112" i="5" s="1"/>
  <c r="H144" i="4"/>
  <c r="F144" i="5"/>
  <c r="G144" i="5" s="1"/>
  <c r="H176" i="4"/>
  <c r="F176" i="5"/>
  <c r="G176" i="5" s="1"/>
  <c r="H208" i="4"/>
  <c r="F208" i="5"/>
  <c r="G208" i="5" s="1"/>
  <c r="H240" i="4"/>
  <c r="F240" i="5"/>
  <c r="G240" i="5" s="1"/>
  <c r="H272" i="4"/>
  <c r="F272" i="5"/>
  <c r="G272" i="5" s="1"/>
  <c r="H304" i="4"/>
  <c r="F304" i="5"/>
  <c r="G304" i="5" s="1"/>
  <c r="H336" i="4"/>
  <c r="F336" i="5"/>
  <c r="G336" i="5" s="1"/>
  <c r="H376" i="4"/>
  <c r="F376" i="5"/>
  <c r="G376" i="5" s="1"/>
  <c r="H408" i="4"/>
  <c r="F408" i="5"/>
  <c r="G408" i="5" s="1"/>
  <c r="H448" i="4"/>
  <c r="F448" i="5"/>
  <c r="G448" i="5" s="1"/>
  <c r="H488" i="4"/>
  <c r="F488" i="5"/>
  <c r="G488" i="5" s="1"/>
  <c r="H520" i="4"/>
  <c r="F520" i="5"/>
  <c r="G520" i="5" s="1"/>
  <c r="H560" i="4"/>
  <c r="F560" i="5"/>
  <c r="G560" i="5" s="1"/>
  <c r="H592" i="4"/>
  <c r="F592" i="5"/>
  <c r="G592" i="5" s="1"/>
  <c r="H632" i="4"/>
  <c r="F632" i="5"/>
  <c r="G632" i="5" s="1"/>
  <c r="H664" i="4"/>
  <c r="F664" i="5"/>
  <c r="G664" i="5" s="1"/>
  <c r="H704" i="4"/>
  <c r="F704" i="5"/>
  <c r="G704" i="5" s="1"/>
  <c r="H81" i="4"/>
  <c r="F81" i="5"/>
  <c r="G81" i="5" s="1"/>
  <c r="H193" i="4"/>
  <c r="F193" i="5"/>
  <c r="G193" i="5" s="1"/>
  <c r="H353" i="4"/>
  <c r="F353" i="5"/>
  <c r="G353" i="5" s="1"/>
  <c r="H625" i="4"/>
  <c r="F625" i="5"/>
  <c r="G625" i="5" s="1"/>
  <c r="H689" i="4"/>
  <c r="F689" i="5"/>
  <c r="G689" i="5" s="1"/>
  <c r="H237" i="4"/>
  <c r="F237" i="5"/>
  <c r="G237" i="5" s="1"/>
  <c r="H365" i="4"/>
  <c r="F365" i="5"/>
  <c r="G365" i="5" s="1"/>
  <c r="H501" i="4"/>
  <c r="F501" i="5"/>
  <c r="G501" i="5" s="1"/>
  <c r="H637" i="4"/>
  <c r="F637" i="5"/>
  <c r="G637" i="5" s="1"/>
  <c r="H683" i="4"/>
  <c r="F683" i="5"/>
  <c r="G683" i="5" s="1"/>
  <c r="H555" i="4"/>
  <c r="F555" i="5"/>
  <c r="G555" i="5" s="1"/>
  <c r="H260" i="4"/>
  <c r="F260" i="5"/>
  <c r="G260" i="5" s="1"/>
  <c r="H348" i="4"/>
  <c r="F348" i="5"/>
  <c r="G348" i="5" s="1"/>
  <c r="H412" i="4"/>
  <c r="F412" i="5"/>
  <c r="G412" i="5" s="1"/>
  <c r="H414" i="4"/>
  <c r="F414" i="5"/>
  <c r="G414" i="5" s="1"/>
  <c r="H518" i="4"/>
  <c r="F518" i="5"/>
  <c r="G518" i="5" s="1"/>
  <c r="H662" i="4"/>
  <c r="F662" i="5"/>
  <c r="G662" i="5" s="1"/>
  <c r="H89" i="4"/>
  <c r="F89" i="5"/>
  <c r="G89" i="5" s="1"/>
  <c r="H11" i="4"/>
  <c r="F11" i="5"/>
  <c r="G11" i="5" s="1"/>
  <c r="H43" i="4"/>
  <c r="F43" i="5"/>
  <c r="G43" i="5" s="1"/>
  <c r="H75" i="4"/>
  <c r="F75" i="5"/>
  <c r="G75" i="5" s="1"/>
  <c r="H107" i="4"/>
  <c r="F107" i="5"/>
  <c r="G107" i="5" s="1"/>
  <c r="H139" i="4"/>
  <c r="F139" i="5"/>
  <c r="G139" i="5" s="1"/>
  <c r="H171" i="4"/>
  <c r="F171" i="5"/>
  <c r="G171" i="5" s="1"/>
  <c r="H203" i="4"/>
  <c r="F203" i="5"/>
  <c r="G203" i="5" s="1"/>
  <c r="H235" i="4"/>
  <c r="F235" i="5"/>
  <c r="G235" i="5" s="1"/>
  <c r="H267" i="4"/>
  <c r="F267" i="5"/>
  <c r="G267" i="5" s="1"/>
  <c r="H299" i="4"/>
  <c r="F299" i="5"/>
  <c r="G299" i="5" s="1"/>
  <c r="H331" i="4"/>
  <c r="F331" i="5"/>
  <c r="G331" i="5" s="1"/>
  <c r="H371" i="4"/>
  <c r="F371" i="5"/>
  <c r="G371" i="5" s="1"/>
  <c r="H403" i="4"/>
  <c r="F403" i="5"/>
  <c r="G403" i="5" s="1"/>
  <c r="H443" i="4"/>
  <c r="F443" i="5"/>
  <c r="G443" i="5" s="1"/>
  <c r="H475" i="4"/>
  <c r="F475" i="5"/>
  <c r="G475" i="5" s="1"/>
  <c r="H515" i="4"/>
  <c r="F515" i="5"/>
  <c r="G515" i="5" s="1"/>
  <c r="H547" i="4"/>
  <c r="F547" i="5"/>
  <c r="G547" i="5" s="1"/>
  <c r="H587" i="4"/>
  <c r="F587" i="5"/>
  <c r="G587" i="5" s="1"/>
  <c r="H627" i="4"/>
  <c r="F627" i="5"/>
  <c r="G627" i="5" s="1"/>
  <c r="H659" i="4"/>
  <c r="F659" i="5"/>
  <c r="G659" i="5" s="1"/>
  <c r="H699" i="4"/>
  <c r="F699" i="5"/>
  <c r="G699" i="5" s="1"/>
  <c r="H188" i="4"/>
  <c r="F188" i="5"/>
  <c r="G188" i="5" s="1"/>
  <c r="H236" i="4"/>
  <c r="F236" i="5"/>
  <c r="G236" i="5" s="1"/>
  <c r="H292" i="4"/>
  <c r="F292" i="5"/>
  <c r="G292" i="5" s="1"/>
  <c r="H356" i="4"/>
  <c r="F356" i="5"/>
  <c r="G356" i="5" s="1"/>
  <c r="H436" i="4"/>
  <c r="F436" i="5"/>
  <c r="G436" i="5" s="1"/>
  <c r="H532" i="4"/>
  <c r="F532" i="5"/>
  <c r="G532" i="5" s="1"/>
  <c r="H596" i="4"/>
  <c r="F596" i="5"/>
  <c r="G596" i="5" s="1"/>
  <c r="H676" i="4"/>
  <c r="F676" i="5"/>
  <c r="G676" i="5" s="1"/>
  <c r="M291" i="5"/>
  <c r="M414" i="5"/>
  <c r="M59" i="5"/>
  <c r="M419" i="5"/>
  <c r="M44" i="5"/>
  <c r="K608" i="5"/>
  <c r="L322" i="5"/>
  <c r="K204" i="5"/>
  <c r="K620" i="5"/>
  <c r="L418" i="5"/>
  <c r="K603" i="5"/>
  <c r="K211" i="5"/>
  <c r="L409" i="5"/>
  <c r="L89" i="5"/>
  <c r="L146" i="5"/>
  <c r="K40" i="5"/>
  <c r="L273" i="5"/>
  <c r="L266" i="5"/>
  <c r="L105" i="5"/>
  <c r="L280" i="5"/>
  <c r="L311" i="5"/>
  <c r="L247" i="5"/>
  <c r="L95" i="5"/>
  <c r="L614" i="5"/>
  <c r="L422" i="5"/>
  <c r="L310" i="5"/>
  <c r="L246" i="5"/>
  <c r="L86" i="5"/>
  <c r="L597" i="5"/>
  <c r="L341" i="5"/>
  <c r="L253" i="5"/>
  <c r="L189" i="5"/>
  <c r="L101" i="5"/>
  <c r="L628" i="5"/>
  <c r="L452" i="5"/>
  <c r="L300" i="5"/>
  <c r="L236" i="5"/>
  <c r="L84" i="5"/>
  <c r="L603" i="5"/>
  <c r="L403" i="5"/>
  <c r="L99" i="5"/>
  <c r="H106" i="4"/>
  <c r="F106" i="5"/>
  <c r="G106" i="5" s="1"/>
  <c r="H234" i="4"/>
  <c r="F234" i="5"/>
  <c r="G234" i="5" s="1"/>
  <c r="H418" i="4"/>
  <c r="F418" i="5"/>
  <c r="G418" i="5" s="1"/>
  <c r="H124" i="4"/>
  <c r="F124" i="5"/>
  <c r="G124" i="5" s="1"/>
  <c r="H130" i="4"/>
  <c r="F130" i="5"/>
  <c r="G130" i="5" s="1"/>
  <c r="H258" i="4"/>
  <c r="F258" i="5"/>
  <c r="G258" i="5" s="1"/>
  <c r="H14" i="4"/>
  <c r="F14" i="5"/>
  <c r="G14" i="5" s="1"/>
  <c r="H46" i="4"/>
  <c r="F46" i="5"/>
  <c r="G46" i="5" s="1"/>
  <c r="H78" i="4"/>
  <c r="F78" i="5"/>
  <c r="G78" i="5" s="1"/>
  <c r="H110" i="4"/>
  <c r="F110" i="5"/>
  <c r="G110" i="5" s="1"/>
  <c r="H142" i="4"/>
  <c r="F142" i="5"/>
  <c r="G142" i="5" s="1"/>
  <c r="H174" i="4"/>
  <c r="F174" i="5"/>
  <c r="G174" i="5" s="1"/>
  <c r="H206" i="4"/>
  <c r="F206" i="5"/>
  <c r="G206" i="5" s="1"/>
  <c r="H238" i="4"/>
  <c r="F238" i="5"/>
  <c r="G238" i="5" s="1"/>
  <c r="H270" i="4"/>
  <c r="F270" i="5"/>
  <c r="G270" i="5" s="1"/>
  <c r="H302" i="4"/>
  <c r="F302" i="5"/>
  <c r="G302" i="5" s="1"/>
  <c r="H334" i="4"/>
  <c r="F334" i="5"/>
  <c r="G334" i="5" s="1"/>
  <c r="H366" i="4"/>
  <c r="F366" i="5"/>
  <c r="G366" i="5" s="1"/>
  <c r="H7" i="4"/>
  <c r="F7" i="5"/>
  <c r="G7" i="5" s="1"/>
  <c r="H39" i="4"/>
  <c r="F39" i="5"/>
  <c r="G39" i="5" s="1"/>
  <c r="H71" i="4"/>
  <c r="F71" i="5"/>
  <c r="G71" i="5" s="1"/>
  <c r="H103" i="4"/>
  <c r="F103" i="5"/>
  <c r="G103" i="5" s="1"/>
  <c r="H135" i="4"/>
  <c r="F135" i="5"/>
  <c r="G135" i="5" s="1"/>
  <c r="H167" i="4"/>
  <c r="F167" i="5"/>
  <c r="G167" i="5" s="1"/>
  <c r="H199" i="4"/>
  <c r="F199" i="5"/>
  <c r="G199" i="5" s="1"/>
  <c r="H231" i="4"/>
  <c r="F231" i="5"/>
  <c r="G231" i="5" s="1"/>
  <c r="H263" i="4"/>
  <c r="F263" i="5"/>
  <c r="G263" i="5" s="1"/>
  <c r="H295" i="4"/>
  <c r="F295" i="5"/>
  <c r="G295" i="5" s="1"/>
  <c r="H327" i="4"/>
  <c r="F327" i="5"/>
  <c r="G327" i="5" s="1"/>
  <c r="H359" i="4"/>
  <c r="F359" i="5"/>
  <c r="G359" i="5" s="1"/>
  <c r="H391" i="4"/>
  <c r="F391" i="5"/>
  <c r="G391" i="5" s="1"/>
  <c r="H423" i="4"/>
  <c r="F423" i="5"/>
  <c r="G423" i="5" s="1"/>
  <c r="H455" i="4"/>
  <c r="F455" i="5"/>
  <c r="G455" i="5" s="1"/>
  <c r="H487" i="4"/>
  <c r="F487" i="5"/>
  <c r="G487" i="5" s="1"/>
  <c r="H519" i="4"/>
  <c r="F519" i="5"/>
  <c r="G519" i="5" s="1"/>
  <c r="H551" i="4"/>
  <c r="F551" i="5"/>
  <c r="G551" i="5" s="1"/>
  <c r="H583" i="4"/>
  <c r="F583" i="5"/>
  <c r="G583" i="5" s="1"/>
  <c r="H615" i="4"/>
  <c r="F615" i="5"/>
  <c r="G615" i="5" s="1"/>
  <c r="H647" i="4"/>
  <c r="F647" i="5"/>
  <c r="G647" i="5" s="1"/>
  <c r="H679" i="4"/>
  <c r="F679" i="5"/>
  <c r="G679" i="5" s="1"/>
  <c r="H4" i="4"/>
  <c r="F4" i="5"/>
  <c r="G4" i="5" s="1"/>
  <c r="H132" i="4"/>
  <c r="F132" i="5"/>
  <c r="G132" i="5" s="1"/>
  <c r="H297" i="4"/>
  <c r="F297" i="5"/>
  <c r="G297" i="5" s="1"/>
  <c r="H409" i="4"/>
  <c r="F409" i="5"/>
  <c r="G409" i="5" s="1"/>
  <c r="H537" i="4"/>
  <c r="F537" i="5"/>
  <c r="G537" i="5" s="1"/>
  <c r="H585" i="4"/>
  <c r="F585" i="5"/>
  <c r="G585" i="5" s="1"/>
  <c r="H649" i="4"/>
  <c r="F649" i="5"/>
  <c r="G649" i="5" s="1"/>
  <c r="H705" i="4"/>
  <c r="F705" i="5"/>
  <c r="G705" i="5" s="1"/>
  <c r="H197" i="4"/>
  <c r="F197" i="5"/>
  <c r="G197" i="5" s="1"/>
  <c r="H309" i="4"/>
  <c r="F309" i="5"/>
  <c r="G309" i="5" s="1"/>
  <c r="H405" i="4"/>
  <c r="F405" i="5"/>
  <c r="G405" i="5" s="1"/>
  <c r="H517" i="4"/>
  <c r="F517" i="5"/>
  <c r="G517" i="5" s="1"/>
  <c r="H621" i="4"/>
  <c r="F621" i="5"/>
  <c r="G621" i="5" s="1"/>
  <c r="H446" i="4"/>
  <c r="F446" i="5"/>
  <c r="G446" i="5" s="1"/>
  <c r="H542" i="4"/>
  <c r="F542" i="5"/>
  <c r="G542" i="5" s="1"/>
  <c r="H638" i="4"/>
  <c r="F638" i="5"/>
  <c r="G638" i="5" s="1"/>
  <c r="H57" i="4"/>
  <c r="F57" i="5"/>
  <c r="G57" i="5" s="1"/>
  <c r="H97" i="4"/>
  <c r="F97" i="5"/>
  <c r="G97" i="5" s="1"/>
  <c r="H225" i="4"/>
  <c r="F225" i="5"/>
  <c r="G225" i="5" s="1"/>
  <c r="H289" i="4"/>
  <c r="F289" i="5"/>
  <c r="G289" i="5" s="1"/>
  <c r="H417" i="4"/>
  <c r="F417" i="5"/>
  <c r="G417" i="5" s="1"/>
  <c r="H641" i="4"/>
  <c r="F641" i="5"/>
  <c r="G641" i="5" s="1"/>
  <c r="H466" i="4"/>
  <c r="F466" i="5"/>
  <c r="G466" i="5" s="1"/>
  <c r="H406" i="4"/>
  <c r="F406" i="5"/>
  <c r="G406" i="5" s="1"/>
  <c r="H526" i="4"/>
  <c r="F526" i="5"/>
  <c r="G526" i="5" s="1"/>
  <c r="H654" i="4"/>
  <c r="F654" i="5"/>
  <c r="G654" i="5" s="1"/>
  <c r="H73" i="4"/>
  <c r="F73" i="5"/>
  <c r="G73" i="5" s="1"/>
  <c r="H434" i="4"/>
  <c r="F434" i="5"/>
  <c r="G434" i="5" s="1"/>
  <c r="H474" i="4"/>
  <c r="F474" i="5"/>
  <c r="G474" i="5" s="1"/>
  <c r="H506" i="4"/>
  <c r="F506" i="5"/>
  <c r="G506" i="5" s="1"/>
  <c r="H546" i="4"/>
  <c r="F546" i="5"/>
  <c r="G546" i="5" s="1"/>
  <c r="H578" i="4"/>
  <c r="F578" i="5"/>
  <c r="G578" i="5" s="1"/>
  <c r="H618" i="4"/>
  <c r="F618" i="5"/>
  <c r="G618" i="5" s="1"/>
  <c r="H650" i="4"/>
  <c r="F650" i="5"/>
  <c r="G650" i="5" s="1"/>
  <c r="H690" i="4"/>
  <c r="F690" i="5"/>
  <c r="G690" i="5" s="1"/>
  <c r="H658" i="4"/>
  <c r="F658" i="5"/>
  <c r="G658" i="5" s="1"/>
  <c r="H604" i="4"/>
  <c r="F604" i="5"/>
  <c r="G604" i="5" s="1"/>
  <c r="H668" i="4"/>
  <c r="F668" i="5"/>
  <c r="G668" i="5" s="1"/>
  <c r="H221" i="4"/>
  <c r="F221" i="5"/>
  <c r="G221" i="5" s="1"/>
  <c r="H341" i="4"/>
  <c r="F341" i="5"/>
  <c r="G341" i="5" s="1"/>
  <c r="H477" i="4"/>
  <c r="F477" i="5"/>
  <c r="G477" i="5" s="1"/>
  <c r="H629" i="4"/>
  <c r="F629" i="5"/>
  <c r="G629" i="5" s="1"/>
  <c r="H217" i="4"/>
  <c r="F217" i="5"/>
  <c r="G217" i="5" s="1"/>
  <c r="H205" i="4"/>
  <c r="F205" i="5"/>
  <c r="G205" i="5" s="1"/>
  <c r="H389" i="4"/>
  <c r="F389" i="5"/>
  <c r="G389" i="5" s="1"/>
  <c r="H525" i="4"/>
  <c r="F525" i="5"/>
  <c r="G525" i="5" s="1"/>
  <c r="H645" i="4"/>
  <c r="F645" i="5"/>
  <c r="G645" i="5" s="1"/>
  <c r="H390" i="4"/>
  <c r="F390" i="5"/>
  <c r="G390" i="5" s="1"/>
  <c r="H606" i="4"/>
  <c r="F606" i="5"/>
  <c r="G606" i="5" s="1"/>
  <c r="M276" i="5"/>
  <c r="H2" i="4"/>
  <c r="F2" i="5"/>
  <c r="G2" i="5" s="1"/>
  <c r="M75" i="5"/>
  <c r="M405" i="5"/>
  <c r="K618" i="5"/>
  <c r="K609" i="5"/>
  <c r="K600" i="5"/>
  <c r="K623" i="5"/>
  <c r="L345" i="5"/>
  <c r="L402" i="5"/>
  <c r="L425" i="5"/>
  <c r="L87" i="5"/>
  <c r="L93" i="5"/>
  <c r="H122" i="4"/>
  <c r="F122" i="5"/>
  <c r="G122" i="5" s="1"/>
  <c r="H250" i="4"/>
  <c r="F250" i="5"/>
  <c r="G250" i="5" s="1"/>
  <c r="H12" i="4"/>
  <c r="F12" i="5"/>
  <c r="G12" i="5" s="1"/>
  <c r="H140" i="4"/>
  <c r="F140" i="5"/>
  <c r="G140" i="5" s="1"/>
  <c r="H13" i="4"/>
  <c r="F13" i="5"/>
  <c r="G13" i="5" s="1"/>
  <c r="H45" i="4"/>
  <c r="F45" i="5"/>
  <c r="G45" i="5" s="1"/>
  <c r="H77" i="4"/>
  <c r="F77" i="5"/>
  <c r="G77" i="5" s="1"/>
  <c r="H109" i="4"/>
  <c r="F109" i="5"/>
  <c r="G109" i="5" s="1"/>
  <c r="H141" i="4"/>
  <c r="F141" i="5"/>
  <c r="G141" i="5" s="1"/>
  <c r="H18" i="4"/>
  <c r="F18" i="5"/>
  <c r="G18" i="5" s="1"/>
  <c r="H146" i="4"/>
  <c r="F146" i="5"/>
  <c r="G146" i="5" s="1"/>
  <c r="H274" i="4"/>
  <c r="F274" i="5"/>
  <c r="G274" i="5" s="1"/>
  <c r="H20" i="4"/>
  <c r="F20" i="5"/>
  <c r="G20" i="5" s="1"/>
  <c r="H148" i="4"/>
  <c r="F148" i="5"/>
  <c r="G148" i="5" s="1"/>
  <c r="H402" i="4"/>
  <c r="F402" i="5"/>
  <c r="G402" i="5" s="1"/>
  <c r="H56" i="4"/>
  <c r="F56" i="5"/>
  <c r="G56" i="5" s="1"/>
  <c r="H88" i="4"/>
  <c r="F88" i="5"/>
  <c r="G88" i="5" s="1"/>
  <c r="H184" i="4"/>
  <c r="F184" i="5"/>
  <c r="G184" i="5" s="1"/>
  <c r="H216" i="4"/>
  <c r="F216" i="5"/>
  <c r="G216" i="5" s="1"/>
  <c r="H312" i="4"/>
  <c r="F312" i="5"/>
  <c r="G312" i="5" s="1"/>
  <c r="H344" i="4"/>
  <c r="F344" i="5"/>
  <c r="G344" i="5" s="1"/>
  <c r="H384" i="4"/>
  <c r="F384" i="5"/>
  <c r="G384" i="5" s="1"/>
  <c r="H424" i="4"/>
  <c r="F424" i="5"/>
  <c r="G424" i="5" s="1"/>
  <c r="H456" i="4"/>
  <c r="F456" i="5"/>
  <c r="G456" i="5" s="1"/>
  <c r="H496" i="4"/>
  <c r="F496" i="5"/>
  <c r="G496" i="5" s="1"/>
  <c r="H528" i="4"/>
  <c r="F528" i="5"/>
  <c r="G528" i="5" s="1"/>
  <c r="H568" i="4"/>
  <c r="F568" i="5"/>
  <c r="G568" i="5" s="1"/>
  <c r="H600" i="4"/>
  <c r="F600" i="5"/>
  <c r="G600" i="5" s="1"/>
  <c r="H640" i="4"/>
  <c r="F640" i="5"/>
  <c r="G640" i="5" s="1"/>
  <c r="H680" i="4"/>
  <c r="F680" i="5"/>
  <c r="G680" i="5" s="1"/>
  <c r="H17" i="4"/>
  <c r="F17" i="5"/>
  <c r="G17" i="5" s="1"/>
  <c r="H129" i="4"/>
  <c r="F129" i="5"/>
  <c r="G129" i="5" s="1"/>
  <c r="H305" i="4"/>
  <c r="F305" i="5"/>
  <c r="G305" i="5" s="1"/>
  <c r="H369" i="4"/>
  <c r="F369" i="5"/>
  <c r="G369" i="5" s="1"/>
  <c r="H457" i="4"/>
  <c r="F457" i="5"/>
  <c r="G457" i="5" s="1"/>
  <c r="H497" i="4"/>
  <c r="F497" i="5"/>
  <c r="G497" i="5" s="1"/>
  <c r="H593" i="4"/>
  <c r="F593" i="5"/>
  <c r="G593" i="5" s="1"/>
  <c r="H185" i="4"/>
  <c r="F185" i="5"/>
  <c r="G185" i="5" s="1"/>
  <c r="H269" i="4"/>
  <c r="F269" i="5"/>
  <c r="G269" i="5" s="1"/>
  <c r="H397" i="4"/>
  <c r="F397" i="5"/>
  <c r="G397" i="5" s="1"/>
  <c r="H533" i="4"/>
  <c r="F533" i="5"/>
  <c r="G533" i="5" s="1"/>
  <c r="H677" i="4"/>
  <c r="F677" i="5"/>
  <c r="G677" i="5" s="1"/>
  <c r="H201" i="4"/>
  <c r="F201" i="5"/>
  <c r="G201" i="5" s="1"/>
  <c r="H196" i="4"/>
  <c r="F196" i="5"/>
  <c r="G196" i="5" s="1"/>
  <c r="H284" i="4"/>
  <c r="F284" i="5"/>
  <c r="G284" i="5" s="1"/>
  <c r="H524" i="4"/>
  <c r="F524" i="5"/>
  <c r="G524" i="5" s="1"/>
  <c r="H430" i="4"/>
  <c r="F430" i="5"/>
  <c r="G430" i="5" s="1"/>
  <c r="H558" i="4"/>
  <c r="F558" i="5"/>
  <c r="G558" i="5" s="1"/>
  <c r="H694" i="4"/>
  <c r="F694" i="5"/>
  <c r="G694" i="5" s="1"/>
  <c r="H338" i="4"/>
  <c r="F338" i="5"/>
  <c r="G338" i="5" s="1"/>
  <c r="H19" i="4"/>
  <c r="F19" i="5"/>
  <c r="G19" i="5" s="1"/>
  <c r="H51" i="4"/>
  <c r="F51" i="5"/>
  <c r="G51" i="5" s="1"/>
  <c r="H83" i="4"/>
  <c r="F83" i="5"/>
  <c r="G83" i="5" s="1"/>
  <c r="H115" i="4"/>
  <c r="F115" i="5"/>
  <c r="G115" i="5" s="1"/>
  <c r="H147" i="4"/>
  <c r="F147" i="5"/>
  <c r="G147" i="5" s="1"/>
  <c r="H179" i="4"/>
  <c r="F179" i="5"/>
  <c r="G179" i="5" s="1"/>
  <c r="H211" i="4"/>
  <c r="F211" i="5"/>
  <c r="G211" i="5" s="1"/>
  <c r="H243" i="4"/>
  <c r="F243" i="5"/>
  <c r="G243" i="5" s="1"/>
  <c r="H275" i="4"/>
  <c r="F275" i="5"/>
  <c r="G275" i="5" s="1"/>
  <c r="H307" i="4"/>
  <c r="F307" i="5"/>
  <c r="G307" i="5" s="1"/>
  <c r="H339" i="4"/>
  <c r="F339" i="5"/>
  <c r="G339" i="5" s="1"/>
  <c r="H379" i="4"/>
  <c r="F379" i="5"/>
  <c r="G379" i="5" s="1"/>
  <c r="H411" i="4"/>
  <c r="F411" i="5"/>
  <c r="G411" i="5" s="1"/>
  <c r="H451" i="4"/>
  <c r="F451" i="5"/>
  <c r="G451" i="5" s="1"/>
  <c r="H483" i="4"/>
  <c r="F483" i="5"/>
  <c r="G483" i="5" s="1"/>
  <c r="H523" i="4"/>
  <c r="F523" i="5"/>
  <c r="G523" i="5" s="1"/>
  <c r="H563" i="4"/>
  <c r="F563" i="5"/>
  <c r="G563" i="5" s="1"/>
  <c r="H595" i="4"/>
  <c r="F595" i="5"/>
  <c r="G595" i="5" s="1"/>
  <c r="H635" i="4"/>
  <c r="F635" i="5"/>
  <c r="G635" i="5" s="1"/>
  <c r="H667" i="4"/>
  <c r="F667" i="5"/>
  <c r="G667" i="5" s="1"/>
  <c r="H707" i="4"/>
  <c r="F707" i="5"/>
  <c r="G707" i="5" s="1"/>
  <c r="H204" i="4"/>
  <c r="F204" i="5"/>
  <c r="G204" i="5" s="1"/>
  <c r="H252" i="4"/>
  <c r="F252" i="5"/>
  <c r="G252" i="5" s="1"/>
  <c r="H300" i="4"/>
  <c r="F300" i="5"/>
  <c r="G300" i="5" s="1"/>
  <c r="H372" i="4"/>
  <c r="F372" i="5"/>
  <c r="G372" i="5" s="1"/>
  <c r="H476" i="4"/>
  <c r="F476" i="5"/>
  <c r="G476" i="5" s="1"/>
  <c r="H548" i="4"/>
  <c r="F548" i="5"/>
  <c r="G548" i="5" s="1"/>
  <c r="H612" i="4"/>
  <c r="F612" i="5"/>
  <c r="G612" i="5" s="1"/>
  <c r="H692" i="4"/>
  <c r="F692" i="5"/>
  <c r="G692" i="5" s="1"/>
  <c r="K702" i="5"/>
  <c r="K685" i="5"/>
  <c r="K684" i="5"/>
  <c r="K691" i="5"/>
  <c r="K705" i="5"/>
  <c r="K697" i="5"/>
  <c r="K704" i="5"/>
  <c r="K703" i="5"/>
  <c r="K694" i="5"/>
  <c r="L450" i="5"/>
  <c r="K683" i="5"/>
  <c r="K4" i="5"/>
  <c r="K3" i="5"/>
  <c r="L58" i="5"/>
  <c r="K34" i="5"/>
  <c r="L441" i="5"/>
  <c r="K24" i="5"/>
  <c r="L81" i="5"/>
  <c r="K15" i="5"/>
  <c r="L457" i="5"/>
  <c r="L456" i="5"/>
  <c r="L368" i="5"/>
  <c r="L127" i="5"/>
  <c r="L63" i="5"/>
  <c r="L446" i="5"/>
  <c r="L358" i="5"/>
  <c r="L109" i="5"/>
  <c r="L45" i="5"/>
  <c r="L436" i="5"/>
  <c r="L116" i="5"/>
  <c r="L52" i="5"/>
  <c r="L427" i="5"/>
  <c r="K28" i="5"/>
  <c r="K696" i="5"/>
  <c r="K21" i="5"/>
  <c r="K695" i="5"/>
  <c r="K686" i="5"/>
  <c r="K26" i="5"/>
  <c r="L466" i="5"/>
  <c r="K16" i="5"/>
  <c r="L49" i="5"/>
  <c r="K7" i="5"/>
  <c r="K38" i="5"/>
  <c r="L137" i="5"/>
  <c r="L448" i="5"/>
  <c r="L360" i="5"/>
  <c r="L471" i="5"/>
  <c r="L119" i="5"/>
  <c r="L55" i="5"/>
  <c r="L438" i="5"/>
  <c r="L350" i="5"/>
  <c r="L469" i="5"/>
  <c r="L428" i="5"/>
  <c r="L108" i="5"/>
  <c r="L44" i="5"/>
  <c r="K681" i="5"/>
  <c r="K688" i="5"/>
  <c r="K687" i="5"/>
  <c r="K20" i="5"/>
  <c r="L65" i="5"/>
  <c r="K18" i="5"/>
  <c r="L377" i="5"/>
  <c r="L121" i="5"/>
  <c r="K41" i="5"/>
  <c r="L434" i="5"/>
  <c r="K8" i="5"/>
  <c r="K30" i="5"/>
  <c r="L361" i="5"/>
  <c r="L440" i="5"/>
  <c r="L352" i="5"/>
  <c r="L463" i="5"/>
  <c r="L375" i="5"/>
  <c r="L111" i="5"/>
  <c r="L47" i="5"/>
  <c r="L430" i="5"/>
  <c r="L142" i="5"/>
  <c r="L78" i="5"/>
  <c r="L461" i="5"/>
  <c r="L373" i="5"/>
  <c r="L83" i="5"/>
  <c r="L699" i="5"/>
  <c r="K698" i="5"/>
  <c r="K680" i="5"/>
  <c r="K679" i="5"/>
  <c r="L66" i="5"/>
  <c r="K43" i="5"/>
  <c r="K10" i="5"/>
  <c r="K33" i="5"/>
  <c r="K22" i="5"/>
  <c r="L73" i="5"/>
  <c r="L432" i="5"/>
  <c r="L144" i="5"/>
  <c r="L80" i="5"/>
  <c r="L455" i="5"/>
  <c r="L367" i="5"/>
  <c r="L134" i="5"/>
  <c r="L70" i="5"/>
  <c r="L453" i="5"/>
  <c r="L365" i="5"/>
  <c r="L467" i="5"/>
  <c r="L139" i="5"/>
  <c r="L75" i="5"/>
  <c r="K682" i="5"/>
  <c r="K709" i="5"/>
  <c r="K708" i="5"/>
  <c r="K35" i="5"/>
  <c r="L442" i="5"/>
  <c r="L57" i="5"/>
  <c r="K25" i="5"/>
  <c r="L370" i="5"/>
  <c r="L114" i="5"/>
  <c r="L458" i="5"/>
  <c r="K14" i="5"/>
  <c r="L136" i="5"/>
  <c r="L72" i="5"/>
  <c r="L447" i="5"/>
  <c r="L359" i="5"/>
  <c r="L126" i="5"/>
  <c r="L62" i="5"/>
  <c r="L445" i="5"/>
  <c r="L357" i="5"/>
  <c r="L141" i="5"/>
  <c r="L77" i="5"/>
  <c r="L468" i="5"/>
  <c r="L459" i="5"/>
  <c r="L379" i="5"/>
  <c r="L131" i="5"/>
  <c r="L67" i="5"/>
  <c r="K689" i="5"/>
  <c r="K706" i="5"/>
  <c r="L353" i="5"/>
  <c r="K701" i="5"/>
  <c r="K700" i="5"/>
  <c r="K27" i="5"/>
  <c r="K17" i="5"/>
  <c r="L82" i="5"/>
  <c r="L465" i="5"/>
  <c r="K39" i="5"/>
  <c r="L426" i="5"/>
  <c r="L138" i="5"/>
  <c r="L128" i="5"/>
  <c r="L64" i="5"/>
  <c r="L439" i="5"/>
  <c r="L351" i="5"/>
  <c r="L470" i="5"/>
  <c r="L118" i="5"/>
  <c r="L54" i="5"/>
  <c r="L437" i="5"/>
  <c r="L349" i="5"/>
  <c r="L133" i="5"/>
  <c r="L69" i="5"/>
  <c r="L460" i="5"/>
  <c r="L372" i="5"/>
  <c r="L140" i="5"/>
  <c r="L76" i="5"/>
  <c r="N479" i="5"/>
  <c r="N482" i="5"/>
  <c r="M590" i="5"/>
  <c r="N486" i="5"/>
  <c r="M522" i="5"/>
  <c r="N475" i="5"/>
  <c r="N484" i="5"/>
  <c r="M509" i="5"/>
  <c r="N494" i="5"/>
  <c r="N487" i="5"/>
  <c r="N488" i="5"/>
  <c r="N481" i="5"/>
  <c r="N476" i="5"/>
  <c r="N493" i="5"/>
  <c r="N473" i="5"/>
  <c r="M541" i="5"/>
  <c r="N490" i="5"/>
  <c r="N485" i="5"/>
  <c r="N480" i="5"/>
  <c r="N492" i="5"/>
  <c r="N477" i="5"/>
  <c r="M573" i="5"/>
  <c r="N495" i="5"/>
  <c r="N496" i="5"/>
  <c r="N489" i="5"/>
  <c r="L704" i="5"/>
  <c r="K377" i="5"/>
  <c r="L679" i="5"/>
  <c r="L20" i="5"/>
  <c r="K365" i="5"/>
  <c r="L30" i="5"/>
  <c r="L694" i="5"/>
  <c r="L401" i="5"/>
  <c r="L317" i="5"/>
  <c r="K362" i="5"/>
  <c r="K77" i="5"/>
  <c r="K51" i="5"/>
  <c r="L705" i="5"/>
  <c r="K363" i="5"/>
  <c r="K352" i="5"/>
  <c r="K52" i="5"/>
  <c r="L324" i="5"/>
  <c r="K371" i="5"/>
  <c r="K360" i="5"/>
  <c r="K379" i="5"/>
  <c r="L691" i="5"/>
  <c r="K62" i="5"/>
  <c r="L392" i="5"/>
  <c r="L320" i="5"/>
  <c r="L326" i="5"/>
  <c r="L316" i="5"/>
  <c r="L323" i="5"/>
  <c r="K119" i="5"/>
  <c r="K644" i="5"/>
  <c r="K303" i="5"/>
  <c r="L584" i="5"/>
  <c r="L567" i="5"/>
  <c r="L348" i="5"/>
  <c r="K250" i="5"/>
  <c r="K247" i="5"/>
  <c r="L528" i="5"/>
  <c r="L559" i="5"/>
  <c r="L340" i="5"/>
  <c r="K277" i="5"/>
  <c r="K642" i="5"/>
  <c r="K252" i="5"/>
  <c r="L325" i="5"/>
  <c r="L331" i="5"/>
  <c r="L187" i="5"/>
  <c r="O92" i="5"/>
  <c r="L696" i="5"/>
  <c r="L33" i="5"/>
  <c r="K79" i="5"/>
  <c r="K54" i="5"/>
  <c r="L22" i="5"/>
  <c r="N243" i="5"/>
  <c r="O148" i="5"/>
  <c r="P148" i="5" s="1"/>
  <c r="O157" i="5"/>
  <c r="P157" i="5" s="1"/>
  <c r="N226" i="5"/>
  <c r="N302" i="5"/>
  <c r="N303" i="5"/>
  <c r="O97" i="5"/>
  <c r="O145" i="5"/>
  <c r="P145" i="5" s="1"/>
  <c r="N241" i="5"/>
  <c r="N305" i="5"/>
  <c r="K364" i="5"/>
  <c r="K349" i="5"/>
  <c r="L695" i="5"/>
  <c r="K662" i="5"/>
  <c r="K357" i="5"/>
  <c r="K76" i="5"/>
  <c r="K452" i="5"/>
  <c r="K355" i="5"/>
  <c r="K68" i="5"/>
  <c r="K235" i="5"/>
  <c r="K107" i="5"/>
  <c r="L26" i="5"/>
  <c r="K90" i="5"/>
  <c r="L633" i="5"/>
  <c r="L25" i="5"/>
  <c r="K81" i="5"/>
  <c r="L594" i="5"/>
  <c r="L18" i="5"/>
  <c r="K351" i="5"/>
  <c r="K239" i="5"/>
  <c r="K71" i="5"/>
  <c r="K414" i="5"/>
  <c r="K46" i="5"/>
  <c r="L689" i="5"/>
  <c r="L648" i="5"/>
  <c r="L520" i="5"/>
  <c r="L503" i="5"/>
  <c r="L39" i="5"/>
  <c r="L14" i="5"/>
  <c r="L29" i="5"/>
  <c r="L4" i="5"/>
  <c r="L595" i="5"/>
  <c r="L395" i="5"/>
  <c r="K459" i="5"/>
  <c r="L393" i="5"/>
  <c r="N291" i="5"/>
  <c r="N260" i="5"/>
  <c r="N300" i="5"/>
  <c r="N239" i="5"/>
  <c r="N299" i="5"/>
  <c r="O587" i="5"/>
  <c r="N220" i="5"/>
  <c r="O150" i="5"/>
  <c r="P150" i="5" s="1"/>
  <c r="N310" i="5"/>
  <c r="N234" i="5"/>
  <c r="N247" i="5"/>
  <c r="O152" i="5"/>
  <c r="P152" i="5" s="1"/>
  <c r="N304" i="5"/>
  <c r="O153" i="5"/>
  <c r="P153" i="5" s="1"/>
  <c r="K61" i="5"/>
  <c r="K428" i="5"/>
  <c r="K632" i="5"/>
  <c r="K654" i="5"/>
  <c r="L688" i="5"/>
  <c r="K44" i="5"/>
  <c r="K442" i="5"/>
  <c r="K267" i="5"/>
  <c r="K651" i="5"/>
  <c r="K227" i="5"/>
  <c r="K99" i="5"/>
  <c r="K218" i="5"/>
  <c r="K82" i="5"/>
  <c r="K273" i="5"/>
  <c r="K73" i="5"/>
  <c r="L562" i="5"/>
  <c r="K144" i="5"/>
  <c r="K63" i="5"/>
  <c r="L706" i="5"/>
  <c r="L394" i="5"/>
  <c r="K406" i="5"/>
  <c r="L681" i="5"/>
  <c r="L40" i="5"/>
  <c r="L631" i="5"/>
  <c r="L31" i="5"/>
  <c r="L6" i="5"/>
  <c r="L21" i="5"/>
  <c r="L587" i="5"/>
  <c r="L43" i="5"/>
  <c r="L12" i="5"/>
  <c r="N253" i="5"/>
  <c r="O94" i="5"/>
  <c r="P94" i="5" s="1"/>
  <c r="N238" i="5"/>
  <c r="O95" i="5"/>
  <c r="P95" i="5" s="1"/>
  <c r="O96" i="5"/>
  <c r="N232" i="5"/>
  <c r="N296" i="5"/>
  <c r="N251" i="5"/>
  <c r="O100" i="5"/>
  <c r="P100" i="5" s="1"/>
  <c r="N308" i="5"/>
  <c r="N261" i="5"/>
  <c r="N266" i="5"/>
  <c r="N246" i="5"/>
  <c r="O151" i="5"/>
  <c r="P151" i="5" s="1"/>
  <c r="N311" i="5"/>
  <c r="N240" i="5"/>
  <c r="N250" i="5"/>
  <c r="N249" i="5"/>
  <c r="N321" i="5"/>
  <c r="O91" i="5"/>
  <c r="P91" i="5" s="1"/>
  <c r="N259" i="5"/>
  <c r="N307" i="5"/>
  <c r="O156" i="5"/>
  <c r="P156" i="5" s="1"/>
  <c r="N228" i="5"/>
  <c r="N268" i="5"/>
  <c r="N269" i="5"/>
  <c r="N306" i="5"/>
  <c r="O102" i="5"/>
  <c r="P102" i="5" s="1"/>
  <c r="N254" i="5"/>
  <c r="N334" i="5"/>
  <c r="N290" i="5"/>
  <c r="O103" i="5"/>
  <c r="N255" i="5"/>
  <c r="N327" i="5"/>
  <c r="N242" i="5"/>
  <c r="O104" i="5"/>
  <c r="P104" i="5" s="1"/>
  <c r="N248" i="5"/>
  <c r="O105" i="5"/>
  <c r="P105" i="5" s="1"/>
  <c r="N257" i="5"/>
  <c r="K60" i="5"/>
  <c r="K353" i="5"/>
  <c r="K386" i="5"/>
  <c r="K292" i="5"/>
  <c r="K496" i="5"/>
  <c r="K495" i="5"/>
  <c r="K466" i="5"/>
  <c r="K653" i="5"/>
  <c r="K378" i="5"/>
  <c r="K251" i="5"/>
  <c r="K643" i="5"/>
  <c r="K83" i="5"/>
  <c r="K74" i="5"/>
  <c r="K265" i="5"/>
  <c r="K65" i="5"/>
  <c r="L708" i="5"/>
  <c r="K272" i="5"/>
  <c r="K80" i="5"/>
  <c r="L593" i="5"/>
  <c r="L17" i="5"/>
  <c r="K55" i="5"/>
  <c r="L698" i="5"/>
  <c r="K374" i="5"/>
  <c r="K286" i="5"/>
  <c r="K94" i="5"/>
  <c r="L649" i="5"/>
  <c r="L41" i="5"/>
  <c r="L32" i="5"/>
  <c r="L23" i="5"/>
  <c r="L398" i="5"/>
  <c r="L581" i="5"/>
  <c r="L397" i="5"/>
  <c r="L333" i="5"/>
  <c r="L13" i="5"/>
  <c r="L396" i="5"/>
  <c r="L531" i="5"/>
  <c r="L35" i="5"/>
  <c r="L683" i="5"/>
  <c r="N277" i="5"/>
  <c r="N298" i="5"/>
  <c r="L513" i="5"/>
  <c r="K650" i="5"/>
  <c r="K124" i="5"/>
  <c r="K426" i="5"/>
  <c r="K487" i="5"/>
  <c r="K456" i="5"/>
  <c r="K285" i="5"/>
  <c r="K645" i="5"/>
  <c r="L687" i="5"/>
  <c r="K368" i="5"/>
  <c r="L34" i="5"/>
  <c r="K75" i="5"/>
  <c r="K66" i="5"/>
  <c r="L709" i="5"/>
  <c r="K57" i="5"/>
  <c r="L700" i="5"/>
  <c r="K264" i="5"/>
  <c r="K72" i="5"/>
  <c r="L561" i="5"/>
  <c r="K439" i="5"/>
  <c r="K47" i="5"/>
  <c r="L690" i="5"/>
  <c r="K366" i="5"/>
  <c r="K278" i="5"/>
  <c r="K86" i="5"/>
  <c r="L9" i="5"/>
  <c r="L24" i="5"/>
  <c r="L15" i="5"/>
  <c r="L573" i="5"/>
  <c r="L389" i="5"/>
  <c r="L5" i="5"/>
  <c r="L523" i="5"/>
  <c r="L27" i="5"/>
  <c r="L686" i="5"/>
  <c r="N267" i="5"/>
  <c r="O650" i="5"/>
  <c r="P650" i="5" s="1"/>
  <c r="O85" i="5"/>
  <c r="P85" i="5" s="1"/>
  <c r="N262" i="5"/>
  <c r="N263" i="5"/>
  <c r="N256" i="5"/>
  <c r="N265" i="5"/>
  <c r="O99" i="5"/>
  <c r="P99" i="5" s="1"/>
  <c r="N285" i="5"/>
  <c r="N264" i="5"/>
  <c r="N258" i="5"/>
  <c r="K354" i="5"/>
  <c r="L703" i="5"/>
  <c r="K666" i="5"/>
  <c r="K633" i="5"/>
  <c r="K416" i="5"/>
  <c r="K413" i="5"/>
  <c r="K380" i="5"/>
  <c r="K269" i="5"/>
  <c r="K453" i="5"/>
  <c r="K356" i="5"/>
  <c r="K69" i="5"/>
  <c r="K451" i="5"/>
  <c r="K67" i="5"/>
  <c r="K58" i="5"/>
  <c r="L701" i="5"/>
  <c r="K49" i="5"/>
  <c r="L692" i="5"/>
  <c r="K64" i="5"/>
  <c r="L707" i="5"/>
  <c r="K431" i="5"/>
  <c r="L682" i="5"/>
  <c r="L42" i="5"/>
  <c r="K358" i="5"/>
  <c r="K222" i="5"/>
  <c r="K78" i="5"/>
  <c r="L680" i="5"/>
  <c r="L16" i="5"/>
  <c r="L7" i="5"/>
  <c r="L542" i="5"/>
  <c r="L517" i="5"/>
  <c r="L381" i="5"/>
  <c r="L556" i="5"/>
  <c r="L36" i="5"/>
  <c r="L19" i="5"/>
  <c r="K478" i="5"/>
  <c r="O101" i="5"/>
  <c r="P101" i="5" s="1"/>
  <c r="K45" i="5"/>
  <c r="K470" i="5"/>
  <c r="L697" i="5"/>
  <c r="L37" i="5"/>
  <c r="O147" i="5"/>
  <c r="P147" i="5" s="1"/>
  <c r="N328" i="5"/>
  <c r="O508" i="5"/>
  <c r="P508" i="5" s="1"/>
  <c r="N219" i="5"/>
  <c r="N275" i="5"/>
  <c r="O98" i="5"/>
  <c r="P98" i="5" s="1"/>
  <c r="N236" i="5"/>
  <c r="N276" i="5"/>
  <c r="N221" i="5"/>
  <c r="O90" i="5"/>
  <c r="P90" i="5" s="1"/>
  <c r="N270" i="5"/>
  <c r="N271" i="5"/>
  <c r="N338" i="5"/>
  <c r="N273" i="5"/>
  <c r="O155" i="5"/>
  <c r="P155" i="5" s="1"/>
  <c r="N227" i="5"/>
  <c r="N283" i="5"/>
  <c r="N347" i="5"/>
  <c r="N274" i="5"/>
  <c r="O84" i="5"/>
  <c r="P84" i="5" s="1"/>
  <c r="N244" i="5"/>
  <c r="N284" i="5"/>
  <c r="O93" i="5"/>
  <c r="P93" i="5" s="1"/>
  <c r="N229" i="5"/>
  <c r="N293" i="5"/>
  <c r="N278" i="5"/>
  <c r="O154" i="5"/>
  <c r="P154" i="5" s="1"/>
  <c r="N279" i="5"/>
  <c r="N272" i="5"/>
  <c r="N217" i="5"/>
  <c r="K376" i="5"/>
  <c r="K309" i="5"/>
  <c r="K372" i="5"/>
  <c r="K53" i="5"/>
  <c r="K403" i="5"/>
  <c r="K370" i="5"/>
  <c r="K443" i="5"/>
  <c r="K268" i="5"/>
  <c r="K652" i="5"/>
  <c r="K441" i="5"/>
  <c r="K266" i="5"/>
  <c r="K59" i="5"/>
  <c r="L702" i="5"/>
  <c r="K50" i="5"/>
  <c r="L693" i="5"/>
  <c r="L684" i="5"/>
  <c r="K56" i="5"/>
  <c r="K375" i="5"/>
  <c r="K311" i="5"/>
  <c r="L10" i="5"/>
  <c r="L592" i="5"/>
  <c r="L400" i="5"/>
  <c r="L8" i="5"/>
  <c r="L319" i="5"/>
  <c r="L534" i="5"/>
  <c r="L38" i="5"/>
  <c r="L645" i="5"/>
  <c r="L509" i="5"/>
  <c r="L548" i="5"/>
  <c r="L28" i="5"/>
  <c r="L339" i="5"/>
  <c r="K180" i="5"/>
  <c r="L637" i="5"/>
  <c r="L651" i="5"/>
  <c r="K158" i="5"/>
  <c r="K417" i="5"/>
  <c r="K261" i="5"/>
  <c r="K489" i="5"/>
  <c r="L385" i="5"/>
  <c r="K245" i="5"/>
  <c r="K481" i="5"/>
  <c r="K634" i="5"/>
  <c r="K220" i="5"/>
  <c r="K488" i="5"/>
  <c r="K404" i="5"/>
  <c r="K671" i="5"/>
  <c r="K477" i="5"/>
  <c r="K393" i="5"/>
  <c r="K306" i="5"/>
  <c r="K116" i="5"/>
  <c r="K646" i="5"/>
  <c r="K444" i="5"/>
  <c r="K253" i="5"/>
  <c r="K637" i="5"/>
  <c r="K433" i="5"/>
  <c r="K236" i="5"/>
  <c r="K636" i="5"/>
  <c r="K432" i="5"/>
  <c r="K229" i="5"/>
  <c r="K635" i="5"/>
  <c r="K429" i="5"/>
  <c r="K228" i="5"/>
  <c r="K219" i="5"/>
  <c r="K91" i="5"/>
  <c r="L634" i="5"/>
  <c r="K138" i="5"/>
  <c r="L569" i="5"/>
  <c r="K257" i="5"/>
  <c r="K129" i="5"/>
  <c r="L530" i="5"/>
  <c r="K256" i="5"/>
  <c r="K128" i="5"/>
  <c r="L529" i="5"/>
  <c r="K423" i="5"/>
  <c r="K295" i="5"/>
  <c r="K231" i="5"/>
  <c r="K167" i="5"/>
  <c r="K103" i="5"/>
  <c r="K462" i="5"/>
  <c r="K398" i="5"/>
  <c r="K270" i="5"/>
  <c r="K142" i="5"/>
  <c r="L585" i="5"/>
  <c r="L640" i="5"/>
  <c r="L576" i="5"/>
  <c r="L512" i="5"/>
  <c r="L384" i="5"/>
  <c r="L551" i="5"/>
  <c r="L654" i="5"/>
  <c r="L590" i="5"/>
  <c r="L526" i="5"/>
  <c r="L629" i="5"/>
  <c r="L565" i="5"/>
  <c r="L501" i="5"/>
  <c r="L540" i="5"/>
  <c r="L643" i="5"/>
  <c r="L579" i="5"/>
  <c r="L515" i="5"/>
  <c r="L387" i="5"/>
  <c r="K111" i="5"/>
  <c r="L514" i="5"/>
  <c r="K657" i="5"/>
  <c r="K449" i="5"/>
  <c r="K125" i="5"/>
  <c r="K437" i="5"/>
  <c r="K293" i="5"/>
  <c r="K92" i="5"/>
  <c r="K672" i="5"/>
  <c r="K480" i="5"/>
  <c r="K394" i="5"/>
  <c r="K307" i="5"/>
  <c r="K117" i="5"/>
  <c r="K663" i="5"/>
  <c r="K467" i="5"/>
  <c r="K381" i="5"/>
  <c r="K290" i="5"/>
  <c r="K84" i="5"/>
  <c r="K638" i="5"/>
  <c r="K434" i="5"/>
  <c r="K237" i="5"/>
  <c r="K629" i="5"/>
  <c r="K421" i="5"/>
  <c r="L577" i="5"/>
  <c r="K420" i="5"/>
  <c r="L546" i="5"/>
  <c r="K419" i="5"/>
  <c r="L545" i="5"/>
  <c r="K130" i="5"/>
  <c r="L537" i="5"/>
  <c r="K249" i="5"/>
  <c r="K185" i="5"/>
  <c r="K121" i="5"/>
  <c r="L498" i="5"/>
  <c r="K248" i="5"/>
  <c r="K184" i="5"/>
  <c r="K120" i="5"/>
  <c r="L497" i="5"/>
  <c r="K479" i="5"/>
  <c r="K415" i="5"/>
  <c r="K287" i="5"/>
  <c r="K223" i="5"/>
  <c r="K159" i="5"/>
  <c r="K95" i="5"/>
  <c r="L650" i="5"/>
  <c r="K454" i="5"/>
  <c r="K390" i="5"/>
  <c r="K262" i="5"/>
  <c r="K134" i="5"/>
  <c r="L553" i="5"/>
  <c r="L632" i="5"/>
  <c r="L568" i="5"/>
  <c r="L504" i="5"/>
  <c r="L543" i="5"/>
  <c r="L646" i="5"/>
  <c r="L582" i="5"/>
  <c r="L518" i="5"/>
  <c r="L390" i="5"/>
  <c r="L557" i="5"/>
  <c r="L532" i="5"/>
  <c r="L635" i="5"/>
  <c r="L571" i="5"/>
  <c r="L507" i="5"/>
  <c r="L315" i="5"/>
  <c r="K183" i="5"/>
  <c r="K175" i="5"/>
  <c r="K460" i="5"/>
  <c r="K405" i="5"/>
  <c r="K673" i="5"/>
  <c r="K395" i="5"/>
  <c r="K221" i="5"/>
  <c r="L641" i="5"/>
  <c r="K664" i="5"/>
  <c r="K468" i="5"/>
  <c r="K384" i="5"/>
  <c r="K291" i="5"/>
  <c r="K85" i="5"/>
  <c r="K655" i="5"/>
  <c r="K457" i="5"/>
  <c r="K274" i="5"/>
  <c r="K630" i="5"/>
  <c r="K424" i="5"/>
  <c r="L578" i="5"/>
  <c r="K493" i="5"/>
  <c r="K411" i="5"/>
  <c r="K172" i="5"/>
  <c r="K492" i="5"/>
  <c r="K410" i="5"/>
  <c r="K165" i="5"/>
  <c r="K491" i="5"/>
  <c r="K409" i="5"/>
  <c r="K164" i="5"/>
  <c r="K139" i="5"/>
  <c r="L570" i="5"/>
  <c r="K122" i="5"/>
  <c r="L505" i="5"/>
  <c r="K305" i="5"/>
  <c r="K241" i="5"/>
  <c r="K177" i="5"/>
  <c r="K113" i="5"/>
  <c r="K304" i="5"/>
  <c r="K240" i="5"/>
  <c r="K176" i="5"/>
  <c r="K112" i="5"/>
  <c r="K471" i="5"/>
  <c r="K407" i="5"/>
  <c r="K279" i="5"/>
  <c r="K87" i="5"/>
  <c r="K446" i="5"/>
  <c r="K382" i="5"/>
  <c r="K254" i="5"/>
  <c r="K126" i="5"/>
  <c r="L521" i="5"/>
  <c r="L560" i="5"/>
  <c r="L535" i="5"/>
  <c r="L638" i="5"/>
  <c r="L574" i="5"/>
  <c r="L510" i="5"/>
  <c r="L382" i="5"/>
  <c r="L549" i="5"/>
  <c r="L652" i="5"/>
  <c r="L588" i="5"/>
  <c r="L524" i="5"/>
  <c r="L332" i="5"/>
  <c r="L563" i="5"/>
  <c r="L499" i="5"/>
  <c r="K181" i="5"/>
  <c r="K163" i="5"/>
  <c r="K137" i="5"/>
  <c r="K136" i="5"/>
  <c r="M596" i="5"/>
  <c r="K418" i="5"/>
  <c r="K276" i="5"/>
  <c r="K490" i="5"/>
  <c r="L386" i="5"/>
  <c r="K649" i="5"/>
  <c r="K482" i="5"/>
  <c r="K641" i="5"/>
  <c r="K93" i="5"/>
  <c r="K469" i="5"/>
  <c r="K656" i="5"/>
  <c r="K458" i="5"/>
  <c r="K275" i="5"/>
  <c r="K647" i="5"/>
  <c r="K445" i="5"/>
  <c r="K258" i="5"/>
  <c r="K494" i="5"/>
  <c r="K412" i="5"/>
  <c r="K173" i="5"/>
  <c r="K677" i="5"/>
  <c r="K485" i="5"/>
  <c r="K401" i="5"/>
  <c r="K140" i="5"/>
  <c r="K676" i="5"/>
  <c r="K484" i="5"/>
  <c r="K400" i="5"/>
  <c r="K133" i="5"/>
  <c r="K675" i="5"/>
  <c r="K483" i="5"/>
  <c r="K397" i="5"/>
  <c r="K132" i="5"/>
  <c r="K131" i="5"/>
  <c r="L538" i="5"/>
  <c r="K178" i="5"/>
  <c r="K114" i="5"/>
  <c r="K297" i="5"/>
  <c r="K233" i="5"/>
  <c r="K169" i="5"/>
  <c r="K105" i="5"/>
  <c r="K296" i="5"/>
  <c r="K232" i="5"/>
  <c r="K168" i="5"/>
  <c r="K104" i="5"/>
  <c r="K463" i="5"/>
  <c r="K399" i="5"/>
  <c r="K271" i="5"/>
  <c r="K143" i="5"/>
  <c r="L586" i="5"/>
  <c r="K438" i="5"/>
  <c r="K310" i="5"/>
  <c r="K246" i="5"/>
  <c r="K182" i="5"/>
  <c r="K118" i="5"/>
  <c r="L552" i="5"/>
  <c r="L655" i="5"/>
  <c r="L591" i="5"/>
  <c r="L527" i="5"/>
  <c r="L630" i="5"/>
  <c r="L566" i="5"/>
  <c r="L502" i="5"/>
  <c r="L541" i="5"/>
  <c r="L644" i="5"/>
  <c r="L580" i="5"/>
  <c r="L516" i="5"/>
  <c r="L388" i="5"/>
  <c r="L555" i="5"/>
  <c r="K171" i="5"/>
  <c r="K658" i="5"/>
  <c r="K450" i="5"/>
  <c r="K440" i="5"/>
  <c r="K308" i="5"/>
  <c r="L642" i="5"/>
  <c r="K427" i="5"/>
  <c r="K648" i="5"/>
  <c r="K448" i="5"/>
  <c r="K259" i="5"/>
  <c r="K639" i="5"/>
  <c r="K435" i="5"/>
  <c r="K242" i="5"/>
  <c r="K678" i="5"/>
  <c r="K486" i="5"/>
  <c r="K402" i="5"/>
  <c r="K141" i="5"/>
  <c r="K669" i="5"/>
  <c r="K475" i="5"/>
  <c r="K389" i="5"/>
  <c r="K300" i="5"/>
  <c r="K108" i="5"/>
  <c r="K668" i="5"/>
  <c r="K474" i="5"/>
  <c r="K388" i="5"/>
  <c r="K299" i="5"/>
  <c r="K101" i="5"/>
  <c r="K667" i="5"/>
  <c r="K473" i="5"/>
  <c r="K387" i="5"/>
  <c r="K298" i="5"/>
  <c r="K100" i="5"/>
  <c r="K123" i="5"/>
  <c r="L506" i="5"/>
  <c r="K234" i="5"/>
  <c r="K170" i="5"/>
  <c r="K106" i="5"/>
  <c r="K289" i="5"/>
  <c r="K225" i="5"/>
  <c r="K161" i="5"/>
  <c r="K97" i="5"/>
  <c r="K288" i="5"/>
  <c r="K224" i="5"/>
  <c r="K160" i="5"/>
  <c r="K96" i="5"/>
  <c r="K455" i="5"/>
  <c r="K391" i="5"/>
  <c r="K263" i="5"/>
  <c r="K135" i="5"/>
  <c r="L554" i="5"/>
  <c r="K430" i="5"/>
  <c r="K302" i="5"/>
  <c r="K238" i="5"/>
  <c r="K174" i="5"/>
  <c r="K110" i="5"/>
  <c r="L544" i="5"/>
  <c r="L647" i="5"/>
  <c r="L583" i="5"/>
  <c r="L519" i="5"/>
  <c r="L391" i="5"/>
  <c r="L558" i="5"/>
  <c r="L533" i="5"/>
  <c r="L636" i="5"/>
  <c r="L572" i="5"/>
  <c r="L508" i="5"/>
  <c r="L380" i="5"/>
  <c r="L547" i="5"/>
  <c r="K408" i="5"/>
  <c r="K260" i="5"/>
  <c r="K674" i="5"/>
  <c r="K396" i="5"/>
  <c r="K244" i="5"/>
  <c r="K472" i="5"/>
  <c r="K665" i="5"/>
  <c r="K385" i="5"/>
  <c r="K640" i="5"/>
  <c r="K436" i="5"/>
  <c r="K243" i="5"/>
  <c r="K425" i="5"/>
  <c r="K670" i="5"/>
  <c r="K301" i="5"/>
  <c r="K109" i="5"/>
  <c r="K661" i="5"/>
  <c r="K465" i="5"/>
  <c r="K284" i="5"/>
  <c r="K660" i="5"/>
  <c r="K464" i="5"/>
  <c r="K283" i="5"/>
  <c r="K461" i="5"/>
  <c r="K282" i="5"/>
  <c r="K179" i="5"/>
  <c r="K115" i="5"/>
  <c r="K226" i="5"/>
  <c r="K162" i="5"/>
  <c r="K98" i="5"/>
  <c r="K281" i="5"/>
  <c r="K217" i="5"/>
  <c r="K89" i="5"/>
  <c r="K280" i="5"/>
  <c r="K88" i="5"/>
  <c r="K255" i="5"/>
  <c r="L522" i="5"/>
  <c r="K294" i="5"/>
  <c r="L536" i="5"/>
  <c r="L639" i="5"/>
  <c r="L575" i="5"/>
  <c r="L511" i="5"/>
  <c r="L550" i="5"/>
  <c r="L589" i="5"/>
  <c r="L525" i="5"/>
  <c r="L564" i="5"/>
  <c r="L500" i="5"/>
  <c r="N75" i="5"/>
  <c r="N331" i="5"/>
  <c r="N363" i="5"/>
  <c r="M507" i="5"/>
  <c r="M555" i="5"/>
  <c r="M587" i="5"/>
  <c r="M611" i="5"/>
  <c r="M699" i="5"/>
  <c r="N378" i="5"/>
  <c r="M562" i="5"/>
  <c r="N60" i="5"/>
  <c r="N76" i="5"/>
  <c r="N324" i="5"/>
  <c r="N364" i="5"/>
  <c r="M404" i="5"/>
  <c r="M420" i="5"/>
  <c r="M492" i="5"/>
  <c r="M508" i="5"/>
  <c r="M532" i="5"/>
  <c r="M588" i="5"/>
  <c r="N325" i="5"/>
  <c r="M389" i="5"/>
  <c r="N70" i="5"/>
  <c r="N358" i="5"/>
  <c r="N63" i="5"/>
  <c r="M167" i="5"/>
  <c r="M503" i="5"/>
  <c r="M535" i="5"/>
  <c r="M567" i="5"/>
  <c r="N64" i="5"/>
  <c r="N336" i="5"/>
  <c r="N368" i="5"/>
  <c r="M504" i="5"/>
  <c r="M536" i="5"/>
  <c r="M568" i="5"/>
  <c r="M418" i="5"/>
  <c r="N57" i="5"/>
  <c r="M169" i="5"/>
  <c r="M185" i="5"/>
  <c r="N345" i="5"/>
  <c r="M529" i="5"/>
  <c r="M561" i="5"/>
  <c r="M593" i="5"/>
  <c r="M387" i="5"/>
  <c r="M531" i="5"/>
  <c r="N44" i="5"/>
  <c r="N348" i="5"/>
  <c r="M388" i="5"/>
  <c r="M436" i="5"/>
  <c r="M564" i="5"/>
  <c r="M684" i="5"/>
  <c r="M586" i="5"/>
  <c r="N61" i="5"/>
  <c r="M173" i="5"/>
  <c r="N349" i="5"/>
  <c r="M517" i="5"/>
  <c r="M549" i="5"/>
  <c r="M581" i="5"/>
  <c r="M178" i="5"/>
  <c r="N362" i="5"/>
  <c r="M166" i="5"/>
  <c r="M182" i="5"/>
  <c r="N318" i="5"/>
  <c r="M382" i="5"/>
  <c r="M502" i="5"/>
  <c r="M534" i="5"/>
  <c r="M566" i="5"/>
  <c r="M386" i="5"/>
  <c r="N335" i="5"/>
  <c r="N367" i="5"/>
  <c r="N399" i="5"/>
  <c r="M162" i="5"/>
  <c r="N400" i="5"/>
  <c r="N81" i="5"/>
  <c r="N369" i="5"/>
  <c r="M505" i="5"/>
  <c r="M538" i="5"/>
  <c r="M578" i="5"/>
  <c r="M155" i="5"/>
  <c r="M484" i="5"/>
  <c r="N51" i="5"/>
  <c r="M107" i="5"/>
  <c r="M171" i="5"/>
  <c r="M227" i="5"/>
  <c r="M299" i="5"/>
  <c r="N315" i="5"/>
  <c r="M563" i="5"/>
  <c r="M516" i="5"/>
  <c r="M540" i="5"/>
  <c r="N373" i="5"/>
  <c r="N54" i="5"/>
  <c r="N342" i="5"/>
  <c r="N74" i="5"/>
  <c r="N47" i="5"/>
  <c r="M423" i="5"/>
  <c r="M511" i="5"/>
  <c r="M543" i="5"/>
  <c r="M575" i="5"/>
  <c r="N394" i="5"/>
  <c r="M506" i="5"/>
  <c r="N48" i="5"/>
  <c r="N72" i="5"/>
  <c r="M176" i="5"/>
  <c r="N312" i="5"/>
  <c r="N344" i="5"/>
  <c r="N376" i="5"/>
  <c r="M424" i="5"/>
  <c r="M512" i="5"/>
  <c r="M544" i="5"/>
  <c r="M576" i="5"/>
  <c r="N322" i="5"/>
  <c r="N329" i="5"/>
  <c r="N393" i="5"/>
  <c r="M409" i="5"/>
  <c r="M425" i="5"/>
  <c r="M537" i="5"/>
  <c r="M569" i="5"/>
  <c r="M402" i="5"/>
  <c r="M170" i="5"/>
  <c r="N339" i="5"/>
  <c r="N371" i="5"/>
  <c r="M595" i="5"/>
  <c r="M172" i="5"/>
  <c r="N332" i="5"/>
  <c r="N372" i="5"/>
  <c r="M572" i="5"/>
  <c r="N45" i="5"/>
  <c r="N333" i="5"/>
  <c r="N397" i="5"/>
  <c r="M413" i="5"/>
  <c r="M525" i="5"/>
  <c r="M557" i="5"/>
  <c r="M589" i="5"/>
  <c r="M530" i="5"/>
  <c r="N78" i="5"/>
  <c r="N366" i="5"/>
  <c r="M406" i="5"/>
  <c r="M422" i="5"/>
  <c r="M510" i="5"/>
  <c r="M542" i="5"/>
  <c r="M574" i="5"/>
  <c r="M554" i="5"/>
  <c r="N71" i="5"/>
  <c r="M175" i="5"/>
  <c r="N343" i="5"/>
  <c r="N375" i="5"/>
  <c r="N66" i="5"/>
  <c r="N65" i="5"/>
  <c r="N353" i="5"/>
  <c r="N67" i="5"/>
  <c r="N355" i="5"/>
  <c r="N395" i="5"/>
  <c r="M411" i="5"/>
  <c r="M483" i="5"/>
  <c r="M515" i="5"/>
  <c r="M539" i="5"/>
  <c r="M571" i="5"/>
  <c r="N52" i="5"/>
  <c r="N68" i="5"/>
  <c r="N356" i="5"/>
  <c r="N396" i="5"/>
  <c r="M412" i="5"/>
  <c r="M468" i="5"/>
  <c r="M548" i="5"/>
  <c r="N69" i="5"/>
  <c r="N357" i="5"/>
  <c r="M410" i="5"/>
  <c r="M158" i="5"/>
  <c r="N326" i="5"/>
  <c r="M390" i="5"/>
  <c r="M407" i="5"/>
  <c r="M519" i="5"/>
  <c r="M551" i="5"/>
  <c r="M583" i="5"/>
  <c r="M546" i="5"/>
  <c r="N80" i="5"/>
  <c r="M160" i="5"/>
  <c r="N320" i="5"/>
  <c r="N352" i="5"/>
  <c r="M384" i="5"/>
  <c r="M408" i="5"/>
  <c r="M520" i="5"/>
  <c r="M552" i="5"/>
  <c r="M584" i="5"/>
  <c r="N82" i="5"/>
  <c r="M498" i="5"/>
  <c r="M161" i="5"/>
  <c r="M177" i="5"/>
  <c r="N313" i="5"/>
  <c r="N377" i="5"/>
  <c r="M513" i="5"/>
  <c r="M545" i="5"/>
  <c r="M577" i="5"/>
  <c r="N314" i="5"/>
  <c r="N83" i="5"/>
  <c r="N323" i="5"/>
  <c r="M427" i="5"/>
  <c r="M499" i="5"/>
  <c r="N316" i="5"/>
  <c r="M500" i="5"/>
  <c r="N354" i="5"/>
  <c r="M165" i="5"/>
  <c r="M181" i="5"/>
  <c r="N317" i="5"/>
  <c r="M381" i="5"/>
  <c r="M501" i="5"/>
  <c r="M533" i="5"/>
  <c r="M565" i="5"/>
  <c r="N62" i="5"/>
  <c r="M174" i="5"/>
  <c r="N350" i="5"/>
  <c r="M518" i="5"/>
  <c r="M550" i="5"/>
  <c r="M582" i="5"/>
  <c r="N55" i="5"/>
  <c r="N79" i="5"/>
  <c r="M159" i="5"/>
  <c r="N319" i="5"/>
  <c r="N351" i="5"/>
  <c r="M383" i="5"/>
  <c r="N56" i="5"/>
  <c r="M184" i="5"/>
  <c r="N370" i="5"/>
  <c r="N49" i="5"/>
  <c r="N337" i="5"/>
  <c r="N59" i="5"/>
  <c r="M163" i="5"/>
  <c r="N379" i="5"/>
  <c r="M523" i="5"/>
  <c r="M547" i="5"/>
  <c r="M579" i="5"/>
  <c r="M514" i="5"/>
  <c r="N340" i="5"/>
  <c r="M524" i="5"/>
  <c r="M556" i="5"/>
  <c r="M580" i="5"/>
  <c r="N53" i="5"/>
  <c r="N341" i="5"/>
  <c r="N374" i="5"/>
  <c r="N330" i="5"/>
  <c r="M527" i="5"/>
  <c r="M559" i="5"/>
  <c r="M591" i="5"/>
  <c r="M594" i="5"/>
  <c r="N360" i="5"/>
  <c r="N392" i="5"/>
  <c r="M528" i="5"/>
  <c r="M560" i="5"/>
  <c r="M592" i="5"/>
  <c r="M570" i="5"/>
  <c r="N401" i="5"/>
  <c r="M497" i="5"/>
  <c r="M521" i="5"/>
  <c r="M553" i="5"/>
  <c r="M585" i="5"/>
  <c r="O44" i="5"/>
  <c r="P44" i="5" s="1"/>
  <c r="O356" i="5"/>
  <c r="P356" i="5" s="1"/>
  <c r="O372" i="5"/>
  <c r="P372" i="5" s="1"/>
  <c r="O226" i="5"/>
  <c r="O306" i="5"/>
  <c r="P306" i="5" s="1"/>
  <c r="O50" i="5"/>
  <c r="P50" i="5" s="1"/>
  <c r="O247" i="5"/>
  <c r="P247" i="5" s="1"/>
  <c r="O311" i="5"/>
  <c r="P311" i="5" s="1"/>
  <c r="O298" i="5"/>
  <c r="P298" i="5" s="1"/>
  <c r="O272" i="5"/>
  <c r="P272" i="5" s="1"/>
  <c r="O250" i="5"/>
  <c r="O233" i="5"/>
  <c r="Q233" i="5" s="1"/>
  <c r="O353" i="5"/>
  <c r="P353" i="5" s="1"/>
  <c r="O369" i="5"/>
  <c r="P369" i="5" s="1"/>
  <c r="O355" i="5"/>
  <c r="P355" i="5" s="1"/>
  <c r="O60" i="5"/>
  <c r="P60" i="5" s="1"/>
  <c r="O45" i="5"/>
  <c r="O229" i="5"/>
  <c r="P229" i="5" s="1"/>
  <c r="O245" i="5"/>
  <c r="P245" i="5" s="1"/>
  <c r="O277" i="5"/>
  <c r="P277" i="5" s="1"/>
  <c r="O231" i="5"/>
  <c r="P231" i="5" s="1"/>
  <c r="O271" i="5"/>
  <c r="P271" i="5" s="1"/>
  <c r="O367" i="5"/>
  <c r="P367" i="5" s="1"/>
  <c r="O232" i="5"/>
  <c r="P232" i="5" s="1"/>
  <c r="O296" i="5"/>
  <c r="P296" i="5" s="1"/>
  <c r="O352" i="5"/>
  <c r="P352" i="5" s="1"/>
  <c r="O49" i="5"/>
  <c r="O65" i="5"/>
  <c r="P65" i="5" s="1"/>
  <c r="O81" i="5"/>
  <c r="P81" i="5" s="1"/>
  <c r="O217" i="5"/>
  <c r="P217" i="5" s="1"/>
  <c r="O249" i="5"/>
  <c r="P249" i="5" s="1"/>
  <c r="O265" i="5"/>
  <c r="P265" i="5" s="1"/>
  <c r="O281" i="5"/>
  <c r="P281" i="5" s="1"/>
  <c r="O297" i="5"/>
  <c r="P297" i="5" s="1"/>
  <c r="O227" i="5"/>
  <c r="O371" i="5"/>
  <c r="P371" i="5" s="1"/>
  <c r="O378" i="5"/>
  <c r="P378" i="5" s="1"/>
  <c r="O276" i="5"/>
  <c r="P276" i="5" s="1"/>
  <c r="O292" i="5"/>
  <c r="P292" i="5" s="1"/>
  <c r="O354" i="5"/>
  <c r="P354" i="5" s="1"/>
  <c r="O61" i="5"/>
  <c r="P61" i="5" s="1"/>
  <c r="O77" i="5"/>
  <c r="O261" i="5"/>
  <c r="P261" i="5" s="1"/>
  <c r="O293" i="5"/>
  <c r="P293" i="5" s="1"/>
  <c r="O309" i="5"/>
  <c r="P309" i="5" s="1"/>
  <c r="O230" i="5"/>
  <c r="P230" i="5" s="1"/>
  <c r="O246" i="5"/>
  <c r="P246" i="5" s="1"/>
  <c r="O262" i="5"/>
  <c r="P262" i="5" s="1"/>
  <c r="O278" i="5"/>
  <c r="P278" i="5" s="1"/>
  <c r="O294" i="5"/>
  <c r="Q294" i="5" s="1"/>
  <c r="O310" i="5"/>
  <c r="O350" i="5"/>
  <c r="P350" i="5" s="1"/>
  <c r="O366" i="5"/>
  <c r="O295" i="5"/>
  <c r="P295" i="5" s="1"/>
  <c r="O72" i="5"/>
  <c r="P72" i="5" s="1"/>
  <c r="O256" i="5"/>
  <c r="P256" i="5" s="1"/>
  <c r="O376" i="5"/>
  <c r="P376" i="5" s="1"/>
  <c r="O258" i="5"/>
  <c r="P258" i="5" s="1"/>
  <c r="O51" i="5"/>
  <c r="P51" i="5" s="1"/>
  <c r="O75" i="5"/>
  <c r="P75" i="5" s="1"/>
  <c r="O243" i="5"/>
  <c r="P243" i="5" s="1"/>
  <c r="O259" i="5"/>
  <c r="Q259" i="5" s="1"/>
  <c r="O308" i="5"/>
  <c r="P308" i="5" s="1"/>
  <c r="O349" i="5"/>
  <c r="P349" i="5" s="1"/>
  <c r="O365" i="5"/>
  <c r="P365" i="5" s="1"/>
  <c r="O362" i="5"/>
  <c r="O46" i="5"/>
  <c r="O62" i="5"/>
  <c r="P62" i="5" s="1"/>
  <c r="O78" i="5"/>
  <c r="P78" i="5" s="1"/>
  <c r="O234" i="5"/>
  <c r="P234" i="5" s="1"/>
  <c r="O55" i="5"/>
  <c r="P55" i="5" s="1"/>
  <c r="O71" i="5"/>
  <c r="P71" i="5" s="1"/>
  <c r="O255" i="5"/>
  <c r="O279" i="5"/>
  <c r="O351" i="5"/>
  <c r="O56" i="5"/>
  <c r="P56" i="5" s="1"/>
  <c r="O280" i="5"/>
  <c r="P280" i="5" s="1"/>
  <c r="O361" i="5"/>
  <c r="P361" i="5" s="1"/>
  <c r="O219" i="5"/>
  <c r="P219" i="5" s="1"/>
  <c r="O275" i="5"/>
  <c r="P275" i="5" s="1"/>
  <c r="O299" i="5"/>
  <c r="P299" i="5" s="1"/>
  <c r="O274" i="5"/>
  <c r="P274" i="5" s="1"/>
  <c r="O52" i="5"/>
  <c r="P52" i="5" s="1"/>
  <c r="O76" i="5"/>
  <c r="O220" i="5"/>
  <c r="P220" i="5" s="1"/>
  <c r="O252" i="5"/>
  <c r="P252" i="5" s="1"/>
  <c r="O218" i="5"/>
  <c r="P218" i="5" s="1"/>
  <c r="O266" i="5"/>
  <c r="P266" i="5" s="1"/>
  <c r="O74" i="5"/>
  <c r="P74" i="5" s="1"/>
  <c r="O375" i="5"/>
  <c r="P375" i="5" s="1"/>
  <c r="O242" i="5"/>
  <c r="O240" i="5"/>
  <c r="P240" i="5" s="1"/>
  <c r="O304" i="5"/>
  <c r="O360" i="5"/>
  <c r="P360" i="5" s="1"/>
  <c r="O305" i="5"/>
  <c r="P305" i="5" s="1"/>
  <c r="O377" i="5"/>
  <c r="P377" i="5" s="1"/>
  <c r="O236" i="5"/>
  <c r="P236" i="5" s="1"/>
  <c r="O268" i="5"/>
  <c r="P268" i="5" s="1"/>
  <c r="O364" i="5"/>
  <c r="P364" i="5" s="1"/>
  <c r="O221" i="5"/>
  <c r="P221" i="5" s="1"/>
  <c r="O237" i="5"/>
  <c r="O58" i="5"/>
  <c r="P58" i="5" s="1"/>
  <c r="O239" i="5"/>
  <c r="P239" i="5" s="1"/>
  <c r="O303" i="5"/>
  <c r="P303" i="5" s="1"/>
  <c r="O66" i="5"/>
  <c r="P66" i="5" s="1"/>
  <c r="O80" i="5"/>
  <c r="P80" i="5" s="1"/>
  <c r="O264" i="5"/>
  <c r="P264" i="5" s="1"/>
  <c r="O82" i="5"/>
  <c r="P82" i="5" s="1"/>
  <c r="O57" i="5"/>
  <c r="P57" i="5" s="1"/>
  <c r="O73" i="5"/>
  <c r="P73" i="5" s="1"/>
  <c r="O225" i="5"/>
  <c r="P225" i="5" s="1"/>
  <c r="O241" i="5"/>
  <c r="P241" i="5" s="1"/>
  <c r="O257" i="5"/>
  <c r="O273" i="5"/>
  <c r="P273" i="5" s="1"/>
  <c r="O289" i="5"/>
  <c r="P289" i="5" s="1"/>
  <c r="O67" i="5"/>
  <c r="O363" i="5"/>
  <c r="P363" i="5" s="1"/>
  <c r="O379" i="5"/>
  <c r="P379" i="5" s="1"/>
  <c r="O284" i="5"/>
  <c r="O282" i="5"/>
  <c r="P282" i="5" s="1"/>
  <c r="O53" i="5"/>
  <c r="O69" i="5"/>
  <c r="P69" i="5" s="1"/>
  <c r="O253" i="5"/>
  <c r="O269" i="5"/>
  <c r="P269" i="5" s="1"/>
  <c r="O285" i="5"/>
  <c r="P285" i="5" s="1"/>
  <c r="O301" i="5"/>
  <c r="P301" i="5" s="1"/>
  <c r="O222" i="5"/>
  <c r="P222" i="5" s="1"/>
  <c r="O238" i="5"/>
  <c r="P238" i="5" s="1"/>
  <c r="O254" i="5"/>
  <c r="P254" i="5" s="1"/>
  <c r="O270" i="5"/>
  <c r="P270" i="5" s="1"/>
  <c r="O286" i="5"/>
  <c r="P286" i="5" s="1"/>
  <c r="O302" i="5"/>
  <c r="P302" i="5" s="1"/>
  <c r="O358" i="5"/>
  <c r="P358" i="5" s="1"/>
  <c r="O374" i="5"/>
  <c r="P374" i="5" s="1"/>
  <c r="O79" i="5"/>
  <c r="P79" i="5" s="1"/>
  <c r="O263" i="5"/>
  <c r="P263" i="5" s="1"/>
  <c r="O359" i="5"/>
  <c r="P359" i="5" s="1"/>
  <c r="O224" i="5"/>
  <c r="P224" i="5" s="1"/>
  <c r="O315" i="5"/>
  <c r="P315" i="5" s="1"/>
  <c r="O235" i="5"/>
  <c r="O251" i="5"/>
  <c r="O267" i="5"/>
  <c r="P267" i="5" s="1"/>
  <c r="O291" i="5"/>
  <c r="P291" i="5" s="1"/>
  <c r="O68" i="5"/>
  <c r="P68" i="5" s="1"/>
  <c r="O300" i="5"/>
  <c r="P300" i="5" s="1"/>
  <c r="O357" i="5"/>
  <c r="O373" i="5"/>
  <c r="P373" i="5" s="1"/>
  <c r="O54" i="5"/>
  <c r="P54" i="5" s="1"/>
  <c r="O70" i="5"/>
  <c r="P70" i="5" s="1"/>
  <c r="O290" i="5"/>
  <c r="P290" i="5" s="1"/>
  <c r="O47" i="5"/>
  <c r="P47" i="5" s="1"/>
  <c r="O63" i="5"/>
  <c r="P63" i="5" s="1"/>
  <c r="O223" i="5"/>
  <c r="O287" i="5"/>
  <c r="P287" i="5" s="1"/>
  <c r="O48" i="5"/>
  <c r="O64" i="5"/>
  <c r="P64" i="5" s="1"/>
  <c r="O248" i="5"/>
  <c r="P248" i="5" s="1"/>
  <c r="O368" i="5"/>
  <c r="P368" i="5" s="1"/>
  <c r="O370" i="5"/>
  <c r="Q370" i="5" s="1"/>
  <c r="O523" i="5"/>
  <c r="P523" i="5" s="1"/>
  <c r="O547" i="5"/>
  <c r="P547" i="5" s="1"/>
  <c r="O108" i="5"/>
  <c r="O115" i="5"/>
  <c r="P115" i="5" s="1"/>
  <c r="O348" i="5"/>
  <c r="P348" i="5" s="1"/>
  <c r="O540" i="5"/>
  <c r="O123" i="5"/>
  <c r="P124" i="5"/>
  <c r="P636" i="5"/>
  <c r="M97" i="5"/>
  <c r="M89" i="5"/>
  <c r="M105" i="5"/>
  <c r="M104" i="5"/>
  <c r="M88" i="5"/>
  <c r="M103" i="5"/>
  <c r="M102" i="5"/>
  <c r="M96" i="5"/>
  <c r="M87" i="5"/>
  <c r="M90" i="5"/>
  <c r="M86" i="5"/>
  <c r="M100" i="5"/>
  <c r="M95" i="5"/>
  <c r="M94" i="5"/>
  <c r="M85" i="5"/>
  <c r="M93" i="5"/>
  <c r="M101" i="5"/>
  <c r="P443" i="5"/>
  <c r="P587" i="5"/>
  <c r="P683" i="5"/>
  <c r="M656" i="5"/>
  <c r="M657" i="5"/>
  <c r="M664" i="5"/>
  <c r="M658" i="5"/>
  <c r="M665" i="5"/>
  <c r="M673" i="5"/>
  <c r="M672" i="5"/>
  <c r="M663" i="5"/>
  <c r="M671" i="5"/>
  <c r="M670" i="5"/>
  <c r="M677" i="5"/>
  <c r="M678" i="5"/>
  <c r="M674" i="5"/>
  <c r="M662" i="5"/>
  <c r="M661" i="5"/>
  <c r="M659" i="5"/>
  <c r="M668" i="5"/>
  <c r="M676" i="5"/>
  <c r="M669" i="5"/>
  <c r="M666" i="5"/>
  <c r="K2" i="5"/>
  <c r="M27" i="5"/>
  <c r="P171" i="5"/>
  <c r="M283" i="5"/>
  <c r="N419" i="5"/>
  <c r="P427" i="5"/>
  <c r="M475" i="5"/>
  <c r="P483" i="5"/>
  <c r="N563" i="5"/>
  <c r="P611" i="5"/>
  <c r="N562" i="5"/>
  <c r="M12" i="5"/>
  <c r="P20" i="5"/>
  <c r="M268" i="5"/>
  <c r="M340" i="5"/>
  <c r="N412" i="5"/>
  <c r="P460" i="5"/>
  <c r="P492" i="5"/>
  <c r="N564" i="5"/>
  <c r="P596" i="5"/>
  <c r="P668" i="5"/>
  <c r="P21" i="5"/>
  <c r="M301" i="5"/>
  <c r="M43" i="5"/>
  <c r="O113" i="5"/>
  <c r="O129" i="5"/>
  <c r="O121" i="5"/>
  <c r="O130" i="5"/>
  <c r="O137" i="5"/>
  <c r="O119" i="5"/>
  <c r="O144" i="5"/>
  <c r="O112" i="5"/>
  <c r="O120" i="5"/>
  <c r="O128" i="5"/>
  <c r="O110" i="5"/>
  <c r="O135" i="5"/>
  <c r="O111" i="5"/>
  <c r="O118" i="5"/>
  <c r="O114" i="5"/>
  <c r="O126" i="5"/>
  <c r="O122" i="5"/>
  <c r="O134" i="5"/>
  <c r="O138" i="5"/>
  <c r="O136" i="5"/>
  <c r="O143" i="5"/>
  <c r="O142" i="5"/>
  <c r="O141" i="5"/>
  <c r="O116" i="5"/>
  <c r="O132" i="5"/>
  <c r="O140" i="5"/>
  <c r="O109" i="5"/>
  <c r="O106" i="5"/>
  <c r="O117" i="5"/>
  <c r="O127" i="5"/>
  <c r="O125" i="5"/>
  <c r="O133" i="5"/>
  <c r="M19" i="5"/>
  <c r="P43" i="5"/>
  <c r="O107" i="5"/>
  <c r="M219" i="5"/>
  <c r="M153" i="5"/>
  <c r="M145" i="5"/>
  <c r="M146" i="5"/>
  <c r="M152" i="5"/>
  <c r="M151" i="5"/>
  <c r="M150" i="5"/>
  <c r="M154" i="5"/>
  <c r="M149" i="5"/>
  <c r="M157" i="5"/>
  <c r="M681" i="5"/>
  <c r="M688" i="5"/>
  <c r="M689" i="5"/>
  <c r="M696" i="5"/>
  <c r="M706" i="5"/>
  <c r="M697" i="5"/>
  <c r="M680" i="5"/>
  <c r="M705" i="5"/>
  <c r="M704" i="5"/>
  <c r="M695" i="5"/>
  <c r="M703" i="5"/>
  <c r="M702" i="5"/>
  <c r="M690" i="5"/>
  <c r="M709" i="5"/>
  <c r="M698" i="5"/>
  <c r="M687" i="5"/>
  <c r="M685" i="5"/>
  <c r="M686" i="5"/>
  <c r="M693" i="5"/>
  <c r="M679" i="5"/>
  <c r="M692" i="5"/>
  <c r="M691" i="5"/>
  <c r="M682" i="5"/>
  <c r="M700" i="5"/>
  <c r="M708" i="5"/>
  <c r="M694" i="5"/>
  <c r="M701" i="5"/>
  <c r="O593" i="5"/>
  <c r="O561" i="5"/>
  <c r="O529" i="5"/>
  <c r="O576" i="5"/>
  <c r="O544" i="5"/>
  <c r="O512" i="5"/>
  <c r="O569" i="5"/>
  <c r="O537" i="5"/>
  <c r="O497" i="5"/>
  <c r="O505" i="5"/>
  <c r="O577" i="5"/>
  <c r="O545" i="5"/>
  <c r="O513" i="5"/>
  <c r="O498" i="5"/>
  <c r="O578" i="5"/>
  <c r="O570" i="5"/>
  <c r="O592" i="5"/>
  <c r="O560" i="5"/>
  <c r="O538" i="5"/>
  <c r="O585" i="5"/>
  <c r="O553" i="5"/>
  <c r="O521" i="5"/>
  <c r="O546" i="5"/>
  <c r="O567" i="5"/>
  <c r="O535" i="5"/>
  <c r="O503" i="5"/>
  <c r="O520" i="5"/>
  <c r="O594" i="5"/>
  <c r="O504" i="5"/>
  <c r="O575" i="5"/>
  <c r="O543" i="5"/>
  <c r="O511" i="5"/>
  <c r="O584" i="5"/>
  <c r="O568" i="5"/>
  <c r="O582" i="5"/>
  <c r="O528" i="5"/>
  <c r="O583" i="5"/>
  <c r="O551" i="5"/>
  <c r="O519" i="5"/>
  <c r="O552" i="5"/>
  <c r="O589" i="5"/>
  <c r="O557" i="5"/>
  <c r="O525" i="5"/>
  <c r="O536" i="5"/>
  <c r="O559" i="5"/>
  <c r="O558" i="5"/>
  <c r="O534" i="5"/>
  <c r="O554" i="5"/>
  <c r="O510" i="5"/>
  <c r="O542" i="5"/>
  <c r="O518" i="5"/>
  <c r="O527" i="5"/>
  <c r="O590" i="5"/>
  <c r="O566" i="5"/>
  <c r="O506" i="5"/>
  <c r="O591" i="5"/>
  <c r="O530" i="5"/>
  <c r="O509" i="5"/>
  <c r="O500" i="5"/>
  <c r="O514" i="5"/>
  <c r="O571" i="5"/>
  <c r="O563" i="5"/>
  <c r="O539" i="5"/>
  <c r="O581" i="5"/>
  <c r="O541" i="5"/>
  <c r="O565" i="5"/>
  <c r="O574" i="5"/>
  <c r="O550" i="5"/>
  <c r="O522" i="5"/>
  <c r="O580" i="5"/>
  <c r="O548" i="5"/>
  <c r="O516" i="5"/>
  <c r="O562" i="5"/>
  <c r="O526" i="5"/>
  <c r="O502" i="5"/>
  <c r="O549" i="5"/>
  <c r="O573" i="5"/>
  <c r="O533" i="5"/>
  <c r="O586" i="5"/>
  <c r="O588" i="5"/>
  <c r="O556" i="5"/>
  <c r="O524" i="5"/>
  <c r="O517" i="5"/>
  <c r="O501" i="5"/>
  <c r="M393" i="5"/>
  <c r="M401" i="5"/>
  <c r="M400" i="5"/>
  <c r="M394" i="5"/>
  <c r="M392" i="5"/>
  <c r="M399" i="5"/>
  <c r="M398" i="5"/>
  <c r="M397" i="5"/>
  <c r="O345" i="5"/>
  <c r="O322" i="5"/>
  <c r="O314" i="5"/>
  <c r="O346" i="5"/>
  <c r="O344" i="5"/>
  <c r="O320" i="5"/>
  <c r="O313" i="5"/>
  <c r="O321" i="5"/>
  <c r="O329" i="5"/>
  <c r="O337" i="5"/>
  <c r="O336" i="5"/>
  <c r="O312" i="5"/>
  <c r="O338" i="5"/>
  <c r="O327" i="5"/>
  <c r="O328" i="5"/>
  <c r="O319" i="5"/>
  <c r="O330" i="5"/>
  <c r="O318" i="5"/>
  <c r="O326" i="5"/>
  <c r="O333" i="5"/>
  <c r="O334" i="5"/>
  <c r="O343" i="5"/>
  <c r="O342" i="5"/>
  <c r="O341" i="5"/>
  <c r="O324" i="5"/>
  <c r="O317" i="5"/>
  <c r="O332" i="5"/>
  <c r="O325" i="5"/>
  <c r="O340" i="5"/>
  <c r="O335" i="5"/>
  <c r="M11" i="5"/>
  <c r="P35" i="5"/>
  <c r="M147" i="5"/>
  <c r="P163" i="5"/>
  <c r="M211" i="5"/>
  <c r="M275" i="5"/>
  <c r="M339" i="5"/>
  <c r="N411" i="5"/>
  <c r="P419" i="5"/>
  <c r="M467" i="5"/>
  <c r="N539" i="5"/>
  <c r="O579" i="5"/>
  <c r="M603" i="5"/>
  <c r="O651" i="5"/>
  <c r="M667" i="5"/>
  <c r="P675" i="5"/>
  <c r="M274" i="5"/>
  <c r="M92" i="5"/>
  <c r="M140" i="5"/>
  <c r="P188" i="5"/>
  <c r="M212" i="5"/>
  <c r="O316" i="5"/>
  <c r="P412" i="5"/>
  <c r="M69" i="5"/>
  <c r="M133" i="5"/>
  <c r="P149" i="5"/>
  <c r="M9" i="5"/>
  <c r="M25" i="5"/>
  <c r="M17" i="5"/>
  <c r="M33" i="5"/>
  <c r="M41" i="5"/>
  <c r="M42" i="5"/>
  <c r="M23" i="5"/>
  <c r="M16" i="5"/>
  <c r="M24" i="5"/>
  <c r="M32" i="5"/>
  <c r="M40" i="5"/>
  <c r="M26" i="5"/>
  <c r="M39" i="5"/>
  <c r="M38" i="5"/>
  <c r="M10" i="5"/>
  <c r="M15" i="5"/>
  <c r="M34" i="5"/>
  <c r="M8" i="5"/>
  <c r="M2" i="5"/>
  <c r="M6" i="5"/>
  <c r="M31" i="5"/>
  <c r="M36" i="5"/>
  <c r="M18" i="5"/>
  <c r="M30" i="5"/>
  <c r="M13" i="5"/>
  <c r="M21" i="5"/>
  <c r="M7" i="5"/>
  <c r="M29" i="5"/>
  <c r="M14" i="5"/>
  <c r="M37" i="5"/>
  <c r="M22" i="5"/>
  <c r="P59" i="5"/>
  <c r="P707" i="5"/>
  <c r="M649" i="5"/>
  <c r="M634" i="5"/>
  <c r="M632" i="5"/>
  <c r="M633" i="5"/>
  <c r="M648" i="5"/>
  <c r="M641" i="5"/>
  <c r="M631" i="5"/>
  <c r="M639" i="5"/>
  <c r="M638" i="5"/>
  <c r="M642" i="5"/>
  <c r="M647" i="5"/>
  <c r="M646" i="5"/>
  <c r="M655" i="5"/>
  <c r="M654" i="5"/>
  <c r="M630" i="5"/>
  <c r="M653" i="5"/>
  <c r="M640" i="5"/>
  <c r="M629" i="5"/>
  <c r="M650" i="5"/>
  <c r="M637" i="5"/>
  <c r="M645" i="5"/>
  <c r="M644" i="5"/>
  <c r="M636" i="5"/>
  <c r="P172" i="5"/>
  <c r="P628" i="5"/>
  <c r="L2" i="5"/>
  <c r="M273" i="5"/>
  <c r="M250" i="5"/>
  <c r="M258" i="5"/>
  <c r="M281" i="5"/>
  <c r="M217" i="5"/>
  <c r="M280" i="5"/>
  <c r="M289" i="5"/>
  <c r="M225" i="5"/>
  <c r="M305" i="5"/>
  <c r="M297" i="5"/>
  <c r="M233" i="5"/>
  <c r="M241" i="5"/>
  <c r="M257" i="5"/>
  <c r="M249" i="5"/>
  <c r="M265" i="5"/>
  <c r="M304" i="5"/>
  <c r="M256" i="5"/>
  <c r="M224" i="5"/>
  <c r="M271" i="5"/>
  <c r="M232" i="5"/>
  <c r="M242" i="5"/>
  <c r="M288" i="5"/>
  <c r="M264" i="5"/>
  <c r="M298" i="5"/>
  <c r="M296" i="5"/>
  <c r="M240" i="5"/>
  <c r="M272" i="5"/>
  <c r="M295" i="5"/>
  <c r="M247" i="5"/>
  <c r="M278" i="5"/>
  <c r="M230" i="5"/>
  <c r="M266" i="5"/>
  <c r="M226" i="5"/>
  <c r="M293" i="5"/>
  <c r="M229" i="5"/>
  <c r="M223" i="5"/>
  <c r="M234" i="5"/>
  <c r="M294" i="5"/>
  <c r="M286" i="5"/>
  <c r="M248" i="5"/>
  <c r="M303" i="5"/>
  <c r="M290" i="5"/>
  <c r="M302" i="5"/>
  <c r="M238" i="5"/>
  <c r="M306" i="5"/>
  <c r="M255" i="5"/>
  <c r="M222" i="5"/>
  <c r="M253" i="5"/>
  <c r="M279" i="5"/>
  <c r="M231" i="5"/>
  <c r="M310" i="5"/>
  <c r="M246" i="5"/>
  <c r="M239" i="5"/>
  <c r="M254" i="5"/>
  <c r="M311" i="5"/>
  <c r="M287" i="5"/>
  <c r="M221" i="5"/>
  <c r="M292" i="5"/>
  <c r="M228" i="5"/>
  <c r="M269" i="5"/>
  <c r="M308" i="5"/>
  <c r="M244" i="5"/>
  <c r="M263" i="5"/>
  <c r="M309" i="5"/>
  <c r="M277" i="5"/>
  <c r="M252" i="5"/>
  <c r="M262" i="5"/>
  <c r="M218" i="5"/>
  <c r="M237" i="5"/>
  <c r="M260" i="5"/>
  <c r="M285" i="5"/>
  <c r="M245" i="5"/>
  <c r="M270" i="5"/>
  <c r="M457" i="5"/>
  <c r="M465" i="5"/>
  <c r="M440" i="5"/>
  <c r="M433" i="5"/>
  <c r="M458" i="5"/>
  <c r="M441" i="5"/>
  <c r="M449" i="5"/>
  <c r="M434" i="5"/>
  <c r="M471" i="5"/>
  <c r="M439" i="5"/>
  <c r="M448" i="5"/>
  <c r="M432" i="5"/>
  <c r="M447" i="5"/>
  <c r="M456" i="5"/>
  <c r="M455" i="5"/>
  <c r="M464" i="5"/>
  <c r="M463" i="5"/>
  <c r="M470" i="5"/>
  <c r="M450" i="5"/>
  <c r="M438" i="5"/>
  <c r="M430" i="5"/>
  <c r="M437" i="5"/>
  <c r="M446" i="5"/>
  <c r="M466" i="5"/>
  <c r="M431" i="5"/>
  <c r="M454" i="5"/>
  <c r="M442" i="5"/>
  <c r="M462" i="5"/>
  <c r="M445" i="5"/>
  <c r="M452" i="5"/>
  <c r="M444" i="5"/>
  <c r="M461" i="5"/>
  <c r="M453" i="5"/>
  <c r="M460" i="5"/>
  <c r="M469" i="5"/>
  <c r="M429" i="5"/>
  <c r="N161" i="5"/>
  <c r="N169" i="5"/>
  <c r="N170" i="5"/>
  <c r="N177" i="5"/>
  <c r="N185" i="5"/>
  <c r="N168" i="5"/>
  <c r="N176" i="5"/>
  <c r="N159" i="5"/>
  <c r="N184" i="5"/>
  <c r="N166" i="5"/>
  <c r="N174" i="5"/>
  <c r="N160" i="5"/>
  <c r="N182" i="5"/>
  <c r="N183" i="5"/>
  <c r="N167" i="5"/>
  <c r="N178" i="5"/>
  <c r="N162" i="5"/>
  <c r="N172" i="5"/>
  <c r="N158" i="5"/>
  <c r="N175" i="5"/>
  <c r="N165" i="5"/>
  <c r="N173" i="5"/>
  <c r="N181" i="5"/>
  <c r="O384" i="5"/>
  <c r="O385" i="5"/>
  <c r="O391" i="5"/>
  <c r="O382" i="5"/>
  <c r="O390" i="5"/>
  <c r="O381" i="5"/>
  <c r="O386" i="5"/>
  <c r="O383" i="5"/>
  <c r="O388" i="5"/>
  <c r="O380" i="5"/>
  <c r="O389" i="5"/>
  <c r="M3" i="5"/>
  <c r="P27" i="5"/>
  <c r="M203" i="5"/>
  <c r="M267" i="5"/>
  <c r="P283" i="5"/>
  <c r="M331" i="5"/>
  <c r="O347" i="5"/>
  <c r="M395" i="5"/>
  <c r="N403" i="5"/>
  <c r="P411" i="5"/>
  <c r="M459" i="5"/>
  <c r="P475" i="5"/>
  <c r="O515" i="5"/>
  <c r="P627" i="5"/>
  <c r="M643" i="5"/>
  <c r="P36" i="5"/>
  <c r="N164" i="5"/>
  <c r="O564" i="5"/>
  <c r="M620" i="5"/>
  <c r="P482" i="5"/>
  <c r="P197" i="5"/>
  <c r="M5" i="5"/>
  <c r="N385" i="5"/>
  <c r="N384" i="5"/>
  <c r="N383" i="5"/>
  <c r="N391" i="5"/>
  <c r="N382" i="5"/>
  <c r="N389" i="5"/>
  <c r="N390" i="5"/>
  <c r="N386" i="5"/>
  <c r="N381" i="5"/>
  <c r="N388" i="5"/>
  <c r="M130" i="5"/>
  <c r="M137" i="5"/>
  <c r="M113" i="5"/>
  <c r="M121" i="5"/>
  <c r="M129" i="5"/>
  <c r="M143" i="5"/>
  <c r="M111" i="5"/>
  <c r="M136" i="5"/>
  <c r="M144" i="5"/>
  <c r="M112" i="5"/>
  <c r="M120" i="5"/>
  <c r="M128" i="5"/>
  <c r="M127" i="5"/>
  <c r="M110" i="5"/>
  <c r="M135" i="5"/>
  <c r="M122" i="5"/>
  <c r="M114" i="5"/>
  <c r="M118" i="5"/>
  <c r="M126" i="5"/>
  <c r="M138" i="5"/>
  <c r="M134" i="5"/>
  <c r="M125" i="5"/>
  <c r="M119" i="5"/>
  <c r="M141" i="5"/>
  <c r="M116" i="5"/>
  <c r="M124" i="5"/>
  <c r="M142" i="5"/>
  <c r="M132" i="5"/>
  <c r="M106" i="5"/>
  <c r="M117" i="5"/>
  <c r="M109" i="5"/>
  <c r="N409" i="5"/>
  <c r="N425" i="5"/>
  <c r="N417" i="5"/>
  <c r="N416" i="5"/>
  <c r="N418" i="5"/>
  <c r="N402" i="5"/>
  <c r="N408" i="5"/>
  <c r="N407" i="5"/>
  <c r="N415" i="5"/>
  <c r="N424" i="5"/>
  <c r="N422" i="5"/>
  <c r="N410" i="5"/>
  <c r="N423" i="5"/>
  <c r="N405" i="5"/>
  <c r="N420" i="5"/>
  <c r="N413" i="5"/>
  <c r="N406" i="5"/>
  <c r="N421" i="5"/>
  <c r="N414" i="5"/>
  <c r="M473" i="5"/>
  <c r="M472" i="5"/>
  <c r="M481" i="5"/>
  <c r="M489" i="5"/>
  <c r="M474" i="5"/>
  <c r="M494" i="5"/>
  <c r="M496" i="5"/>
  <c r="M479" i="5"/>
  <c r="M480" i="5"/>
  <c r="M487" i="5"/>
  <c r="M477" i="5"/>
  <c r="M495" i="5"/>
  <c r="M478" i="5"/>
  <c r="M490" i="5"/>
  <c r="M486" i="5"/>
  <c r="M493" i="5"/>
  <c r="M488" i="5"/>
  <c r="M485" i="5"/>
  <c r="M482" i="5"/>
  <c r="N585" i="5"/>
  <c r="N553" i="5"/>
  <c r="N521" i="5"/>
  <c r="N593" i="5"/>
  <c r="N561" i="5"/>
  <c r="N529" i="5"/>
  <c r="N498" i="5"/>
  <c r="N569" i="5"/>
  <c r="N537" i="5"/>
  <c r="N497" i="5"/>
  <c r="N505" i="5"/>
  <c r="N570" i="5"/>
  <c r="N584" i="5"/>
  <c r="N552" i="5"/>
  <c r="N520" i="5"/>
  <c r="N538" i="5"/>
  <c r="N577" i="5"/>
  <c r="N545" i="5"/>
  <c r="N513" i="5"/>
  <c r="N578" i="5"/>
  <c r="N576" i="5"/>
  <c r="N591" i="5"/>
  <c r="N559" i="5"/>
  <c r="N527" i="5"/>
  <c r="N566" i="5"/>
  <c r="N534" i="5"/>
  <c r="N502" i="5"/>
  <c r="N560" i="5"/>
  <c r="N544" i="5"/>
  <c r="N594" i="5"/>
  <c r="N567" i="5"/>
  <c r="N535" i="5"/>
  <c r="N503" i="5"/>
  <c r="N504" i="5"/>
  <c r="N568" i="5"/>
  <c r="N543" i="5"/>
  <c r="N511" i="5"/>
  <c r="N528" i="5"/>
  <c r="N506" i="5"/>
  <c r="N575" i="5"/>
  <c r="N551" i="5"/>
  <c r="N519" i="5"/>
  <c r="N550" i="5"/>
  <c r="N510" i="5"/>
  <c r="N583" i="5"/>
  <c r="N582" i="5"/>
  <c r="N536" i="5"/>
  <c r="N512" i="5"/>
  <c r="N546" i="5"/>
  <c r="N558" i="5"/>
  <c r="N554" i="5"/>
  <c r="N565" i="5"/>
  <c r="N533" i="5"/>
  <c r="N525" i="5"/>
  <c r="N501" i="5"/>
  <c r="N542" i="5"/>
  <c r="N518" i="5"/>
  <c r="N590" i="5"/>
  <c r="N573" i="5"/>
  <c r="N541" i="5"/>
  <c r="N592" i="5"/>
  <c r="N532" i="5"/>
  <c r="N581" i="5"/>
  <c r="N522" i="5"/>
  <c r="N572" i="5"/>
  <c r="N540" i="5"/>
  <c r="N508" i="5"/>
  <c r="N530" i="5"/>
  <c r="N509" i="5"/>
  <c r="N500" i="5"/>
  <c r="N579" i="5"/>
  <c r="N547" i="5"/>
  <c r="N515" i="5"/>
  <c r="N574" i="5"/>
  <c r="N586" i="5"/>
  <c r="N580" i="5"/>
  <c r="N548" i="5"/>
  <c r="N516" i="5"/>
  <c r="N526" i="5"/>
  <c r="N549" i="5"/>
  <c r="N589" i="5"/>
  <c r="N557" i="5"/>
  <c r="N517" i="5"/>
  <c r="M329" i="5"/>
  <c r="M337" i="5"/>
  <c r="M345" i="5"/>
  <c r="M322" i="5"/>
  <c r="M312" i="5"/>
  <c r="M314" i="5"/>
  <c r="M346" i="5"/>
  <c r="M313" i="5"/>
  <c r="M321" i="5"/>
  <c r="M328" i="5"/>
  <c r="M343" i="5"/>
  <c r="M336" i="5"/>
  <c r="M319" i="5"/>
  <c r="M338" i="5"/>
  <c r="M344" i="5"/>
  <c r="M320" i="5"/>
  <c r="M335" i="5"/>
  <c r="M342" i="5"/>
  <c r="M317" i="5"/>
  <c r="M327" i="5"/>
  <c r="M330" i="5"/>
  <c r="M318" i="5"/>
  <c r="M333" i="5"/>
  <c r="M341" i="5"/>
  <c r="M334" i="5"/>
  <c r="M316" i="5"/>
  <c r="M324" i="5"/>
  <c r="M325" i="5"/>
  <c r="M326" i="5"/>
  <c r="P19" i="5"/>
  <c r="P83" i="5"/>
  <c r="M131" i="5"/>
  <c r="M195" i="5"/>
  <c r="P211" i="5"/>
  <c r="M259" i="5"/>
  <c r="M323" i="5"/>
  <c r="O339" i="5"/>
  <c r="P403" i="5"/>
  <c r="M451" i="5"/>
  <c r="P459" i="5"/>
  <c r="Q459" i="5"/>
  <c r="P467" i="5"/>
  <c r="N507" i="5"/>
  <c r="O555" i="5"/>
  <c r="N595" i="5"/>
  <c r="M619" i="5"/>
  <c r="P691" i="5"/>
  <c r="Q691" i="5"/>
  <c r="M98" i="5"/>
  <c r="N514" i="5"/>
  <c r="M28" i="5"/>
  <c r="M156" i="5"/>
  <c r="P164" i="5"/>
  <c r="N180" i="5"/>
  <c r="M204" i="5"/>
  <c r="M396" i="5"/>
  <c r="P428" i="5"/>
  <c r="M476" i="5"/>
  <c r="P484" i="5"/>
  <c r="O532" i="5"/>
  <c r="N588" i="5"/>
  <c r="P604" i="5"/>
  <c r="Q604" i="5"/>
  <c r="M660" i="5"/>
  <c r="M282" i="5"/>
  <c r="M261" i="5"/>
  <c r="P187" i="5"/>
  <c r="P442" i="5"/>
  <c r="P420" i="5"/>
  <c r="M99" i="5"/>
  <c r="P491" i="5"/>
  <c r="Q491" i="5"/>
  <c r="P700" i="5"/>
  <c r="K2" i="3"/>
  <c r="O634" i="5"/>
  <c r="O640" i="5"/>
  <c r="O633" i="5"/>
  <c r="O641" i="5"/>
  <c r="O649" i="5"/>
  <c r="O631" i="5"/>
  <c r="O632" i="5"/>
  <c r="O648" i="5"/>
  <c r="O639" i="5"/>
  <c r="O642" i="5"/>
  <c r="O646" i="5"/>
  <c r="O647" i="5"/>
  <c r="O630" i="5"/>
  <c r="O653" i="5"/>
  <c r="O655" i="5"/>
  <c r="O654" i="5"/>
  <c r="O638" i="5"/>
  <c r="O635" i="5"/>
  <c r="O645" i="5"/>
  <c r="O644" i="5"/>
  <c r="O629" i="5"/>
  <c r="O652" i="5"/>
  <c r="O637" i="5"/>
  <c r="P11" i="5"/>
  <c r="M123" i="5"/>
  <c r="O139" i="5"/>
  <c r="P203" i="5"/>
  <c r="M251" i="5"/>
  <c r="M315" i="5"/>
  <c r="O331" i="5"/>
  <c r="N387" i="5"/>
  <c r="P395" i="5"/>
  <c r="Q395" i="5"/>
  <c r="M443" i="5"/>
  <c r="O499" i="5"/>
  <c r="O507" i="5"/>
  <c r="N531" i="5"/>
  <c r="N571" i="5"/>
  <c r="O595" i="5"/>
  <c r="M635" i="5"/>
  <c r="O643" i="5"/>
  <c r="M683" i="5"/>
  <c r="M707" i="5"/>
  <c r="M84" i="5"/>
  <c r="M108" i="5"/>
  <c r="P692" i="5"/>
  <c r="P659" i="5"/>
  <c r="M20" i="5"/>
  <c r="M35" i="5"/>
  <c r="P179" i="5"/>
  <c r="P307" i="5"/>
  <c r="P435" i="5"/>
  <c r="M651" i="5"/>
  <c r="M376" i="5"/>
  <c r="M353" i="5"/>
  <c r="M370" i="5"/>
  <c r="M361" i="5"/>
  <c r="M369" i="5"/>
  <c r="M377" i="5"/>
  <c r="M352" i="5"/>
  <c r="M375" i="5"/>
  <c r="M360" i="5"/>
  <c r="M351" i="5"/>
  <c r="M368" i="5"/>
  <c r="M357" i="5"/>
  <c r="M358" i="5"/>
  <c r="M350" i="5"/>
  <c r="M366" i="5"/>
  <c r="M359" i="5"/>
  <c r="M362" i="5"/>
  <c r="M374" i="5"/>
  <c r="M367" i="5"/>
  <c r="M365" i="5"/>
  <c r="M354" i="5"/>
  <c r="M356" i="5"/>
  <c r="M373" i="5"/>
  <c r="M372" i="5"/>
  <c r="M349" i="5"/>
  <c r="M617" i="5"/>
  <c r="M602" i="5"/>
  <c r="M600" i="5"/>
  <c r="M625" i="5"/>
  <c r="M601" i="5"/>
  <c r="M616" i="5"/>
  <c r="M609" i="5"/>
  <c r="M608" i="5"/>
  <c r="M599" i="5"/>
  <c r="M607" i="5"/>
  <c r="M606" i="5"/>
  <c r="M622" i="5"/>
  <c r="M613" i="5"/>
  <c r="M598" i="5"/>
  <c r="M610" i="5"/>
  <c r="M624" i="5"/>
  <c r="M615" i="5"/>
  <c r="M621" i="5"/>
  <c r="M597" i="5"/>
  <c r="M623" i="5"/>
  <c r="M628" i="5"/>
  <c r="M627" i="5"/>
  <c r="M604" i="5"/>
  <c r="M612" i="5"/>
  <c r="M605" i="5"/>
  <c r="M614" i="5"/>
  <c r="M626" i="5"/>
  <c r="M201" i="5"/>
  <c r="M194" i="5"/>
  <c r="M202" i="5"/>
  <c r="M209" i="5"/>
  <c r="M216" i="5"/>
  <c r="M193" i="5"/>
  <c r="M207" i="5"/>
  <c r="M200" i="5"/>
  <c r="M210" i="5"/>
  <c r="M208" i="5"/>
  <c r="M186" i="5"/>
  <c r="M199" i="5"/>
  <c r="M214" i="5"/>
  <c r="M192" i="5"/>
  <c r="M189" i="5"/>
  <c r="M191" i="5"/>
  <c r="M190" i="5"/>
  <c r="M215" i="5"/>
  <c r="M198" i="5"/>
  <c r="M197" i="5"/>
  <c r="M188" i="5"/>
  <c r="M205" i="5"/>
  <c r="M196" i="5"/>
  <c r="M206" i="5"/>
  <c r="M213" i="5"/>
  <c r="M81" i="5"/>
  <c r="M73" i="5"/>
  <c r="M57" i="5"/>
  <c r="M49" i="5"/>
  <c r="M65" i="5"/>
  <c r="M82" i="5"/>
  <c r="M79" i="5"/>
  <c r="M74" i="5"/>
  <c r="M72" i="5"/>
  <c r="M80" i="5"/>
  <c r="M47" i="5"/>
  <c r="M48" i="5"/>
  <c r="M56" i="5"/>
  <c r="M50" i="5"/>
  <c r="M66" i="5"/>
  <c r="M46" i="5"/>
  <c r="M54" i="5"/>
  <c r="M58" i="5"/>
  <c r="M64" i="5"/>
  <c r="M55" i="5"/>
  <c r="M70" i="5"/>
  <c r="M62" i="5"/>
  <c r="M63" i="5"/>
  <c r="M61" i="5"/>
  <c r="M77" i="5"/>
  <c r="M52" i="5"/>
  <c r="M60" i="5"/>
  <c r="M78" i="5"/>
  <c r="M45" i="5"/>
  <c r="M71" i="5"/>
  <c r="M53" i="5"/>
  <c r="P3" i="5"/>
  <c r="Q3" i="5"/>
  <c r="M51" i="5"/>
  <c r="M91" i="5"/>
  <c r="M115" i="5"/>
  <c r="O131" i="5"/>
  <c r="P195" i="5"/>
  <c r="M243" i="5"/>
  <c r="M307" i="5"/>
  <c r="O323" i="5"/>
  <c r="M371" i="5"/>
  <c r="O387" i="5"/>
  <c r="M435" i="5"/>
  <c r="P451" i="5"/>
  <c r="M491" i="5"/>
  <c r="N499" i="5"/>
  <c r="O531" i="5"/>
  <c r="N587" i="5"/>
  <c r="P619" i="5"/>
  <c r="P618" i="5"/>
  <c r="P28" i="5"/>
  <c r="P228" i="5"/>
  <c r="M284" i="5"/>
  <c r="M348" i="5"/>
  <c r="P476" i="5"/>
  <c r="O572" i="5"/>
  <c r="P660" i="5"/>
  <c r="M426" i="5"/>
  <c r="P5" i="5"/>
  <c r="Q5" i="5"/>
  <c r="P405" i="5"/>
  <c r="P478" i="5"/>
  <c r="P10" i="5"/>
  <c r="P103" i="5"/>
  <c r="P199" i="5"/>
  <c r="P612" i="5"/>
  <c r="P620" i="5"/>
  <c r="P684" i="5"/>
  <c r="P38" i="5"/>
  <c r="P212" i="5"/>
  <c r="Q212" i="5"/>
  <c r="P404" i="5"/>
  <c r="P468" i="5"/>
  <c r="P173" i="5"/>
  <c r="P213" i="5"/>
  <c r="P429" i="5"/>
  <c r="Q429" i="5"/>
  <c r="P469" i="5"/>
  <c r="P166" i="5"/>
  <c r="P414" i="5"/>
  <c r="P598" i="5"/>
  <c r="Q598" i="5"/>
  <c r="P186" i="5"/>
  <c r="P431" i="5"/>
  <c r="P12" i="5"/>
  <c r="P204" i="5"/>
  <c r="P396" i="5"/>
  <c r="Q396" i="5"/>
  <c r="P676" i="5"/>
  <c r="P708" i="5"/>
  <c r="P37" i="5"/>
  <c r="P165" i="5"/>
  <c r="P661" i="5"/>
  <c r="P7" i="5"/>
  <c r="P4" i="5"/>
  <c r="P196" i="5"/>
  <c r="P260" i="5"/>
  <c r="P444" i="5"/>
  <c r="P452" i="5"/>
  <c r="P29" i="5"/>
  <c r="P421" i="5"/>
  <c r="P605" i="5"/>
  <c r="Q605" i="5"/>
  <c r="P677" i="5"/>
  <c r="P693" i="5"/>
  <c r="P709" i="5"/>
  <c r="Q709" i="5"/>
  <c r="P16" i="5"/>
  <c r="P445" i="5"/>
  <c r="P453" i="5"/>
  <c r="P485" i="5"/>
  <c r="P30" i="5"/>
  <c r="P622" i="5"/>
  <c r="Q622" i="5"/>
  <c r="P434" i="5"/>
  <c r="P175" i="5"/>
  <c r="P603" i="5"/>
  <c r="Q603" i="5"/>
  <c r="P667" i="5"/>
  <c r="P699" i="5"/>
  <c r="P682" i="5"/>
  <c r="P180" i="5"/>
  <c r="P244" i="5"/>
  <c r="P436" i="5"/>
  <c r="P426" i="5"/>
  <c r="P666" i="5"/>
  <c r="P13" i="5"/>
  <c r="P189" i="5"/>
  <c r="P413" i="5"/>
  <c r="P597" i="5"/>
  <c r="Q597" i="5"/>
  <c r="P613" i="5"/>
  <c r="P158" i="5"/>
  <c r="P422" i="5"/>
  <c r="P670" i="5"/>
  <c r="Q670" i="5"/>
  <c r="P463" i="5"/>
  <c r="Q463" i="5"/>
  <c r="P200" i="5"/>
  <c r="P399" i="5"/>
  <c r="P168" i="5"/>
  <c r="P477" i="5"/>
  <c r="P22" i="5"/>
  <c r="P86" i="5"/>
  <c r="Q86" i="5"/>
  <c r="P214" i="5"/>
  <c r="P406" i="5"/>
  <c r="P470" i="5"/>
  <c r="P694" i="5"/>
  <c r="P626" i="5"/>
  <c r="P31" i="5"/>
  <c r="Q31" i="5"/>
  <c r="P623" i="5"/>
  <c r="P162" i="5"/>
  <c r="P669" i="5"/>
  <c r="P701" i="5"/>
  <c r="P178" i="5"/>
  <c r="P14" i="5"/>
  <c r="P206" i="5"/>
  <c r="P398" i="5"/>
  <c r="P462" i="5"/>
  <c r="Q462" i="5"/>
  <c r="P18" i="5"/>
  <c r="P167" i="5"/>
  <c r="P205" i="5"/>
  <c r="P397" i="5"/>
  <c r="P461" i="5"/>
  <c r="P466" i="5"/>
  <c r="P6" i="5"/>
  <c r="P198" i="5"/>
  <c r="P454" i="5"/>
  <c r="Q454" i="5"/>
  <c r="P494" i="5"/>
  <c r="P686" i="5"/>
  <c r="P23" i="5"/>
  <c r="P191" i="5"/>
  <c r="P8" i="5"/>
  <c r="P400" i="5"/>
  <c r="P410" i="5"/>
  <c r="P674" i="5"/>
  <c r="P190" i="5"/>
  <c r="P446" i="5"/>
  <c r="P159" i="5"/>
  <c r="Q159" i="5"/>
  <c r="P207" i="5"/>
  <c r="Q207" i="5"/>
  <c r="P440" i="5"/>
  <c r="P182" i="5"/>
  <c r="P438" i="5"/>
  <c r="P606" i="5"/>
  <c r="P687" i="5"/>
  <c r="P210" i="5"/>
  <c r="P698" i="5"/>
  <c r="Q698" i="5"/>
  <c r="P181" i="5"/>
  <c r="P437" i="5"/>
  <c r="P493" i="5"/>
  <c r="P621" i="5"/>
  <c r="P685" i="5"/>
  <c r="Q685" i="5"/>
  <c r="P34" i="5"/>
  <c r="P610" i="5"/>
  <c r="P174" i="5"/>
  <c r="P430" i="5"/>
  <c r="P486" i="5"/>
  <c r="P702" i="5"/>
  <c r="P490" i="5"/>
  <c r="P690" i="5"/>
  <c r="P15" i="5"/>
  <c r="P495" i="5"/>
  <c r="P26" i="5"/>
  <c r="P96" i="5"/>
  <c r="P160" i="5"/>
  <c r="Q160" i="5"/>
  <c r="P192" i="5"/>
  <c r="P416" i="5"/>
  <c r="P464" i="5"/>
  <c r="P488" i="5"/>
  <c r="P423" i="5"/>
  <c r="P455" i="5"/>
  <c r="P487" i="5"/>
  <c r="P615" i="5"/>
  <c r="P679" i="5"/>
  <c r="P450" i="5"/>
  <c r="Q450" i="5"/>
  <c r="P216" i="5"/>
  <c r="P392" i="5"/>
  <c r="P432" i="5"/>
  <c r="P614" i="5"/>
  <c r="P678" i="5"/>
  <c r="P2" i="5"/>
  <c r="P394" i="5"/>
  <c r="P88" i="5"/>
  <c r="Q88" i="5"/>
  <c r="P184" i="5"/>
  <c r="P415" i="5"/>
  <c r="P447" i="5"/>
  <c r="P479" i="5"/>
  <c r="Q479" i="5"/>
  <c r="P607" i="5"/>
  <c r="P671" i="5"/>
  <c r="Q671" i="5"/>
  <c r="P703" i="5"/>
  <c r="P40" i="5"/>
  <c r="P408" i="5"/>
  <c r="P456" i="5"/>
  <c r="P600" i="5"/>
  <c r="P664" i="5"/>
  <c r="P680" i="5"/>
  <c r="P696" i="5"/>
  <c r="P32" i="5"/>
  <c r="P176" i="5"/>
  <c r="P208" i="5"/>
  <c r="P616" i="5"/>
  <c r="P662" i="5"/>
  <c r="P39" i="5"/>
  <c r="P87" i="5"/>
  <c r="P183" i="5"/>
  <c r="P215" i="5"/>
  <c r="P407" i="5"/>
  <c r="P439" i="5"/>
  <c r="P471" i="5"/>
  <c r="P599" i="5"/>
  <c r="P663" i="5"/>
  <c r="P695" i="5"/>
  <c r="P24" i="5"/>
  <c r="P472" i="5"/>
  <c r="P496" i="5"/>
  <c r="P17" i="5"/>
  <c r="P209" i="5"/>
  <c r="P401" i="5"/>
  <c r="Q401" i="5"/>
  <c r="P465" i="5"/>
  <c r="P617" i="5"/>
  <c r="P681" i="5"/>
  <c r="P202" i="5"/>
  <c r="P624" i="5"/>
  <c r="P656" i="5"/>
  <c r="P688" i="5"/>
  <c r="P194" i="5"/>
  <c r="P9" i="5"/>
  <c r="Q9" i="5"/>
  <c r="P201" i="5"/>
  <c r="P393" i="5"/>
  <c r="P457" i="5"/>
  <c r="P424" i="5"/>
  <c r="P146" i="5"/>
  <c r="P193" i="5"/>
  <c r="P441" i="5"/>
  <c r="Q441" i="5"/>
  <c r="P449" i="5"/>
  <c r="P609" i="5"/>
  <c r="P673" i="5"/>
  <c r="P705" i="5"/>
  <c r="P474" i="5"/>
  <c r="P458" i="5"/>
  <c r="P185" i="5"/>
  <c r="P42" i="5"/>
  <c r="P177" i="5"/>
  <c r="P425" i="5"/>
  <c r="P433" i="5"/>
  <c r="P601" i="5"/>
  <c r="P665" i="5"/>
  <c r="P697" i="5"/>
  <c r="Q697" i="5"/>
  <c r="P402" i="5"/>
  <c r="P170" i="5"/>
  <c r="Q170" i="5"/>
  <c r="P288" i="5"/>
  <c r="P448" i="5"/>
  <c r="P480" i="5"/>
  <c r="Q480" i="5"/>
  <c r="P608" i="5"/>
  <c r="P672" i="5"/>
  <c r="P704" i="5"/>
  <c r="P418" i="5"/>
  <c r="P25" i="5"/>
  <c r="Q25" i="5"/>
  <c r="P41" i="5"/>
  <c r="P169" i="5"/>
  <c r="P489" i="5"/>
  <c r="P658" i="5"/>
  <c r="P706" i="5"/>
  <c r="P33" i="5"/>
  <c r="P161" i="5"/>
  <c r="Q161" i="5"/>
  <c r="P417" i="5"/>
  <c r="P481" i="5"/>
  <c r="P625" i="5"/>
  <c r="P657" i="5"/>
  <c r="Q657" i="5"/>
  <c r="P689" i="5"/>
  <c r="P602" i="5"/>
  <c r="P89" i="5"/>
  <c r="P409" i="5"/>
  <c r="P473" i="5"/>
  <c r="Q284" i="5" l="1"/>
  <c r="Q417" i="5"/>
  <c r="Q477" i="5"/>
  <c r="Q673" i="5"/>
  <c r="Q203" i="5"/>
  <c r="Q177" i="5"/>
  <c r="Q421" i="5"/>
  <c r="Q482" i="5"/>
  <c r="Q636" i="5"/>
  <c r="Q257" i="5"/>
  <c r="Q178" i="5"/>
  <c r="Q488" i="5"/>
  <c r="Q216" i="5"/>
  <c r="Q7" i="5"/>
  <c r="Q201" i="5"/>
  <c r="Q702" i="5"/>
  <c r="Q30" i="5"/>
  <c r="Q186" i="5"/>
  <c r="Q446" i="5"/>
  <c r="Q165" i="5"/>
  <c r="Q683" i="5"/>
  <c r="Q42" i="5"/>
  <c r="Q609" i="5"/>
  <c r="Q416" i="5"/>
  <c r="Q15" i="5"/>
  <c r="Q182" i="5"/>
  <c r="Q404" i="5"/>
  <c r="Q251" i="5"/>
  <c r="Q237" i="5"/>
  <c r="Q304" i="5"/>
  <c r="Q681" i="5"/>
  <c r="Q283" i="5"/>
  <c r="Q660" i="5"/>
  <c r="Q17" i="5"/>
  <c r="Q424" i="5"/>
  <c r="Q669" i="5"/>
  <c r="Q485" i="5"/>
  <c r="Q659" i="5"/>
  <c r="Q457" i="5"/>
  <c r="Q465" i="5"/>
  <c r="Q453" i="5"/>
  <c r="Q12" i="5"/>
  <c r="Q411" i="5"/>
  <c r="Q656" i="5"/>
  <c r="Q24" i="5"/>
  <c r="Q184" i="5"/>
  <c r="Q494" i="5"/>
  <c r="Q14" i="5"/>
  <c r="Q10" i="5"/>
  <c r="Q351" i="5"/>
  <c r="Q227" i="5"/>
  <c r="Q158" i="5"/>
  <c r="Q689" i="5"/>
  <c r="Q37" i="5"/>
  <c r="Q418" i="5"/>
  <c r="Q288" i="5"/>
  <c r="Q490" i="5"/>
  <c r="Q410" i="5"/>
  <c r="Q445" i="5"/>
  <c r="Q708" i="5"/>
  <c r="Q279" i="5"/>
  <c r="Q92" i="5"/>
  <c r="Q487" i="5"/>
  <c r="Q48" i="5"/>
  <c r="Q472" i="5"/>
  <c r="Q244" i="5"/>
  <c r="Q677" i="5"/>
  <c r="Q199" i="5"/>
  <c r="Q197" i="5"/>
  <c r="Q362" i="5"/>
  <c r="Q250" i="5"/>
  <c r="Q176" i="5"/>
  <c r="Q18" i="5"/>
  <c r="Q467" i="5"/>
  <c r="Q627" i="5"/>
  <c r="Q45" i="5"/>
  <c r="Q366" i="5"/>
  <c r="Q185" i="5"/>
  <c r="Q489" i="5"/>
  <c r="Q474" i="5"/>
  <c r="Q615" i="5"/>
  <c r="Q211" i="5"/>
  <c r="Q97" i="5"/>
  <c r="Q455" i="5"/>
  <c r="Q206" i="5"/>
  <c r="Q67" i="5"/>
  <c r="Q180" i="5"/>
  <c r="Q425" i="5"/>
  <c r="Q194" i="5"/>
  <c r="Q168" i="5"/>
  <c r="Q167" i="5"/>
  <c r="Q409" i="5"/>
  <c r="Q476" i="5"/>
  <c r="Q307" i="5"/>
  <c r="Q174" i="5"/>
  <c r="Q434" i="5"/>
  <c r="Q204" i="5"/>
  <c r="Q179" i="5"/>
  <c r="Q600" i="5"/>
  <c r="Q705" i="5"/>
  <c r="Q679" i="5"/>
  <c r="Q423" i="5"/>
  <c r="Q2" i="5"/>
  <c r="Q449" i="5"/>
  <c r="Q49" i="5"/>
  <c r="Q693" i="5"/>
  <c r="Q228" i="5"/>
  <c r="Q625" i="5"/>
  <c r="Q617" i="5"/>
  <c r="Q447" i="5"/>
  <c r="Q149" i="5"/>
  <c r="Q53" i="5"/>
  <c r="Q108" i="5"/>
  <c r="Q471" i="5"/>
  <c r="Q213" i="5"/>
  <c r="Q478" i="5"/>
  <c r="Q35" i="5"/>
  <c r="Q191" i="5"/>
  <c r="Q426" i="5"/>
  <c r="Q699" i="5"/>
  <c r="Q440" i="5"/>
  <c r="Q437" i="5"/>
  <c r="Q452" i="5"/>
  <c r="Q665" i="5"/>
  <c r="Q703" i="5"/>
  <c r="Q664" i="5"/>
  <c r="Q704" i="5"/>
  <c r="Q601" i="5"/>
  <c r="Q16" i="5"/>
  <c r="Q260" i="5"/>
  <c r="Q435" i="5"/>
  <c r="Q169" i="5"/>
  <c r="Q202" i="5"/>
  <c r="Q172" i="5"/>
  <c r="Q215" i="5"/>
  <c r="Q398" i="5"/>
  <c r="Q189" i="5"/>
  <c r="Q628" i="5"/>
  <c r="Q43" i="5"/>
  <c r="Q229" i="5"/>
  <c r="Q272" i="5"/>
  <c r="P92" i="5"/>
  <c r="P250" i="5"/>
  <c r="Q98" i="5"/>
  <c r="P294" i="5"/>
  <c r="P279" i="5"/>
  <c r="P351" i="5"/>
  <c r="Q94" i="5"/>
  <c r="Q274" i="5"/>
  <c r="Q69" i="5"/>
  <c r="Q91" i="5"/>
  <c r="Q85" i="5"/>
  <c r="Q95" i="5"/>
  <c r="P370" i="5"/>
  <c r="Q105" i="5"/>
  <c r="Q156" i="5"/>
  <c r="Q218" i="5"/>
  <c r="P284" i="5"/>
  <c r="P257" i="5"/>
  <c r="Q355" i="5"/>
  <c r="Q148" i="5"/>
  <c r="P97" i="5"/>
  <c r="Q100" i="5"/>
  <c r="P45" i="5"/>
  <c r="Q151" i="5"/>
  <c r="Q241" i="5"/>
  <c r="Q376" i="5"/>
  <c r="Q298" i="5"/>
  <c r="Q365" i="5"/>
  <c r="P53" i="5"/>
  <c r="Q68" i="5"/>
  <c r="Q278" i="5"/>
  <c r="P227" i="5"/>
  <c r="Q373" i="5"/>
  <c r="Q493" i="5"/>
  <c r="Q618" i="5"/>
  <c r="Q29" i="5"/>
  <c r="Q187" i="5"/>
  <c r="Q87" i="5"/>
  <c r="Q610" i="5"/>
  <c r="Q400" i="5"/>
  <c r="Q694" i="5"/>
  <c r="Q222" i="5"/>
  <c r="Q147" i="5"/>
  <c r="Q26" i="5"/>
  <c r="Q102" i="5"/>
  <c r="Q153" i="5"/>
  <c r="Q190" i="5"/>
  <c r="Q225" i="5"/>
  <c r="Q658" i="5"/>
  <c r="Q458" i="5"/>
  <c r="Q209" i="5"/>
  <c r="Q39" i="5"/>
  <c r="Q607" i="5"/>
  <c r="Q8" i="5"/>
  <c r="Q623" i="5"/>
  <c r="Q22" i="5"/>
  <c r="Q72" i="5"/>
  <c r="Q4" i="5"/>
  <c r="Q428" i="5"/>
  <c r="Q587" i="5"/>
  <c r="Q468" i="5"/>
  <c r="Q296" i="5"/>
  <c r="Q692" i="5"/>
  <c r="Q292" i="5"/>
  <c r="Q89" i="5"/>
  <c r="Q193" i="5"/>
  <c r="Q265" i="5"/>
  <c r="Q408" i="5"/>
  <c r="Q430" i="5"/>
  <c r="Q438" i="5"/>
  <c r="Q674" i="5"/>
  <c r="Q444" i="5"/>
  <c r="Q420" i="5"/>
  <c r="Q123" i="5"/>
  <c r="Q403" i="5"/>
  <c r="Q412" i="5"/>
  <c r="Q508" i="5"/>
  <c r="Q356" i="5"/>
  <c r="Q145" i="5"/>
  <c r="Q210" i="5"/>
  <c r="Q268" i="5"/>
  <c r="Q431" i="5"/>
  <c r="Q668" i="5"/>
  <c r="Q616" i="5"/>
  <c r="Q152" i="5"/>
  <c r="Q614" i="5"/>
  <c r="Q486" i="5"/>
  <c r="Q687" i="5"/>
  <c r="Q466" i="5"/>
  <c r="Q214" i="5"/>
  <c r="Q11" i="5"/>
  <c r="Q707" i="5"/>
  <c r="Q286" i="5"/>
  <c r="Q99" i="5"/>
  <c r="Q41" i="5"/>
  <c r="Q688" i="5"/>
  <c r="Q407" i="5"/>
  <c r="Q205" i="5"/>
  <c r="Q104" i="5"/>
  <c r="Q196" i="5"/>
  <c r="Q460" i="5"/>
  <c r="Q226" i="5"/>
  <c r="Q672" i="5"/>
  <c r="Q352" i="5"/>
  <c r="Q305" i="5"/>
  <c r="Q599" i="5"/>
  <c r="Q247" i="5"/>
  <c r="Q394" i="5"/>
  <c r="Q432" i="5"/>
  <c r="Q626" i="5"/>
  <c r="Q613" i="5"/>
  <c r="Q436" i="5"/>
  <c r="Q175" i="5"/>
  <c r="Q350" i="5"/>
  <c r="Q661" i="5"/>
  <c r="Q469" i="5"/>
  <c r="Q612" i="5"/>
  <c r="Q405" i="5"/>
  <c r="Q164" i="5"/>
  <c r="Q83" i="5"/>
  <c r="Q475" i="5"/>
  <c r="Q596" i="5"/>
  <c r="Q650" i="5"/>
  <c r="Q253" i="5"/>
  <c r="Q289" i="5"/>
  <c r="Q242" i="5"/>
  <c r="Q46" i="5"/>
  <c r="Q310" i="5"/>
  <c r="Q448" i="5"/>
  <c r="Q146" i="5"/>
  <c r="Q496" i="5"/>
  <c r="Q173" i="5"/>
  <c r="Q36" i="5"/>
  <c r="Q155" i="5"/>
  <c r="Q696" i="5"/>
  <c r="Q415" i="5"/>
  <c r="Q464" i="5"/>
  <c r="Q451" i="5"/>
  <c r="Q195" i="5"/>
  <c r="Q239" i="5"/>
  <c r="Q162" i="5"/>
  <c r="Q419" i="5"/>
  <c r="Q364" i="5"/>
  <c r="Q427" i="5"/>
  <c r="Q287" i="5"/>
  <c r="Q357" i="5"/>
  <c r="Q258" i="5"/>
  <c r="Q77" i="5"/>
  <c r="Q297" i="5"/>
  <c r="Q273" i="5"/>
  <c r="Q540" i="5"/>
  <c r="Q456" i="5"/>
  <c r="Q96" i="5"/>
  <c r="Q34" i="5"/>
  <c r="Q76" i="5"/>
  <c r="Q680" i="5"/>
  <c r="Q461" i="5"/>
  <c r="Q399" i="5"/>
  <c r="Q676" i="5"/>
  <c r="Q291" i="5"/>
  <c r="Q171" i="5"/>
  <c r="Q223" i="5"/>
  <c r="Q74" i="5"/>
  <c r="Q255" i="5"/>
  <c r="Q402" i="5"/>
  <c r="Q686" i="5"/>
  <c r="Q406" i="5"/>
  <c r="Q619" i="5"/>
  <c r="Q484" i="5"/>
  <c r="Q611" i="5"/>
  <c r="Q208" i="5"/>
  <c r="Q682" i="5"/>
  <c r="Q235" i="5"/>
  <c r="Q706" i="5"/>
  <c r="Q66" i="5"/>
  <c r="Q55" i="5"/>
  <c r="Q38" i="5"/>
  <c r="Q608" i="5"/>
  <c r="Q624" i="5"/>
  <c r="Q13" i="5"/>
  <c r="Q157" i="5"/>
  <c r="Q662" i="5"/>
  <c r="Q40" i="5"/>
  <c r="Q192" i="5"/>
  <c r="Q495" i="5"/>
  <c r="Q621" i="5"/>
  <c r="Q701" i="5"/>
  <c r="Q667" i="5"/>
  <c r="Q79" i="5"/>
  <c r="Q700" i="5"/>
  <c r="Q84" i="5"/>
  <c r="Q188" i="5"/>
  <c r="Q163" i="5"/>
  <c r="Q21" i="5"/>
  <c r="Q443" i="5"/>
  <c r="Q124" i="5"/>
  <c r="Q238" i="5"/>
  <c r="Q433" i="5"/>
  <c r="Q663" i="5"/>
  <c r="Q6" i="5"/>
  <c r="Q166" i="5"/>
  <c r="Q620" i="5"/>
  <c r="Q33" i="5"/>
  <c r="Q690" i="5"/>
  <c r="Q392" i="5"/>
  <c r="Q183" i="5"/>
  <c r="Q32" i="5"/>
  <c r="Q181" i="5"/>
  <c r="Q90" i="5"/>
  <c r="Q473" i="5"/>
  <c r="Q602" i="5"/>
  <c r="Q481" i="5"/>
  <c r="Q393" i="5"/>
  <c r="Q695" i="5"/>
  <c r="Q439" i="5"/>
  <c r="Q678" i="5"/>
  <c r="Q606" i="5"/>
  <c r="Q23" i="5"/>
  <c r="Q198" i="5"/>
  <c r="Q397" i="5"/>
  <c r="Q470" i="5"/>
  <c r="Q150" i="5"/>
  <c r="Q200" i="5"/>
  <c r="Q422" i="5"/>
  <c r="Q413" i="5"/>
  <c r="Q666" i="5"/>
  <c r="Q154" i="5"/>
  <c r="Q93" i="5"/>
  <c r="Q101" i="5"/>
  <c r="Q414" i="5"/>
  <c r="Q684" i="5"/>
  <c r="Q103" i="5"/>
  <c r="Q28" i="5"/>
  <c r="Q442" i="5"/>
  <c r="Q19" i="5"/>
  <c r="Q27" i="5"/>
  <c r="Q59" i="5"/>
  <c r="Q675" i="5"/>
  <c r="Q492" i="5"/>
  <c r="Q20" i="5"/>
  <c r="Q483" i="5"/>
  <c r="Q47" i="5"/>
  <c r="Q219" i="5"/>
  <c r="Q308" i="5"/>
  <c r="Q246" i="5"/>
  <c r="Q249" i="5"/>
  <c r="Q367" i="5"/>
  <c r="P233" i="5"/>
  <c r="P235" i="5"/>
  <c r="Q115" i="5"/>
  <c r="Q245" i="5"/>
  <c r="P49" i="5"/>
  <c r="Q280" i="5"/>
  <c r="P253" i="5"/>
  <c r="Q270" i="5"/>
  <c r="P67" i="5"/>
  <c r="Q264" i="5"/>
  <c r="P48" i="5"/>
  <c r="Q359" i="5"/>
  <c r="P255" i="5"/>
  <c r="P310" i="5"/>
  <c r="Q254" i="5"/>
  <c r="P77" i="5"/>
  <c r="P76" i="5"/>
  <c r="P223" i="5"/>
  <c r="P357" i="5"/>
  <c r="P226" i="5"/>
  <c r="Q61" i="5"/>
  <c r="Q261" i="5"/>
  <c r="Q372" i="5"/>
  <c r="Q315" i="5"/>
  <c r="Q65" i="5"/>
  <c r="P242" i="5"/>
  <c r="Q56" i="5"/>
  <c r="P362" i="5"/>
  <c r="Q358" i="5"/>
  <c r="Q54" i="5"/>
  <c r="Q80" i="5"/>
  <c r="P46" i="5"/>
  <c r="P237" i="5"/>
  <c r="Q221" i="5"/>
  <c r="Q75" i="5"/>
  <c r="Q375" i="5"/>
  <c r="Q64" i="5"/>
  <c r="Q51" i="5"/>
  <c r="Q281" i="5"/>
  <c r="Q224" i="5"/>
  <c r="Q52" i="5"/>
  <c r="Q240" i="5"/>
  <c r="Q73" i="5"/>
  <c r="Q217" i="5"/>
  <c r="Q220" i="5"/>
  <c r="Q276" i="5"/>
  <c r="P366" i="5"/>
  <c r="P251" i="5"/>
  <c r="Q353" i="5"/>
  <c r="Q369" i="5"/>
  <c r="Q374" i="5"/>
  <c r="P123" i="5"/>
  <c r="P304" i="5"/>
  <c r="Q361" i="5"/>
  <c r="Q57" i="5"/>
  <c r="Q58" i="5"/>
  <c r="Q62" i="5"/>
  <c r="Q70" i="5"/>
  <c r="Q78" i="5"/>
  <c r="Q50" i="5"/>
  <c r="Q301" i="5"/>
  <c r="Q371" i="5"/>
  <c r="P259" i="5"/>
  <c r="Q81" i="5"/>
  <c r="Q360" i="5"/>
  <c r="Q302" i="5"/>
  <c r="Q309" i="5"/>
  <c r="Q234" i="5"/>
  <c r="Q230" i="5"/>
  <c r="Q267" i="5"/>
  <c r="Q363" i="5"/>
  <c r="Q368" i="5"/>
  <c r="Q231" i="5"/>
  <c r="Q82" i="5"/>
  <c r="Q277" i="5"/>
  <c r="Q252" i="5"/>
  <c r="Q295" i="5"/>
  <c r="Q285" i="5"/>
  <c r="Q271" i="5"/>
  <c r="Q293" i="5"/>
  <c r="Q243" i="5"/>
  <c r="Q379" i="5"/>
  <c r="Q290" i="5"/>
  <c r="Q248" i="5"/>
  <c r="Q306" i="5"/>
  <c r="Q269" i="5"/>
  <c r="Q378" i="5"/>
  <c r="Q348" i="5"/>
  <c r="P108" i="5"/>
  <c r="P540" i="5"/>
  <c r="Q377" i="5"/>
  <c r="Q263" i="5"/>
  <c r="Q71" i="5"/>
  <c r="Q349" i="5"/>
  <c r="Q236" i="5"/>
  <c r="Q547" i="5"/>
  <c r="Q256" i="5"/>
  <c r="Q232" i="5"/>
  <c r="Q60" i="5"/>
  <c r="Q300" i="5"/>
  <c r="Q299" i="5"/>
  <c r="Q44" i="5"/>
  <c r="Q275" i="5"/>
  <c r="Q311" i="5"/>
  <c r="Q303" i="5"/>
  <c r="Q262" i="5"/>
  <c r="Q266" i="5"/>
  <c r="Q282" i="5"/>
  <c r="Q354" i="5"/>
  <c r="Q63" i="5"/>
  <c r="Q523" i="5"/>
  <c r="P644" i="5"/>
  <c r="Q644" i="5"/>
  <c r="P647" i="5"/>
  <c r="Q647" i="5"/>
  <c r="P641" i="5"/>
  <c r="Q641" i="5"/>
  <c r="P532" i="5"/>
  <c r="Q532" i="5"/>
  <c r="P564" i="5"/>
  <c r="Q564" i="5"/>
  <c r="P386" i="5"/>
  <c r="Q386" i="5"/>
  <c r="P317" i="5"/>
  <c r="Q317" i="5"/>
  <c r="P318" i="5"/>
  <c r="Q318" i="5"/>
  <c r="P337" i="5"/>
  <c r="Q337" i="5"/>
  <c r="P322" i="5"/>
  <c r="Q322" i="5"/>
  <c r="P517" i="5"/>
  <c r="Q517" i="5"/>
  <c r="P502" i="5"/>
  <c r="Q502" i="5"/>
  <c r="P574" i="5"/>
  <c r="Q574" i="5"/>
  <c r="P500" i="5"/>
  <c r="Q500" i="5"/>
  <c r="P518" i="5"/>
  <c r="Q518" i="5"/>
  <c r="P525" i="5"/>
  <c r="Q525" i="5"/>
  <c r="P582" i="5"/>
  <c r="Q582" i="5"/>
  <c r="P520" i="5"/>
  <c r="Q520" i="5"/>
  <c r="P538" i="5"/>
  <c r="Q538" i="5"/>
  <c r="P577" i="5"/>
  <c r="Q577" i="5"/>
  <c r="P529" i="5"/>
  <c r="Q529" i="5"/>
  <c r="P106" i="5"/>
  <c r="Q106" i="5"/>
  <c r="P136" i="5"/>
  <c r="Q136" i="5"/>
  <c r="P135" i="5"/>
  <c r="Q135" i="5"/>
  <c r="P130" i="5"/>
  <c r="Q130" i="5"/>
  <c r="P645" i="5"/>
  <c r="Q645" i="5"/>
  <c r="P646" i="5"/>
  <c r="Q646" i="5"/>
  <c r="P633" i="5"/>
  <c r="Q633" i="5"/>
  <c r="P381" i="5"/>
  <c r="Q381" i="5"/>
  <c r="P324" i="5"/>
  <c r="Q324" i="5"/>
  <c r="P330" i="5"/>
  <c r="Q330" i="5"/>
  <c r="P329" i="5"/>
  <c r="Q329" i="5"/>
  <c r="P345" i="5"/>
  <c r="Q345" i="5"/>
  <c r="P524" i="5"/>
  <c r="Q524" i="5"/>
  <c r="P526" i="5"/>
  <c r="Q526" i="5"/>
  <c r="P565" i="5"/>
  <c r="Q565" i="5"/>
  <c r="P509" i="5"/>
  <c r="Q509" i="5"/>
  <c r="P542" i="5"/>
  <c r="Q542" i="5"/>
  <c r="P557" i="5"/>
  <c r="Q557" i="5"/>
  <c r="P568" i="5"/>
  <c r="Q568" i="5"/>
  <c r="P503" i="5"/>
  <c r="Q503" i="5"/>
  <c r="P560" i="5"/>
  <c r="Q560" i="5"/>
  <c r="P505" i="5"/>
  <c r="Q505" i="5"/>
  <c r="P561" i="5"/>
  <c r="Q561" i="5"/>
  <c r="P109" i="5"/>
  <c r="Q109" i="5"/>
  <c r="P138" i="5"/>
  <c r="Q138" i="5"/>
  <c r="P110" i="5"/>
  <c r="Q110" i="5"/>
  <c r="P121" i="5"/>
  <c r="Q121" i="5"/>
  <c r="P515" i="5"/>
  <c r="Q515" i="5"/>
  <c r="P390" i="5"/>
  <c r="Q390" i="5"/>
  <c r="P651" i="5"/>
  <c r="Q651" i="5"/>
  <c r="P341" i="5"/>
  <c r="Q341" i="5"/>
  <c r="P319" i="5"/>
  <c r="Q319" i="5"/>
  <c r="P321" i="5"/>
  <c r="Q321" i="5"/>
  <c r="P556" i="5"/>
  <c r="Q556" i="5"/>
  <c r="P562" i="5"/>
  <c r="Q562" i="5"/>
  <c r="P541" i="5"/>
  <c r="Q541" i="5"/>
  <c r="P530" i="5"/>
  <c r="Q530" i="5"/>
  <c r="P510" i="5"/>
  <c r="Q510" i="5"/>
  <c r="P589" i="5"/>
  <c r="Q589" i="5"/>
  <c r="P584" i="5"/>
  <c r="Q584" i="5"/>
  <c r="P535" i="5"/>
  <c r="Q535" i="5"/>
  <c r="P592" i="5"/>
  <c r="Q592" i="5"/>
  <c r="P497" i="5"/>
  <c r="Q497" i="5"/>
  <c r="P593" i="5"/>
  <c r="Q593" i="5"/>
  <c r="P140" i="5"/>
  <c r="Q140" i="5"/>
  <c r="P134" i="5"/>
  <c r="Q134" i="5"/>
  <c r="P128" i="5"/>
  <c r="Q128" i="5"/>
  <c r="P129" i="5"/>
  <c r="Q129" i="5"/>
  <c r="P507" i="5"/>
  <c r="Q507" i="5"/>
  <c r="P638" i="5"/>
  <c r="Q638" i="5"/>
  <c r="P639" i="5"/>
  <c r="Q639" i="5"/>
  <c r="P634" i="5"/>
  <c r="Q634" i="5"/>
  <c r="P339" i="5"/>
  <c r="Q339" i="5"/>
  <c r="P382" i="5"/>
  <c r="Q382" i="5"/>
  <c r="P342" i="5"/>
  <c r="Q342" i="5"/>
  <c r="P328" i="5"/>
  <c r="Q328" i="5"/>
  <c r="P313" i="5"/>
  <c r="Q313" i="5"/>
  <c r="P588" i="5"/>
  <c r="Q588" i="5"/>
  <c r="P516" i="5"/>
  <c r="Q516" i="5"/>
  <c r="P581" i="5"/>
  <c r="Q581" i="5"/>
  <c r="P591" i="5"/>
  <c r="Q591" i="5"/>
  <c r="P554" i="5"/>
  <c r="Q554" i="5"/>
  <c r="P552" i="5"/>
  <c r="Q552" i="5"/>
  <c r="P511" i="5"/>
  <c r="Q511" i="5"/>
  <c r="P567" i="5"/>
  <c r="Q567" i="5"/>
  <c r="P570" i="5"/>
  <c r="Q570" i="5"/>
  <c r="P537" i="5"/>
  <c r="Q537" i="5"/>
  <c r="P132" i="5"/>
  <c r="Q132" i="5"/>
  <c r="P122" i="5"/>
  <c r="Q122" i="5"/>
  <c r="P120" i="5"/>
  <c r="Q120" i="5"/>
  <c r="P113" i="5"/>
  <c r="Q113" i="5"/>
  <c r="P499" i="5"/>
  <c r="Q499" i="5"/>
  <c r="P654" i="5"/>
  <c r="Q654" i="5"/>
  <c r="P648" i="5"/>
  <c r="Q648" i="5"/>
  <c r="P389" i="5"/>
  <c r="Q389" i="5"/>
  <c r="P391" i="5"/>
  <c r="Q391" i="5"/>
  <c r="P335" i="5"/>
  <c r="Q335" i="5"/>
  <c r="P343" i="5"/>
  <c r="Q343" i="5"/>
  <c r="P327" i="5"/>
  <c r="Q327" i="5"/>
  <c r="P320" i="5"/>
  <c r="Q320" i="5"/>
  <c r="P586" i="5"/>
  <c r="Q586" i="5"/>
  <c r="P548" i="5"/>
  <c r="Q548" i="5"/>
  <c r="P539" i="5"/>
  <c r="Q539" i="5"/>
  <c r="P506" i="5"/>
  <c r="Q506" i="5"/>
  <c r="P534" i="5"/>
  <c r="Q534" i="5"/>
  <c r="P519" i="5"/>
  <c r="Q519" i="5"/>
  <c r="P543" i="5"/>
  <c r="Q543" i="5"/>
  <c r="P546" i="5"/>
  <c r="Q546" i="5"/>
  <c r="P578" i="5"/>
  <c r="Q578" i="5"/>
  <c r="P569" i="5"/>
  <c r="Q569" i="5"/>
  <c r="P133" i="5"/>
  <c r="Q133" i="5"/>
  <c r="P116" i="5"/>
  <c r="Q116" i="5"/>
  <c r="P126" i="5"/>
  <c r="Q126" i="5"/>
  <c r="P112" i="5"/>
  <c r="Q112" i="5"/>
  <c r="P323" i="5"/>
  <c r="Q323" i="5"/>
  <c r="P642" i="5"/>
  <c r="Q642" i="5"/>
  <c r="P640" i="5"/>
  <c r="Q640" i="5"/>
  <c r="P531" i="5"/>
  <c r="Q531" i="5"/>
  <c r="P643" i="5"/>
  <c r="Q643" i="5"/>
  <c r="P637" i="5"/>
  <c r="Q637" i="5"/>
  <c r="P655" i="5"/>
  <c r="Q655" i="5"/>
  <c r="P632" i="5"/>
  <c r="Q632" i="5"/>
  <c r="P347" i="5"/>
  <c r="Q347" i="5"/>
  <c r="P380" i="5"/>
  <c r="Q380" i="5"/>
  <c r="P385" i="5"/>
  <c r="Q385" i="5"/>
  <c r="P579" i="5"/>
  <c r="Q579" i="5"/>
  <c r="P340" i="5"/>
  <c r="Q340" i="5"/>
  <c r="P334" i="5"/>
  <c r="Q334" i="5"/>
  <c r="P338" i="5"/>
  <c r="Q338" i="5"/>
  <c r="P344" i="5"/>
  <c r="Q344" i="5"/>
  <c r="P533" i="5"/>
  <c r="Q533" i="5"/>
  <c r="P580" i="5"/>
  <c r="Q580" i="5"/>
  <c r="P563" i="5"/>
  <c r="Q563" i="5"/>
  <c r="P566" i="5"/>
  <c r="Q566" i="5"/>
  <c r="P558" i="5"/>
  <c r="Q558" i="5"/>
  <c r="P551" i="5"/>
  <c r="Q551" i="5"/>
  <c r="P575" i="5"/>
  <c r="Q575" i="5"/>
  <c r="P521" i="5"/>
  <c r="Q521" i="5"/>
  <c r="P498" i="5"/>
  <c r="Q498" i="5"/>
  <c r="P512" i="5"/>
  <c r="Q512" i="5"/>
  <c r="P125" i="5"/>
  <c r="Q125" i="5"/>
  <c r="P141" i="5"/>
  <c r="Q141" i="5"/>
  <c r="P114" i="5"/>
  <c r="Q114" i="5"/>
  <c r="P144" i="5"/>
  <c r="Q144" i="5"/>
  <c r="P139" i="5"/>
  <c r="Q139" i="5"/>
  <c r="P635" i="5"/>
  <c r="Q635" i="5"/>
  <c r="P572" i="5"/>
  <c r="Q572" i="5"/>
  <c r="P387" i="5"/>
  <c r="Q387" i="5"/>
  <c r="P331" i="5"/>
  <c r="Q331" i="5"/>
  <c r="P652" i="5"/>
  <c r="Q652" i="5"/>
  <c r="P653" i="5"/>
  <c r="Q653" i="5"/>
  <c r="P631" i="5"/>
  <c r="Q631" i="5"/>
  <c r="P555" i="5"/>
  <c r="Q555" i="5"/>
  <c r="P388" i="5"/>
  <c r="Q388" i="5"/>
  <c r="P384" i="5"/>
  <c r="Q384" i="5"/>
  <c r="P325" i="5"/>
  <c r="Q325" i="5"/>
  <c r="P333" i="5"/>
  <c r="Q333" i="5"/>
  <c r="P312" i="5"/>
  <c r="Q312" i="5"/>
  <c r="P346" i="5"/>
  <c r="Q346" i="5"/>
  <c r="P573" i="5"/>
  <c r="Q573" i="5"/>
  <c r="P522" i="5"/>
  <c r="Q522" i="5"/>
  <c r="P571" i="5"/>
  <c r="Q571" i="5"/>
  <c r="P590" i="5"/>
  <c r="Q590" i="5"/>
  <c r="P559" i="5"/>
  <c r="Q559" i="5"/>
  <c r="P583" i="5"/>
  <c r="Q583" i="5"/>
  <c r="P504" i="5"/>
  <c r="Q504" i="5"/>
  <c r="P553" i="5"/>
  <c r="Q553" i="5"/>
  <c r="P513" i="5"/>
  <c r="Q513" i="5"/>
  <c r="P544" i="5"/>
  <c r="Q544" i="5"/>
  <c r="P127" i="5"/>
  <c r="Q127" i="5"/>
  <c r="P142" i="5"/>
  <c r="Q142" i="5"/>
  <c r="P118" i="5"/>
  <c r="Q118" i="5"/>
  <c r="P119" i="5"/>
  <c r="Q119" i="5"/>
  <c r="P131" i="5"/>
  <c r="Q131" i="5"/>
  <c r="P595" i="5"/>
  <c r="Q595" i="5"/>
  <c r="P629" i="5"/>
  <c r="Q629" i="5"/>
  <c r="P630" i="5"/>
  <c r="Q630" i="5"/>
  <c r="P649" i="5"/>
  <c r="Q649" i="5"/>
  <c r="P383" i="5"/>
  <c r="Q383" i="5"/>
  <c r="P316" i="5"/>
  <c r="Q316" i="5"/>
  <c r="P332" i="5"/>
  <c r="Q332" i="5"/>
  <c r="P326" i="5"/>
  <c r="Q326" i="5"/>
  <c r="P336" i="5"/>
  <c r="Q336" i="5"/>
  <c r="P314" i="5"/>
  <c r="Q314" i="5"/>
  <c r="P501" i="5"/>
  <c r="Q501" i="5"/>
  <c r="P549" i="5"/>
  <c r="Q549" i="5"/>
  <c r="P550" i="5"/>
  <c r="Q550" i="5"/>
  <c r="P514" i="5"/>
  <c r="Q514" i="5"/>
  <c r="P527" i="5"/>
  <c r="Q527" i="5"/>
  <c r="P536" i="5"/>
  <c r="Q536" i="5"/>
  <c r="P528" i="5"/>
  <c r="Q528" i="5"/>
  <c r="P594" i="5"/>
  <c r="Q594" i="5"/>
  <c r="P585" i="5"/>
  <c r="Q585" i="5"/>
  <c r="P545" i="5"/>
  <c r="Q545" i="5"/>
  <c r="P576" i="5"/>
  <c r="Q576" i="5"/>
  <c r="P107" i="5"/>
  <c r="Q107" i="5"/>
  <c r="P117" i="5"/>
  <c r="Q117" i="5"/>
  <c r="P143" i="5"/>
  <c r="Q143" i="5"/>
  <c r="P111" i="5"/>
  <c r="Q111" i="5"/>
  <c r="P137" i="5"/>
  <c r="Q137" i="5"/>
</calcChain>
</file>

<file path=xl/sharedStrings.xml><?xml version="1.0" encoding="utf-8"?>
<sst xmlns="http://schemas.openxmlformats.org/spreadsheetml/2006/main" count="4532" uniqueCount="1475">
  <si>
    <t>Series</t>
  </si>
  <si>
    <t>Network</t>
  </si>
  <si>
    <t>Final episode date</t>
  </si>
  <si>
    <t>Sky Castle</t>
  </si>
  <si>
    <t>JTBC</t>
  </si>
  <si>
    <t>Crash Landing on You</t>
  </si>
  <si>
    <t>tvN</t>
  </si>
  <si>
    <t>The World of the Married</t>
  </si>
  <si>
    <t>Mr. Queen</t>
  </si>
  <si>
    <t>Mr. Sunshine</t>
  </si>
  <si>
    <t>Itaewon Class</t>
  </si>
  <si>
    <t>Hospital Playlist 2</t>
  </si>
  <si>
    <t>Vincenzo</t>
  </si>
  <si>
    <t>Hotel del Luna</t>
  </si>
  <si>
    <t>Hospital Playlist</t>
  </si>
  <si>
    <t>Our Blues</t>
  </si>
  <si>
    <t>Love (ft. Marriage and Divorce) 2</t>
  </si>
  <si>
    <t>TV Chosun</t>
  </si>
  <si>
    <t>100 Days My Prince</t>
  </si>
  <si>
    <t>The Uncanny Counter</t>
  </si>
  <si>
    <t>OCN</t>
  </si>
  <si>
    <t>Hometown Cha-Cha-Cha</t>
  </si>
  <si>
    <t>Prison Playbook</t>
  </si>
  <si>
    <t>Twenty-Five Twenty-One</t>
  </si>
  <si>
    <t>Under the Queen's Umbrella</t>
  </si>
  <si>
    <t>Memories of the Alhambra</t>
  </si>
  <si>
    <t>Little Women</t>
  </si>
  <si>
    <t>Jirisan</t>
  </si>
  <si>
    <t>Encounter</t>
  </si>
  <si>
    <t>The Crowned Clown</t>
  </si>
  <si>
    <t>Mine</t>
  </si>
  <si>
    <t>Alchemy of Souls</t>
  </si>
  <si>
    <t>What's Wrong with Secretary Kim</t>
  </si>
  <si>
    <t>Military Prosecutor Doberman</t>
  </si>
  <si>
    <t>The Light in Your Eyes</t>
  </si>
  <si>
    <t>Show Window: The Queen's House</t>
  </si>
  <si>
    <t>Channel A</t>
  </si>
  <si>
    <t>Stranger 2</t>
  </si>
  <si>
    <t>Arthdal Chronicles</t>
  </si>
  <si>
    <t>A Korean Odyssey</t>
  </si>
  <si>
    <t>Lawless Lawyer</t>
  </si>
  <si>
    <t>It's Okay to Not Be Okay</t>
  </si>
  <si>
    <t>Love (ft. Marriage and Divorce) 3</t>
  </si>
  <si>
    <t>Uncle</t>
  </si>
  <si>
    <t>Familiar Wife</t>
  </si>
  <si>
    <t>Record of Youth</t>
  </si>
  <si>
    <t>The Devil Judge</t>
  </si>
  <si>
    <t>Voice 2</t>
  </si>
  <si>
    <t>Ghost Doctor</t>
  </si>
  <si>
    <t>Bossam: Steal the Fate</t>
  </si>
  <si>
    <t>MBN</t>
  </si>
  <si>
    <t>Hi Bye, Mama!</t>
  </si>
  <si>
    <t>Love (ft. Marriage and Divorce)</t>
  </si>
  <si>
    <t>Forecasting Love and Weather</t>
  </si>
  <si>
    <t>Live</t>
  </si>
  <si>
    <t>Misty</t>
  </si>
  <si>
    <t>Lie After Lie</t>
  </si>
  <si>
    <t>The Good Detective 2</t>
  </si>
  <si>
    <t>series</t>
  </si>
  <si>
    <t>actor</t>
  </si>
  <si>
    <t>as</t>
  </si>
  <si>
    <t>actor_role</t>
  </si>
  <si>
    <t>Jo Han-chul</t>
  </si>
  <si>
    <t>the King</t>
  </si>
  <si>
    <t xml:space="preserve">Supporting </t>
  </si>
  <si>
    <t>Oh Yeon-ah</t>
  </si>
  <si>
    <t>Queen Park</t>
  </si>
  <si>
    <t>Ji Min-hyuk</t>
  </si>
  <si>
    <t>Prince Seowon</t>
  </si>
  <si>
    <t>Choi Woong</t>
  </si>
  <si>
    <t>Jung Sa-yeob</t>
  </si>
  <si>
    <t>Heo Jung-min</t>
  </si>
  <si>
    <t>Kim Soo-ji</t>
  </si>
  <si>
    <t>Jo Hyun-sik</t>
  </si>
  <si>
    <t>Eunuch Yang</t>
  </si>
  <si>
    <t>Kang Young-seok</t>
  </si>
  <si>
    <t>Gwon Hyeok</t>
  </si>
  <si>
    <t>Son Kwang-eop</t>
  </si>
  <si>
    <t>Jang Moon-seok</t>
  </si>
  <si>
    <t>Jung Hae-kyun</t>
  </si>
  <si>
    <t>Mr. Yeon</t>
  </si>
  <si>
    <t>Ahn Suk-hwan</t>
  </si>
  <si>
    <t>Park Seon-do</t>
  </si>
  <si>
    <t>Lee Jun-hyeok</t>
  </si>
  <si>
    <t>Park Bok-eun</t>
  </si>
  <si>
    <t>Lee Min-ji</t>
  </si>
  <si>
    <t>Kkeut-nyeo</t>
  </si>
  <si>
    <t>Kim Ki-doo</t>
  </si>
  <si>
    <t>Gu-dol</t>
  </si>
  <si>
    <t>Jo Jae-ryong</t>
  </si>
  <si>
    <t>Jo Boo-young, former Magistrate</t>
  </si>
  <si>
    <t>Lee Hye-eun</t>
  </si>
  <si>
    <t>Yang Chun</t>
  </si>
  <si>
    <t>Jung Soo-kyo</t>
  </si>
  <si>
    <t>Ma-chil, a loan shark</t>
  </si>
  <si>
    <t>Noh Kang-min</t>
  </si>
  <si>
    <t>Meok-gu, a child friend of Hong-shim and Won-deuk</t>
  </si>
  <si>
    <t>Lee Seung-hoon</t>
  </si>
  <si>
    <t>Sin Seung-jo, Right State Councilor</t>
  </si>
  <si>
    <t>Park Seon-woo</t>
  </si>
  <si>
    <t>Lee Don-young</t>
  </si>
  <si>
    <t>Lee Seung-joon</t>
  </si>
  <si>
    <t>Min Yeong-gi, Minister of Rites</t>
  </si>
  <si>
    <t>Lee Chae-kyung</t>
  </si>
  <si>
    <t>Court Lady Kang of Crown Princess' Palace.</t>
  </si>
  <si>
    <t>Han Ji-eun</t>
  </si>
  <si>
    <t>Ae Weol, a gisaeng friend of Jae-yoon</t>
  </si>
  <si>
    <t>Lee Seon-hee</t>
  </si>
  <si>
    <t>Mi-geum, tavern owner</t>
  </si>
  <si>
    <t>Keum Chae-an</t>
  </si>
  <si>
    <t>Song Seon</t>
  </si>
  <si>
    <t>Kim Ji-sung</t>
  </si>
  <si>
    <t>Makgae</t>
  </si>
  <si>
    <t>Hong Yoon-jae</t>
  </si>
  <si>
    <t>Hyuk, assassin #2, Moo-yeon's friend</t>
  </si>
  <si>
    <t>Lim Seung-jun</t>
  </si>
  <si>
    <t>Beom, assassin #3</t>
  </si>
  <si>
    <t>Ha Min</t>
  </si>
  <si>
    <t>Head Court Lady</t>
  </si>
  <si>
    <t xml:space="preserve">Jo Jin-chul </t>
  </si>
  <si>
    <t xml:space="preserve">Eon Rae-ok </t>
  </si>
  <si>
    <t xml:space="preserve">Jo Yeon-woo </t>
  </si>
  <si>
    <t xml:space="preserve">Kim Tae-yeong </t>
  </si>
  <si>
    <t xml:space="preserve">Jung Uk </t>
  </si>
  <si>
    <t xml:space="preserve">Park Chang-seon </t>
  </si>
  <si>
    <t xml:space="preserve">Ji Sung-geun </t>
  </si>
  <si>
    <t xml:space="preserve">Hong Bo-hyang </t>
  </si>
  <si>
    <t xml:space="preserve">Yoon Yeo-heok </t>
  </si>
  <si>
    <t xml:space="preserve">Special appearances </t>
  </si>
  <si>
    <t>Jung Ho-bin</t>
  </si>
  <si>
    <t>Yoon Yi-seo's father (Ep. 1)</t>
  </si>
  <si>
    <t>Choi Ji-na</t>
  </si>
  <si>
    <t>Lee Yul's mother (Ep. 1)</t>
  </si>
  <si>
    <t>Do Ji-han</t>
  </si>
  <si>
    <t>Dong-joo, Crown Prince's best friend and guardian (Ep. 1–2 &amp;amp; 15)</t>
  </si>
  <si>
    <t>Ahn Se-ha</t>
  </si>
  <si>
    <t>Heo Man-shik, King's Royal Inspector (Ep. 5 &amp;amp; 7)</t>
  </si>
  <si>
    <t>Jin Ji-hee</t>
  </si>
  <si>
    <t>Jin Rin, young daughter of the Chinese Envoy (Ep. 13)</t>
  </si>
  <si>
    <t>Oh Na-ra</t>
  </si>
  <si>
    <t>Maidservant Kim</t>
  </si>
  <si>
    <t>Joo Sang-wook</t>
  </si>
  <si>
    <t>Jang Gang</t>
  </si>
  <si>
    <t>Bae Gang-hee</t>
  </si>
  <si>
    <t>Do-hwa</t>
  </si>
  <si>
    <t>Yoo Jun-sang</t>
  </si>
  <si>
    <t>Park Jin</t>
  </si>
  <si>
    <t>Yoo In-soo</t>
  </si>
  <si>
    <t>Park Dang-gu</t>
  </si>
  <si>
    <t>Lee Ha-yool</t>
  </si>
  <si>
    <t>Sang-ho</t>
  </si>
  <si>
    <t>Lee Do-kyung</t>
  </si>
  <si>
    <t>Heo Yeom</t>
  </si>
  <si>
    <t>Hong Seo-hee</t>
  </si>
  <si>
    <t>Heo Yun-ok</t>
  </si>
  <si>
    <t>Jung Ji-an</t>
  </si>
  <si>
    <t>Soon-yi</t>
  </si>
  <si>
    <t>TBA</t>
  </si>
  <si>
    <t>Physician Seo</t>
  </si>
  <si>
    <t>Jo Jae-yoon</t>
  </si>
  <si>
    <t>Jin Mu</t>
  </si>
  <si>
    <t>Choi Ji-ho</t>
  </si>
  <si>
    <t>Gil-ju</t>
  </si>
  <si>
    <t>Cha Yong-hak</t>
  </si>
  <si>
    <t>Yeom-su</t>
  </si>
  <si>
    <t>Park Eun-hye</t>
  </si>
  <si>
    <t>Jin Ho-kyung</t>
  </si>
  <si>
    <t>Joo Seok-tae</t>
  </si>
  <si>
    <t>Jin Woo-tak</t>
  </si>
  <si>
    <t>Arin</t>
  </si>
  <si>
    <t>Jin Cho-yeon</t>
  </si>
  <si>
    <t>Yoon Hae-bin</t>
  </si>
  <si>
    <t>young Jin Bu-yeon</t>
  </si>
  <si>
    <t>Shin Seung-ho</t>
  </si>
  <si>
    <t>Go Won</t>
  </si>
  <si>
    <t>Choi Kwang-il</t>
  </si>
  <si>
    <t>Go Soon</t>
  </si>
  <si>
    <t>Kang Kyung-heon</t>
  </si>
  <si>
    <t>Seo Ha-sun</t>
  </si>
  <si>
    <t>Park Byung-eun</t>
  </si>
  <si>
    <t>Go Seong</t>
  </si>
  <si>
    <t>Lee Ki-seop</t>
  </si>
  <si>
    <t>Eunuch Oh</t>
  </si>
  <si>
    <t>Jeong Ji-sun</t>
  </si>
  <si>
    <t>Eunuch Kim</t>
  </si>
  <si>
    <t>Park So-jin</t>
  </si>
  <si>
    <t>Joo-wol</t>
  </si>
  <si>
    <t>Im Chul-soo</t>
  </si>
  <si>
    <t>Lee Cheol (Master Lee)</t>
  </si>
  <si>
    <t>Seo Hye-won</t>
  </si>
  <si>
    <t>So-yi</t>
  </si>
  <si>
    <t>Woo Hyun</t>
  </si>
  <si>
    <t>Monk Ho-yeon</t>
  </si>
  <si>
    <t>Lee Ji-hoo</t>
  </si>
  <si>
    <t>Cha Beom</t>
  </si>
  <si>
    <t>Lee Bong-jun</t>
  </si>
  <si>
    <t>Gu Hyo</t>
  </si>
  <si>
    <t>Joo Min-soo</t>
  </si>
  <si>
    <t>Han Yeol</t>
  </si>
  <si>
    <t xml:space="preserve">Extended </t>
  </si>
  <si>
    <t>Jeon Hye-won</t>
  </si>
  <si>
    <t>Ae-hyang</t>
  </si>
  <si>
    <t>Yoon Seo-hyun</t>
  </si>
  <si>
    <t>Cho Chung</t>
  </si>
  <si>
    <t>Shim Jae-hyun</t>
  </si>
  <si>
    <t>a thug</t>
  </si>
  <si>
    <t>Do Sang-woo</t>
  </si>
  <si>
    <t>Seo Yoon-oh</t>
  </si>
  <si>
    <t>Yeom Hye-ran</t>
  </si>
  <si>
    <t>a mysterious middle-aged woman</t>
  </si>
  <si>
    <t xml:space="preserve">Yegyul Band  </t>
  </si>
  <si>
    <t>Kim Hyun-sook</t>
  </si>
  <si>
    <t>Maidservant Park</t>
  </si>
  <si>
    <t>Jang Sung-beom</t>
  </si>
  <si>
    <t>Master Kang</t>
  </si>
  <si>
    <t>Shim So-young</t>
  </si>
  <si>
    <t>Shaman Choi</t>
  </si>
  <si>
    <t>Kim Tae-woo</t>
  </si>
  <si>
    <t>Gwanghaegun; the King and Princess Hwain's father.</t>
  </si>
  <si>
    <t>So Hee-jung</t>
  </si>
  <si>
    <t>Royal Consort So-ui of the Papyeong Yun clan; Princess Hwain's mother.</t>
  </si>
  <si>
    <t>Yang Hyun-min</t>
  </si>
  <si>
    <t>Kim Ja-jeom</t>
  </si>
  <si>
    <t>Shin Dong-mi</t>
  </si>
  <si>
    <t>Court Lady Jo; Princess Hwain's lady-in-waiting.</t>
  </si>
  <si>
    <t>Song Seon-mi</t>
  </si>
  <si>
    <t>Court Lady Kim Gae-shi</t>
  </si>
  <si>
    <t>Seo Beom-sik</t>
  </si>
  <si>
    <t>Jung-yeong; Commander of the Royal Guards.</t>
  </si>
  <si>
    <t>Lee Jae-yong</t>
  </si>
  <si>
    <t>Left State Councillor Yi I-cheom; Dae-yeop's father and Princess Hwain's father-in-law.</t>
  </si>
  <si>
    <t>Myung Se-bin</t>
  </si>
  <si>
    <t>Lady Haeindang of the Gwangju Yi clan; Yi I-cheom's sister and Dae-yeob's aunt.</t>
  </si>
  <si>
    <t>Park Myung-shin</t>
  </si>
  <si>
    <t>Lady Kim; Dae-yeop's mother and Princess Hwain's mother-in-law.</t>
  </si>
  <si>
    <t>Chu Yeon-gyu</t>
  </si>
  <si>
    <t>Yi Won-yeob; Dae-yeop's oldest brother.</t>
  </si>
  <si>
    <t>Lee Joon-hyuk</t>
  </si>
  <si>
    <t>Chun-bae</t>
  </si>
  <si>
    <t>Ko Dong-ha</t>
  </si>
  <si>
    <t>Cha-dol; Ba-woo's son.</t>
  </si>
  <si>
    <t>Jung Kyung-soon</t>
  </si>
  <si>
    <t>Lady Jeong; Ba-woo's mother.</t>
  </si>
  <si>
    <t>Kim Joo-young</t>
  </si>
  <si>
    <t>Kim Yeon-ok; Ba-woo's younger sister.</t>
  </si>
  <si>
    <t xml:space="preserve">Others </t>
  </si>
  <si>
    <t>Yoon Joo-man</t>
  </si>
  <si>
    <t>Dae-chul; Yi I-cheom's personal guard.</t>
  </si>
  <si>
    <t>Yoo Soon-woong</t>
  </si>
  <si>
    <t>the monk</t>
  </si>
  <si>
    <t>Hong Jae-min</t>
  </si>
  <si>
    <t>Hyeon-su</t>
  </si>
  <si>
    <t>Yoon Young-min</t>
  </si>
  <si>
    <t>Queen Inmok</t>
  </si>
  <si>
    <t>Lee Min-Jae</t>
  </si>
  <si>
    <t>Prince Neungyang</t>
  </si>
  <si>
    <t>Ra Mi-ran</t>
  </si>
  <si>
    <t>bossam widow</t>
  </si>
  <si>
    <t>Kim Sa-kwon</t>
  </si>
  <si>
    <t>groom of the bossam widow</t>
  </si>
  <si>
    <t>Jang Young-hyeon</t>
  </si>
  <si>
    <t>Sungkyunkwan scholar</t>
  </si>
  <si>
    <t>Yang Kyung-won</t>
  </si>
  <si>
    <t>Pyo Chi-su, an acerbic Sergeant Major in Company Five, who enjoys drinking "medicine" on and off the job and antagonizing Se-ri because of his paranoia against South Koreans. Despite his grumpy attitude towards Se-ri, he eventually grows to care about her.</t>
  </si>
  <si>
    <t xml:space="preserve">Recurring </t>
  </si>
  <si>
    <t>Yoo Su-bin</t>
  </si>
  <si>
    <t>Kim Ju-meok, a jovial Corporal in Company Five, who uses his fascination with Korean dramas to explain South Korean culture to his team. He is frequently called out for watching K-dramas instead of working.</t>
  </si>
  <si>
    <t>Tang Jun-sang</t>
  </si>
  <si>
    <t>Geum Eun-dong, an innocent Lance-Corporal in Company Five, who is the sole provider of his family and the youngest member of the unit. He has over 9 years of military service left to complete and misses his mother dearly.</t>
  </si>
  <si>
    <t>Lee Shin-young</t>
  </si>
  <si>
    <t>Park Kwang-beom, a quiet Staff Sergeant in Company Five, oblivious of his model-worthy good looks.</t>
  </si>
  <si>
    <t xml:space="preserve">Nam Kyung-eup </t>
  </si>
  <si>
    <t>Yoon Jeung-pyeong, Se-ri's father, South Korean Chaebol and Chairman of Queen's Group. After serving time for financial malfeasance, he looks to name one of his children heir to his chairmanship.</t>
  </si>
  <si>
    <t>Bang Eun-jin</t>
  </si>
  <si>
    <t>Han Jeong-yeon, Se-ri's stepmother. She struggles to reconcile her resentment towards Se-ri as a product of her husband's infidelity, with Se-ri's sincere love and affection towards her.</t>
  </si>
  <si>
    <t xml:space="preserve">Choi Dae-hoon </t>
  </si>
  <si>
    <t>Yoon Sae-jun, Se-ri's immature and hot-headed eldest half-brother, who sides with Se-ri against Sae-hyung.</t>
  </si>
  <si>
    <t>Hwang Woo-seul-hye</t>
  </si>
  <si>
    <t>Do Hye-ji, Se-jun's materialistic but supportive wife.</t>
  </si>
  <si>
    <t>Park Hyung-soo</t>
  </si>
  <si>
    <t>Yoon Sae-hyung, Se-ri's unflappable second older half-brother, whose greed and naiveté allowed Seung-jun to embezzle funds from Queen's Group.</t>
  </si>
  <si>
    <t>Yoon Ji-min</t>
  </si>
  <si>
    <t>Go Sang-ah, Sae-hyung's intelligent and ruthlessly-ambitious wife who covets Se-ri's company.</t>
  </si>
  <si>
    <t>Go Kyu-pil</t>
  </si>
  <si>
    <t>Hong Chang-sik, Se-ri's over-stressed team manager who, along with Su-chan, tries to find Se-ri's whereabouts after her disappearance.</t>
  </si>
  <si>
    <t xml:space="preserve">Lim Chul-soo </t>
  </si>
  <si>
    <t>Park Su-chan, Se-ri's insurance agent, who becomes obsessed with proving that Se-ri survived the paragliding accident.</t>
  </si>
  <si>
    <t xml:space="preserve">Jun Gook-hwan </t>
  </si>
  <si>
    <t>Ri Chung-ryeol, Jeong-hyeok's father, Director of the General Political Bureau and vice-marshal of Korean People's Army.</t>
  </si>
  <si>
    <t>Jung Ae-ri</t>
  </si>
  <si>
    <t>Kim Yun-hui, Jeong-hyeok's mother, and a former actress. Like her husband, she still grieves Mu-hyeok's death.</t>
  </si>
  <si>
    <t>Ha Seok-jin</t>
  </si>
  <si>
    <t>Ri Mu-hyeok, Jeong Hyeok's deceased older brother and an Army Captain, who was killed in a staged accident for threatening to expose Cho Cheol-gang.</t>
  </si>
  <si>
    <t>Jang Hye-jin</t>
  </si>
  <si>
    <t>Ko Myeong-eun, Dan's ambitious mother who is also a successful North Korean department store owner. She is eager to see her daughter get married to Ri Jeong-Hyeok and enjoys a playful, occasionally violent relationship with her brother, Ko Myeong-seok. She has a tendency of inserting English words into her speech to appear more sophisticated.</t>
  </si>
  <si>
    <t>Park Myung-hoon</t>
  </si>
  <si>
    <t>Ko Myeong-seok, Dan's cheerful maternal uncle who is also a powerful Major-General in the State Security Department.</t>
  </si>
  <si>
    <t>Kim Sun-young</t>
  </si>
  <si>
    <t>Na Wol-suk, the no-nonsense Chief of the People's unit (head of the village) who occasionally gets into arguments with Yoon Se-ri but eventually warms up to her. She has a tendency to drink and say embarrassing things.</t>
  </si>
  <si>
    <t>Kim Jung-nan</t>
  </si>
  <si>
    <t>Ma Young-ae, the Senior Colonel Kim's wife who strongly influences her husband. The other women in the village fawn over her, and she is easily susceptible to Yoon Se-ri's flattery. She is frustrated by her son's subpar performance in school despite hiring a university student tutor for him.</t>
  </si>
  <si>
    <t>Jang So-yeon</t>
  </si>
  <si>
    <t>Hyun Myeong-sun, Jung Man-bok's supportive, shy, kind wife. She is the first to show support and bring food for Ma Young-ae when the Senior Colonel is arrested.</t>
  </si>
  <si>
    <t>Cha Chung-hwa</t>
  </si>
  <si>
    <t>Yang Ok-geum, a hairdresser who wears bright makeup. She is closest with Na Wol-suk.</t>
  </si>
  <si>
    <t xml:space="preserve">Oh Han-kyul </t>
  </si>
  <si>
    <t>Jung Woo-pil, Man-bok and Myeong-sun's son</t>
  </si>
  <si>
    <t>Gu Jun-woo</t>
  </si>
  <si>
    <t>Kim Nam-sik, Senior Colonel Kim and Young-ae's son who gets bad grades</t>
  </si>
  <si>
    <t>Lim Sung-mi</t>
  </si>
  <si>
    <t>Geum-soon, a market vendor in the marketplace who secretly sells South Korean goods</t>
  </si>
  <si>
    <t>Oh Man-seok</t>
  </si>
  <si>
    <t>Cho Cheol-gang, a Lieutenant Commander in the North Korean Armed Forces' Security Bureau, who is the principal villain of the story. An orphan, he is corrupt and heads a vast criminal operation that stretches across the Korean peninsula, including harboring fugitives such as Gu Seung-jun while having no qualms turning them over to the highest bidder.</t>
  </si>
  <si>
    <t>Kim Young-min</t>
  </si>
  <si>
    <t>Jung Man-bok, a North Korean wiretapper coerced by Cheol-gang to facilitate criminal activities, which has made him feel guilty about his work. He is known as "The Rat" among members of the village due to his job, resulting in his family being ostracized. Forced to facilitate Ri Mu-hyeok's death despite being the recipient of his kindness, Man-bok hopes to atone for his betrayal by assisting Jeong-hyeok.</t>
  </si>
  <si>
    <t xml:space="preserve">Kim Young-pil </t>
  </si>
  <si>
    <t>Kim Ryong-hae, a Senior Colonel who is Jeong-hyeok's superior and Young-ae's husband. He is known to be controlled by his wife. He dislikes Jeong-hyeok but, after learning of his real identity as the son of the Director of the General Political Bureau, he tries his best to please him.</t>
  </si>
  <si>
    <t xml:space="preserve">Hong Woo-jin </t>
  </si>
  <si>
    <t>Cheon Su-bok, a corrupt North Korean government official who helps people illegally enter and stay in North Korea.</t>
  </si>
  <si>
    <t xml:space="preserve">Yoon Sang-hoon </t>
  </si>
  <si>
    <t>Manager Oh, an intermediate broker who connects Seung-jun to the North Korean "keeping business".</t>
  </si>
  <si>
    <t xml:space="preserve">Yoo Jung-ho </t>
  </si>
  <si>
    <t>Chief Kim, Chief of the National Intelligence Service and investigator. He understands the relationship between Ri Jeong-hyeok and Yoon Se-ri and helps to make their parting more bearable.</t>
  </si>
  <si>
    <t>Christian Lagahit</t>
  </si>
  <si>
    <t>North Korean Villager</t>
  </si>
  <si>
    <t>Jung Kyung-ho</t>
  </si>
  <si>
    <t>Cha Sang-woo, Se-ri's South Korean ex-boyfriend (Ep. 1, 5 &amp;amp; 7)</t>
  </si>
  <si>
    <t>Park Sung-woong</t>
  </si>
  <si>
    <t>a North Korean taxi driver (Ep. 4)</t>
  </si>
  <si>
    <t xml:space="preserve">Kim Ah-ra </t>
  </si>
  <si>
    <t>a house villager</t>
  </si>
  <si>
    <t>Yoon Seol-mi</t>
  </si>
  <si>
    <t>a train salesperson</t>
  </si>
  <si>
    <t>Na Young-hee</t>
  </si>
  <si>
    <t>a North Korean wedding dress boutique owner (Ep. 7)</t>
  </si>
  <si>
    <t>Kim Soo-hyun</t>
  </si>
  <si>
    <t>Won Ryu-hwan / Bang Dong-gu, a North Korean spy from Division 11, disguised as a village idiot (Ep. 10)</t>
  </si>
  <si>
    <t>Kim Sook</t>
  </si>
  <si>
    <t>a North Korean fortune teller (Ep. 11 &amp;amp; 16)</t>
  </si>
  <si>
    <t>Choi Ji-woo</t>
  </si>
  <si>
    <t>herself (Ep. 13), an actress whom Kim Ju-meok idolized from his secret viewing of Korean dramas.</t>
  </si>
  <si>
    <t>Park Hee-von</t>
  </si>
  <si>
    <t>Cha Joo-eun, Joo-hyuk's sister who tries to pass a bar examination</t>
  </si>
  <si>
    <t>Oh Eui-shik</t>
  </si>
  <si>
    <t>Oh Sang-sik, Joo-hyuk's friend who owns a noodle shop and works there alone</t>
  </si>
  <si>
    <t>Lee Jung-eun</t>
  </si>
  <si>
    <t>Woo-jin's mother with severe alzhemizer's disease. Woo-jin decided to put her in a nursing home because of her worsening situation.</t>
  </si>
  <si>
    <t>Son Jong-hak</t>
  </si>
  <si>
    <t>Cha Bong-hee, Branch manager of the bank where Joo-hyuk works at. He is kind toward the employees of the branch, especially to Joo-hyuk because of the same surname.</t>
  </si>
  <si>
    <t>Park Won-sang</t>
  </si>
  <si>
    <t>Byeon Sung-woo. Joo-hyuk's direct superior in the branch's loan department. Unlike Bong-hee, he consistently pressurizes his subordinates, especially Joo-hyuk.</t>
  </si>
  <si>
    <t>Cha Hak-yeon</t>
  </si>
  <si>
    <t>Kim Hwan, New recruit at the branch and being assigned as Joo-hyuk's subordinate. He is seen slacking around and making mistakes, becomes a further burden to Joo-hyuk's office life.</t>
  </si>
  <si>
    <t>Kim Soo-jin</t>
  </si>
  <si>
    <t>Jang Man-ok The supervisor of transfer department of the branch.</t>
  </si>
  <si>
    <t>Kim So-ra</t>
  </si>
  <si>
    <t>Joo Hyang-sook</t>
  </si>
  <si>
    <t>Gong Min-jeung</t>
  </si>
  <si>
    <t>Choi Hye-jung</t>
  </si>
  <si>
    <t>Kang Hui</t>
  </si>
  <si>
    <t>Jung Min-soo, a security who is mostly seen handling rude customers</t>
  </si>
  <si>
    <t>Lee Yoo-jin</t>
  </si>
  <si>
    <t>Jung Hyun-soo</t>
  </si>
  <si>
    <t>Kang Ki-young</t>
  </si>
  <si>
    <t>Park Yoo-sik (ep. 13)</t>
  </si>
  <si>
    <t>Jo Jung-suk</t>
  </si>
  <si>
    <t>Kang Sun-woo (ep. 15)</t>
  </si>
  <si>
    <t xml:space="preserve">Seo Woo-jin as Cho Seo-woo, Yu-ri's daughter. </t>
  </si>
  <si>
    <t>Park Jung-yeon</t>
  </si>
  <si>
    <t>teenager Cho Seo-woo (Ep. 16)</t>
  </si>
  <si>
    <t>Kim Mi-kyung</t>
  </si>
  <si>
    <t>Jeon Eun-sook, Yu-ri's mother.</t>
  </si>
  <si>
    <t>Park Soo-young</t>
  </si>
  <si>
    <t>Cha Moo-poong, Yu-ri's father.</t>
  </si>
  <si>
    <t>Kim Mi-soo</t>
  </si>
  <si>
    <t>Cha Yeon-ji, Yu-ri's little sister.</t>
  </si>
  <si>
    <t>Go Hyun-jung, Yu-ri's best friend.</t>
  </si>
  <si>
    <t>Yoon Sa-bong</t>
  </si>
  <si>
    <t>Mi Dong-daek, a shaman.</t>
  </si>
  <si>
    <t>Lee Si-woo</t>
  </si>
  <si>
    <t>Jang Pil-seung, an airline pilot.</t>
  </si>
  <si>
    <t>Gye Geun-sang, Gang-hwa's best friend.</t>
  </si>
  <si>
    <t>Ahn Nae-sang</t>
  </si>
  <si>
    <t>Professor Jang, Gang-hwa's chief.</t>
  </si>
  <si>
    <t>Ban Hyo-jung</t>
  </si>
  <si>
    <t>Jung Gwi-sun, died 7 years ago.</t>
  </si>
  <si>
    <t>Bae Hae-sun</t>
  </si>
  <si>
    <t>Sung Mi-ja, Man-seok's wife died 55 years ago.</t>
  </si>
  <si>
    <t>Choi Dae-sung</t>
  </si>
  <si>
    <t>Kwon Man-seok, Mi-ja's husband, died 56 years ago.</t>
  </si>
  <si>
    <t>Seo Bong-yeon, Pil-seung's mother who died 22 years ago.</t>
  </si>
  <si>
    <t>Kim Dae-gon</t>
  </si>
  <si>
    <t>Jang Dae-choon, Pil-seung's father who died 22 years ago.</t>
  </si>
  <si>
    <t>Shin Soo-yeon</t>
  </si>
  <si>
    <t>Jang Young-shim, Pil-seung's sister who died 22 years ago.</t>
  </si>
  <si>
    <t>Lee Jae-woo</t>
  </si>
  <si>
    <t>Kang Sang-bong, former baseball player who was murdered.</t>
  </si>
  <si>
    <t>Shim Wan-joon</t>
  </si>
  <si>
    <t>Shim Geum-jae, died 6 years ago.</t>
  </si>
  <si>
    <t>Bae Yoon-kyung</t>
  </si>
  <si>
    <t>Park Hye-jin, died 4 years ago.</t>
  </si>
  <si>
    <t>Shin Cheol-jin</t>
  </si>
  <si>
    <t>Mr.Choe</t>
  </si>
  <si>
    <t>Lee Ji-ha</t>
  </si>
  <si>
    <t>Park Hye-jin's mother</t>
  </si>
  <si>
    <t>Yoo Yeon</t>
  </si>
  <si>
    <t>Mi-so's mother</t>
  </si>
  <si>
    <t>Lee Joong-ok</t>
  </si>
  <si>
    <t>apartment ghost (Ep. 1 &amp;amp; 10)</t>
  </si>
  <si>
    <t>shaman (Ep. 4 &amp;amp; 10)</t>
  </si>
  <si>
    <t>Lee Dae-yeon</t>
  </si>
  <si>
    <t>Kim Pan-seok (Ep. 7 &amp;amp; 9)</t>
  </si>
  <si>
    <t>Lee Byung-joon</t>
  </si>
  <si>
    <t>Baek Sam-dong (Ep. 7 &amp;amp; 9)</t>
  </si>
  <si>
    <t>Kim Seul-gi</t>
  </si>
  <si>
    <t>Shin Soon-ae (Ep. 10)</t>
  </si>
  <si>
    <t>an exorcist (Ep. 10–15)</t>
  </si>
  <si>
    <t>Pyo Mi-seon, Hye-jin's best friend who is a dental hygienist.</t>
  </si>
  <si>
    <t>Seo Sang-won</t>
  </si>
  <si>
    <t>Yoon Tae-hwa, Hye-jin's father.</t>
  </si>
  <si>
    <t>Woo Mi-hwa</t>
  </si>
  <si>
    <t>Lee Myung-shin, Hye-jin's stepmother.</t>
  </si>
  <si>
    <t>Park Ye-young</t>
  </si>
  <si>
    <t>Wang Ji-won, a veteran writer who has been working with Seong-hyun for seven years.</t>
  </si>
  <si>
    <t>Lee Suk-hyeong</t>
  </si>
  <si>
    <t>Kim Do-ha, an assistant director who struggles to find a work-life balance in his busy filming schedule because of his workaholic senior, Seong-hyun.</t>
  </si>
  <si>
    <t>Seong Tae</t>
  </si>
  <si>
    <t>June, main rapper of idol group DOS.</t>
  </si>
  <si>
    <t>Baek Seung</t>
  </si>
  <si>
    <t>In-woo, sub-vocalist of DOS.</t>
  </si>
  <si>
    <t>Kim Young-ok</t>
  </si>
  <si>
    <t>Kim Gam-ri, leader of the grandmothers in Gongjin.</t>
  </si>
  <si>
    <t>Lee Yong-yi</t>
  </si>
  <si>
    <t>Lee Mat-yi, the second of the three grandmothers.</t>
  </si>
  <si>
    <t>Shin Shin-ae</t>
  </si>
  <si>
    <t>Park Sook-ja, the youngest of the three grandmothers.</t>
  </si>
  <si>
    <t>Oh Cheon-jae, the owner of Gongjin's live café and pub. He is a former singer with stage name Oh Yoon, who disappeared after releasing a hit song in the 1990s.</t>
  </si>
  <si>
    <t>Lee Bong-ryun</t>
  </si>
  <si>
    <t>Yeo Hwa-jung, Young-guk's ex-wife who was born and raised in Gongjin. She is the building owner of Hye-jin's dental clinic and house.</t>
  </si>
  <si>
    <t>In Gyo-jin</t>
  </si>
  <si>
    <t>Jang Young-guk, Hwa-jung's ex-husband. He is the youngest district head who used to be a seventh grade civil servant.</t>
  </si>
  <si>
    <t>Hong Ji-hee</t>
  </si>
  <si>
    <t>Yoo Cho-hee, a teacher at Cheongjin Elementary School.</t>
  </si>
  <si>
    <t>Jo Nam-sook, president of Prosperous Gongjin Department Store and owner of a Chinese restaurant near Hye-jin's dental clinic.</t>
  </si>
  <si>
    <t>Yoon Seok-hyun</t>
  </si>
  <si>
    <t>Choi Geum-chul, Eun-chul's brother and Du-sik's friend who is the owner of a hardware store.</t>
  </si>
  <si>
    <t>Kim Joo-yeon</t>
  </si>
  <si>
    <t>Ham Yun-kyung, Geum-chul's wife who owns a convenience store.</t>
  </si>
  <si>
    <t>Kang Hyung-seok</t>
  </si>
  <si>
    <t>Choi Eun-chul, Geum-chul's brother and a police officer who is a sincere person and works hard on everything he does.</t>
  </si>
  <si>
    <t>Kim Sung-bum</t>
  </si>
  <si>
    <t>Ban Yong-hun, Gongjin's community center manager.</t>
  </si>
  <si>
    <t>Kim Min-seo</t>
  </si>
  <si>
    <t>Oh Ju-ri, Cheon-jae's daughter.</t>
  </si>
  <si>
    <t>Ki Eun-yoo</t>
  </si>
  <si>
    <t>Jang Yi-jun, Young-guk and Hwa-jung's son.</t>
  </si>
  <si>
    <t>Go Do-yeon</t>
  </si>
  <si>
    <t>Choi Bo-ra, Geum-chul and Yun-kyung's daughter.</t>
  </si>
  <si>
    <t>Hye-jin's patient</t>
  </si>
  <si>
    <t>the head doctor at Hye-jin's former dental clinic</t>
  </si>
  <si>
    <t>Lee Jin-hee</t>
  </si>
  <si>
    <t>Hye-jin's mother</t>
  </si>
  <si>
    <t>Lee Ho-jae</t>
  </si>
  <si>
    <t>Du-sik's grandfather</t>
  </si>
  <si>
    <t>Lee Si-hoon</t>
  </si>
  <si>
    <t>Myung-hak, a patient at Hye-jin's dental clinic.</t>
  </si>
  <si>
    <t>rottiserie chicken seller.</t>
  </si>
  <si>
    <t>Kim Ji-hyun</t>
  </si>
  <si>
    <t>Seon-ah, Seong-hyun's cousin and Jung-woo's wife.</t>
  </si>
  <si>
    <t>Park Jung-woo, Du-sik's friend whom he met during college days.</t>
  </si>
  <si>
    <t>Lee Do-yeop</t>
  </si>
  <si>
    <t>Gam-ri's son</t>
  </si>
  <si>
    <t>Shin Hyun-been</t>
  </si>
  <si>
    <t>Jang Gyeo-ul, third-year resident, later fellow in general surgery. As the only resident for general surgery, specialist doctors typically rely on her assistance for cases outside their scope.</t>
  </si>
  <si>
    <t>Jung Moon-sung</t>
  </si>
  <si>
    <t>Do Jae-hak, chief resident, later fellow in cardiothoracic surgery.</t>
  </si>
  <si>
    <t>Ahn Eun-jin</t>
  </si>
  <si>
    <t>Chu Min-ha, second-year, later chief resident in obstetrics and gynecology.</t>
  </si>
  <si>
    <t>Kim Jun-han</t>
  </si>
  <si>
    <t>Ahn Chi-hong, third-year resident in neurosurgery.</t>
  </si>
  <si>
    <t>Moon Tae-yoo</t>
  </si>
  <si>
    <t>Yong Seok-min, chief resident, later fellow in neurosurgery.</t>
  </si>
  <si>
    <t>Ha Yoon-kyung</t>
  </si>
  <si>
    <t>Heo Sun-bin, third-year, later fellow in neurosurgery.</t>
  </si>
  <si>
    <t>Choi Young-joon</t>
  </si>
  <si>
    <t>Bong Gwang-hyun, assistant professor of emergency medicine.</t>
  </si>
  <si>
    <t>Seo Jin-won</t>
  </si>
  <si>
    <t>Min Gi-joon, professor of neurosurgery.</t>
  </si>
  <si>
    <t>Kim Hye-in</t>
  </si>
  <si>
    <t>Myung Eun-won, second-year, later chief resident in obstetrics and gynecology resident.</t>
  </si>
  <si>
    <t>Choi Young-woo</t>
  </si>
  <si>
    <t>Cheon Myung-tae, professor of cardiothoracic surgery.</t>
  </si>
  <si>
    <t>Shin Do-hyun</t>
  </si>
  <si>
    <t>Bae Joon-hee, fellow in emergency medicine.</t>
  </si>
  <si>
    <t>Jeon Kwang-jin</t>
  </si>
  <si>
    <t>Jong Se-hyuk, fellow in orthopedic surgery.</t>
  </si>
  <si>
    <t>Lee Se-hee</t>
  </si>
  <si>
    <t>Kang So-ye, fellow in emergency medicine.</t>
  </si>
  <si>
    <t>Woo Jung-won</t>
  </si>
  <si>
    <t>Yeom Se-hee, professor of obstetrics and gynecology.</t>
  </si>
  <si>
    <t>Lee Do-hye</t>
  </si>
  <si>
    <t>Ki Eun-mi, first-year resident in obstetrics and gynecology.</t>
  </si>
  <si>
    <t>Song Soo-bin, surgical ward nurse.</t>
  </si>
  <si>
    <t>Yoon Hye-ri</t>
  </si>
  <si>
    <t>So Yi-hyun, cardiothoracic surgery medical assistant.</t>
  </si>
  <si>
    <t>Yang Jo-ah</t>
  </si>
  <si>
    <t>Hwang Jae-shin, neurosurgery medical assistant.</t>
  </si>
  <si>
    <t>Lee Noh-ah</t>
  </si>
  <si>
    <t>Lee Young-ha, surgical ward nurse.</t>
  </si>
  <si>
    <t>Lee Dal</t>
  </si>
  <si>
    <t>Kim Jae-hwan, surgical ward nurse.</t>
  </si>
  <si>
    <t>Kook Hye-sung, general surgery medical assistant.</t>
  </si>
  <si>
    <t>Lee Ji-won</t>
  </si>
  <si>
    <t>Han Hyun-hee, pediatric surgery medical assistant.</t>
  </si>
  <si>
    <t>Lee Soo-hyun</t>
  </si>
  <si>
    <t>Nam Ji-min, pediatric intensive care unit nurse.</t>
  </si>
  <si>
    <t>Lee Jong-won</t>
  </si>
  <si>
    <t>Kim Geon-eun, second-year medical student.</t>
  </si>
  <si>
    <t>Lee Jung-won</t>
  </si>
  <si>
    <t>Hwang Ji-woo, second-year medical student.</t>
  </si>
  <si>
    <t>Han Seung-joo, obstetrics and gynecology delivery room nurse.</t>
  </si>
  <si>
    <t>Seol Yu-jin</t>
  </si>
  <si>
    <t>Eun Sun-jin, obstetrics and gynecology medical assistant.</t>
  </si>
  <si>
    <t>Kim Bi-bi</t>
  </si>
  <si>
    <t>Ham Deok-joo, transplant coordinator.</t>
  </si>
  <si>
    <t>Park Han-sol</t>
  </si>
  <si>
    <t>Sunwoo Hee-soo, emergency room nurse.</t>
  </si>
  <si>
    <t>Cho Yi-hyun</t>
  </si>
  <si>
    <t>Jang Yun-bok, third-year medical student, later intern and Hong-do's twin sister.</t>
  </si>
  <si>
    <t>Bae Hyun-sung</t>
  </si>
  <si>
    <t>Jang Hong-do, third-year medical student, later intern and Yun-bok's twin brother.</t>
  </si>
  <si>
    <t>Kim Kang-min</t>
  </si>
  <si>
    <t>Im Chang-min, intern.</t>
  </si>
  <si>
    <t>Lee Chan-hyung</t>
  </si>
  <si>
    <t>Choi Seon-young, intern.</t>
  </si>
  <si>
    <t>Chae Min-hee</t>
  </si>
  <si>
    <t>So-yeon.</t>
  </si>
  <si>
    <t>Kwak Sun-young</t>
  </si>
  <si>
    <t>Lee Ik-sun, Ik-jun's younger sister.</t>
  </si>
  <si>
    <t>Kim Joon</t>
  </si>
  <si>
    <t>Lee Woo-joo, Ik-jun's son.</t>
  </si>
  <si>
    <t>Lee Soo-mi</t>
  </si>
  <si>
    <t>Aunty Wang, Woo-joo's nanny.</t>
  </si>
  <si>
    <t>Ki Eun-se</t>
  </si>
  <si>
    <t>Yuk Hye-jeong, Ik-jun's ex-wife.</t>
  </si>
  <si>
    <t>Kim Hae-sook</t>
  </si>
  <si>
    <t>Jung Ro-sa, Jeong-won's mother.</t>
  </si>
  <si>
    <t>Sung Dong-il</t>
  </si>
  <si>
    <t>Ahn Dong-il/Peter, Jeong-won's eldest brother.</t>
  </si>
  <si>
    <t>Kim Kap-soo</t>
  </si>
  <si>
    <t>Joo Jong-soo, Chairman of the Yulje Foundation and Ro-sa's childhood friend.</t>
  </si>
  <si>
    <t>Cho Seung-yeon</t>
  </si>
  <si>
    <t>Joo Jun, Director of Yulje Medical Center.</t>
  </si>
  <si>
    <t>Moon Hee-kyung</t>
  </si>
  <si>
    <t>Jo Young-hye, Seok-hyeong's mother.</t>
  </si>
  <si>
    <t>Park Ji-yeon</t>
  </si>
  <si>
    <t>Yoon Shin-hye, Seok-hyeong's ex-wife.</t>
  </si>
  <si>
    <t>Shin Hye-kyung</t>
  </si>
  <si>
    <t>Seok-hyeong's former mother-in-law.</t>
  </si>
  <si>
    <t>Nam Myung-ryeol</t>
  </si>
  <si>
    <t>Yang Tae-yang, Seok-hyeong's father.</t>
  </si>
  <si>
    <t>Lee So-yoon</t>
  </si>
  <si>
    <t>Kim Tae-yeon, Yang Tae-yang's mistress.</t>
  </si>
  <si>
    <t xml:space="preserve">Special appearances Season 1     </t>
  </si>
  <si>
    <t>Hwang Young-hee</t>
  </si>
  <si>
    <t xml:space="preserve">liver transplant patient's mother (Ep. 1) </t>
  </si>
  <si>
    <t>Min-young's mother (Ep. 1)</t>
  </si>
  <si>
    <t>Kim Sung-kyun</t>
  </si>
  <si>
    <t xml:space="preserve">Jung-won's second eldest brother (Ep. 1) </t>
  </si>
  <si>
    <t>Ye Ji-won</t>
  </si>
  <si>
    <t xml:space="preserve">Jung-won's eldest sister (Ep. 1) </t>
  </si>
  <si>
    <t>Jang Hee-jung</t>
  </si>
  <si>
    <t>Bit-na's mother (Ep. 1)</t>
  </si>
  <si>
    <t>Song Duk-ho</t>
  </si>
  <si>
    <t>KWMC resident (Ep. 1)</t>
  </si>
  <si>
    <t>Oh Yoon-ah</t>
  </si>
  <si>
    <t xml:space="preserve">Jung-won's second eldest sister (Ep. 1) </t>
  </si>
  <si>
    <t xml:space="preserve">Lawyer Pyeon (Ep. 1 &amp;amp; 10–12) </t>
  </si>
  <si>
    <t>Jung Jae-sung</t>
  </si>
  <si>
    <t xml:space="preserve">Chief of Neurosurgery (Ep. 1) </t>
  </si>
  <si>
    <t>Lee Joo-myung</t>
  </si>
  <si>
    <t xml:space="preserve">Song PD (Ep. 1) </t>
  </si>
  <si>
    <t>Kim Gook-hee</t>
  </si>
  <si>
    <t xml:space="preserve">Gal Ba-ram (Ep. 2) </t>
  </si>
  <si>
    <t>Gal Ba-ram's husband (Ep. 2)</t>
  </si>
  <si>
    <t>Kim Sung-cheol</t>
  </si>
  <si>
    <t xml:space="preserve">No Jin-hyung (Ep. 2) </t>
  </si>
  <si>
    <t>Kim Han-jong</t>
  </si>
  <si>
    <t xml:space="preserve">Gong Hyung-woo (Ep. 2) </t>
  </si>
  <si>
    <t>Lee Soo-geun</t>
  </si>
  <si>
    <t xml:space="preserve">radio host (Ep. 3; voice) </t>
  </si>
  <si>
    <t>Eun Ji-won</t>
  </si>
  <si>
    <t>Shim Dal-gi</t>
  </si>
  <si>
    <t xml:space="preserve">Chan-hyung's mother (Ep. 3) </t>
  </si>
  <si>
    <t>Gi Eun-se</t>
  </si>
  <si>
    <t xml:space="preserve">Yuk Hye-jung (Ep. 3) </t>
  </si>
  <si>
    <t>Anupam Tripathi</t>
  </si>
  <si>
    <t xml:space="preserve">Foreign patient's co-worker (Ep. 4) </t>
  </si>
  <si>
    <t>Go Ara</t>
  </si>
  <si>
    <t xml:space="preserve">Go Ara (Ep. 5–6) </t>
  </si>
  <si>
    <t xml:space="preserve">Kim Dong-kyu (Ep. 5; voice)  </t>
  </si>
  <si>
    <t>Choi Moo-sung</t>
  </si>
  <si>
    <t xml:space="preserve">Ik-jun's patient's husband (Ep. 7) </t>
  </si>
  <si>
    <t>Lee Ji-hyun</t>
  </si>
  <si>
    <t>Shin Min-ji (Ep. 7)</t>
  </si>
  <si>
    <t xml:space="preserve">Ik-jun's patient (Ep. 7) </t>
  </si>
  <si>
    <t>Cha Soo-rin</t>
  </si>
  <si>
    <t>Oh Yu-min (Ep. 9)</t>
  </si>
  <si>
    <t>Jung Min-sung</t>
  </si>
  <si>
    <t xml:space="preserve">Lee Chang-hak (Ep. 11–12) </t>
  </si>
  <si>
    <t>Park Bo-kyung</t>
  </si>
  <si>
    <t xml:space="preserve">Chang-hak's wife (Ep. 11-12) </t>
  </si>
  <si>
    <t>Lee Jae-in</t>
  </si>
  <si>
    <t>So-mi (Ep. 11)</t>
  </si>
  <si>
    <t xml:space="preserve">Yeonwoo's mother (Ep. 1) </t>
  </si>
  <si>
    <t>Ahn Si-ha</t>
  </si>
  <si>
    <t xml:space="preserve">Kim Soo-jung (Ep. 1) </t>
  </si>
  <si>
    <t>Ryu Hye-rin</t>
  </si>
  <si>
    <t xml:space="preserve">Seung-won's mother (Ep. 2) </t>
  </si>
  <si>
    <t>Ko Na-young</t>
  </si>
  <si>
    <t xml:space="preserve">Yoo Kyung-jin (Ep. 2–3) </t>
  </si>
  <si>
    <t xml:space="preserve">Yoo Han-yang and Yoo Kyung-jin's mother (Ep. 2–3) </t>
  </si>
  <si>
    <t>Min-chan's Mother (Ep. 2, 4)</t>
  </si>
  <si>
    <t>Lee Kyu-hyung</t>
  </si>
  <si>
    <t xml:space="preserve"> Yoo Han-yang (Ep. 3) </t>
  </si>
  <si>
    <t>Im Soo-jung</t>
  </si>
  <si>
    <t xml:space="preserve">Chae Eun (Ep. 3) </t>
  </si>
  <si>
    <t>Ahn Chang-hwan</t>
  </si>
  <si>
    <t xml:space="preserve"> Baek Hyung-do (Ep. 3; voice) </t>
  </si>
  <si>
    <t>Jung Seung-gil</t>
  </si>
  <si>
    <t xml:space="preserve">son of the brain tumor patient  (Ep. 8) </t>
  </si>
  <si>
    <t>Yoo Jae-myung</t>
  </si>
  <si>
    <t xml:space="preserve">Shin Sung-eui, professor of radiology (Ep. 9) </t>
  </si>
  <si>
    <t>Hyun Jung-hwa</t>
  </si>
  <si>
    <t xml:space="preserve">professor of nuclear medicine (Ep. 9) </t>
  </si>
  <si>
    <t>Lee Bom-so-ri</t>
  </si>
  <si>
    <t>OB-GYN fellow (Ep. 9)</t>
  </si>
  <si>
    <t>Joo Sae-hyuk</t>
  </si>
  <si>
    <t xml:space="preserve">fellow in nuclear medicine (Ep. 9) </t>
  </si>
  <si>
    <t>Lee Il-hwa</t>
  </si>
  <si>
    <t xml:space="preserve">Gyeo-ul's mother (voice) </t>
  </si>
  <si>
    <t>Park Jung-woo</t>
  </si>
  <si>
    <t xml:space="preserve">Jang Ga-eul, Gyeo-ul's younger brother (Ep. 10) </t>
  </si>
  <si>
    <t>Na Young-seok</t>
  </si>
  <si>
    <t xml:space="preserve">Jang Young-seok, the father of Mo-ne and Ma-ne (Ep. 10) </t>
  </si>
  <si>
    <t>Choi Deok-moon</t>
  </si>
  <si>
    <t xml:space="preserve">Chu Cheol-woo, Min-ha's father (Ep. 10) </t>
  </si>
  <si>
    <t xml:space="preserve">Min-ha's mother (Ep. 10) </t>
  </si>
  <si>
    <t xml:space="preserve">Ahn Chi-hong (Ep. 11) </t>
  </si>
  <si>
    <t>Jung Dong-hwan</t>
  </si>
  <si>
    <t>Noh Joon-suk</t>
  </si>
  <si>
    <t>Shin Jung-geun</t>
  </si>
  <si>
    <t>Kim Seon-bi (formerly Kim Shi-ik)</t>
  </si>
  <si>
    <t>Choi Seo-hee</t>
  </si>
  <si>
    <t>Pyo Ji-hoon</t>
  </si>
  <si>
    <t>Ji Hyun-joong</t>
  </si>
  <si>
    <t>Kang Mi-na</t>
  </si>
  <si>
    <t>spirit of Jung Soo-jung / Kim Yoo-na</t>
  </si>
  <si>
    <t>Lee Do-hyun</t>
  </si>
  <si>
    <t>Go Chung-myung</t>
  </si>
  <si>
    <t>Lee Tae-sun</t>
  </si>
  <si>
    <t>Yeon-woo / Officer Park Young-soo</t>
  </si>
  <si>
    <t>Cho Hyun-chul</t>
  </si>
  <si>
    <t>Sanchez</t>
  </si>
  <si>
    <t>Park Yoo-na</t>
  </si>
  <si>
    <t>Princess Song-hwa / Lee Mi-ra</t>
  </si>
  <si>
    <t>Lee David</t>
  </si>
  <si>
    <t>Seol Ji-won</t>
  </si>
  <si>
    <t>Seo Yi-sook</t>
  </si>
  <si>
    <t>Mago</t>
  </si>
  <si>
    <t>Kang Hong-seok</t>
  </si>
  <si>
    <t>Grim Reaper</t>
  </si>
  <si>
    <t>Kwon Han-sol</t>
  </si>
  <si>
    <t>Kyung-ah</t>
  </si>
  <si>
    <t>Oh Tae-seok</t>
  </si>
  <si>
    <t>Oh Ji-ho</t>
  </si>
  <si>
    <t>Chan-sung's father (Ep. 1 &amp;amp; 16)</t>
  </si>
  <si>
    <t>Kim Won-hae</t>
  </si>
  <si>
    <t>the mayor (Ep. 1)</t>
  </si>
  <si>
    <t>hotel CEO (Ep. 1–2 &amp;amp; 10)</t>
  </si>
  <si>
    <t>Nam Kyoung-eub</t>
  </si>
  <si>
    <t>Chairman Wang (Ep. 2, 9 &amp;amp; 10)</t>
  </si>
  <si>
    <t>Lee Joon-gi</t>
  </si>
  <si>
    <t>priest (Ep. 3)</t>
  </si>
  <si>
    <t>Lee Si-eon</t>
  </si>
  <si>
    <t>astronaut (Ep. 3)</t>
  </si>
  <si>
    <t>hotel guest (Ep. 3)</t>
  </si>
  <si>
    <t>Hong Kyung</t>
  </si>
  <si>
    <t>baker (Ep. 4)</t>
  </si>
  <si>
    <t>Kim Mi-eun</t>
  </si>
  <si>
    <t>bride Lee Soo-min (Ep. 5)</t>
  </si>
  <si>
    <t>Lee Yi-kyung</t>
  </si>
  <si>
    <t>actor Yu Oh (Ep. 6)</t>
  </si>
  <si>
    <t>Pyo Ye-jin</t>
  </si>
  <si>
    <t>actress (Ep. 6)</t>
  </si>
  <si>
    <t>Kim Jun-hyun</t>
  </si>
  <si>
    <t>himself (Ep. 6)</t>
  </si>
  <si>
    <t>Park Jin-joo</t>
  </si>
  <si>
    <t>Gyeong-ah (Ep. 8)</t>
  </si>
  <si>
    <t>Nam Da-reum</t>
  </si>
  <si>
    <t>Spirit of the Well (Ep. 9–10)</t>
  </si>
  <si>
    <t>Sulli</t>
  </si>
  <si>
    <t>Jung Ji-eun (Ep. 10)</t>
  </si>
  <si>
    <t>Choi Yoo-song</t>
  </si>
  <si>
    <t>spirit of Chan-sung's mother (Ep. 10)</t>
  </si>
  <si>
    <t>Seo Eun-soo</t>
  </si>
  <si>
    <t>Veronica (Ep. 11)</t>
  </si>
  <si>
    <t>Hwang Moon-sook (Ep. 11)</t>
  </si>
  <si>
    <t>doctor (Ep. 12)</t>
  </si>
  <si>
    <t>doctor's wife (Ep. 12)</t>
  </si>
  <si>
    <t>Kim Seung-han</t>
  </si>
  <si>
    <t>doctor's son (Ep. 12)</t>
  </si>
  <si>
    <t>Lee Min-young</t>
  </si>
  <si>
    <t>ghost (Ep. 13)</t>
  </si>
  <si>
    <t>new owner of the Guest House of the Moon, renaming it Hotel Blue Moon (Ep. 16)</t>
  </si>
  <si>
    <t>Kim Byung-hee</t>
  </si>
  <si>
    <t>Tae Kwang-soo – a former gangster who manages the field team at the law firm. His life was saved by Sang-pil, who then went to prison for doing so. Since then, he is fiercely loyal to Sang-pil, and does not hesitate to do whatever he is asked to do. As a former gangster, he has some fighting skills, but also good skill with technology. He is determined to study law and become a lawyer himself.</t>
  </si>
  <si>
    <t>Lim Ki-hong</t>
  </si>
  <si>
    <t>Keum Kang – former manager of the loan shark company that became the Lawless Law Firm. He continues to work at the firm and often takes the lead in field activities. While not as skilled as others in the firm, he gives his full effort to his tasks. He once decided to study law but gave it up after struggling to understand the law books.</t>
  </si>
  <si>
    <t>Seo Ye-hwa</t>
  </si>
  <si>
    <t>Keum Ja – sister of Keum Kang, she is hired at the law firm after demonstrating her efficiency. She is good with numbers, and can determine the value of something quickly. Often she is the key to the success of the field team. Not afraid to speak her mind and share her feelings, she is also not easily embarrassed. She is attracted to lawyers and has the desire to marry one someday.</t>
  </si>
  <si>
    <t>Nam Soon-ja – assistant to Moon-sook. While not officially holding a job, she is known as the person to go through to get to Moon-sook. Willing to do anything that is asked, she often communicates the orders for dirty deeds. She is constantly suspicious of Oh-joo and does not understand why Moon-sook favors him. Her foremost desire is for her daughter to have a good life.</t>
  </si>
  <si>
    <t>Cha Jung-won</t>
  </si>
  <si>
    <t>Kang Yeon-hee – a prosecutor and daughter of Soon-ja. She has been rivals with Jae-yi since their days in law school. While an intelligent and passionate woman, she allows her pride to get the best of her. After being embarrassed while losing a case to Sang-pil, she joined Moon-sook's side. Her desire is to continue advancing her career and to have the respect of others.</t>
  </si>
  <si>
    <t>Jeon Jin-gi</t>
  </si>
  <si>
    <t>Ko In-doo – a former judge turned top lawyer at Oh-joo's company. Seen as a high-powered lawyer, many consider it an honor to be defended by him in court. At Moon-sook's orders, however, he often sabotages the cases to make it hard for his clients to win. He is motivated by the money and power such corrupt actions bring him.</t>
  </si>
  <si>
    <t>Choi Dae-hoon</t>
  </si>
  <si>
    <t>Suk Kwan-dong – campaign manager and assistant to Oh-joo. From Kisung, he went to Seoul to start his own gang, but was forced to return. He is not afraid to resort to force and even murder to get his way. Since being given a second chance by Oh-joo after his return, he has carried out his orders. His first loyalty, however, is to money and any method by which he can acquire it.</t>
  </si>
  <si>
    <t>Woo Hyung-man – a police detective under Oh-joo's influence. At one time, he was an honorable police officer. However, he is corrupt in order to get money to pay his wife's medical bills. Once ordered to kill Sang-pil and Hyung-joo, he has allowed Oh-joo to think he has done so. Defined by his love for his wife, he has allowed it to overcome his sense of right and wrong.</t>
  </si>
  <si>
    <t>Shin Eun-jung</t>
  </si>
  <si>
    <t>Choi Jin-ae – a lawyer and the mother of Sang-pil. A single parent, she raised her son while running her own law firm. She is known for her commitment to her clients and looks out for them even when they do not request help. While a friend of Moon-sook, she is willing to reveal Moon-sook's crimes due to her integrity. She did not approve of her brother's activity as a gangster and, at the time of her death, was not on speaking terms with him.</t>
  </si>
  <si>
    <t>Choi Dae-woong – a leading gangster in Seoul and uncle of Sang-pil. He raised Sang-pil as his own child following the death of his sister Jin-ae, and supported his schooling as a lawyer despite only discovering Sang-pil's existence after Jin-ae's death. Jin-ae had not been on speaking terms with him due to their differing lifestyles. Despite being the leader of a gang, he has a strong sense of honor and does not believe in murder. Even though he desires justice for his sister, he repeatedly warns Sang-pil that revenge is not the answer. He cares deeply for his nephew and those close to him, and puts their safety above money, the gang, and his own life.</t>
  </si>
  <si>
    <t>Park Ho-san</t>
  </si>
  <si>
    <t>Cheon Seung-beom – a determined public prosecutor who helps Sang-pil and Jae-yi. Sang-pil highly respects him as he had crossed paths with the prosecutor during his time in a gang (Seung-beom was the prosecutor who sent him to jail). Not swayed by power, money, or pressure, he cares more about the case and getting justice rather than promotion. Seung-beom does what he thinks is best regardless of what his superiors tell him to do. He is defined by his sense of justice and desire to unravel corruption at all costs.</t>
  </si>
  <si>
    <t>Park Min-jung</t>
  </si>
  <si>
    <t>Yoo Kyung-jin</t>
  </si>
  <si>
    <t>Lee Han-wi</t>
  </si>
  <si>
    <t>Ha Ki-ho – photo studio owner, father of Jae-yi, and husband of Hyung-joo. Having raised Jae-yi as a single parent since her mother's sudden disappearance, he has gone through hardship to support her. Due to the costs of her law degree, he owes loan sharks a good amount of money. An ardent supporter of Moon-sook, he does not approve of any who criticize her. He initially opposes the relationship between Jae-yi and Sang-pil due to the latter's delinquent past.</t>
  </si>
  <si>
    <t>Baek Joo-hee</t>
  </si>
  <si>
    <t>Noh Hyun-joo – photographer, massage therapist, and mother of Jae-yi. Due to her evidence of Moon-sook's crimes, Oh-joo ordered Woo Hyung-man to kill her but the latter spared her life instead. While assumed dead, she actually survived by hiding in Thailand. Having returned to Kisung, she desires to bring Moon-sook down so Jae-yi will not get hurt. Even though she saved Sang-pil's life when he was younger, she initially disapproves of his relationship with Jae-yi.</t>
  </si>
  <si>
    <t>Kim Kwang-kyu</t>
  </si>
  <si>
    <t>Kong Jang-Soo - police officer formerly the lead detective in charge of the Choi Jin-ae and Noh Hyung-joo cases back in the day. He later meets their now-adult children and agrees to help them piece together the evidence in order to bring Cha Moon-sook's crimes to light.</t>
  </si>
  <si>
    <t xml:space="preserve">Jung Young-hoon </t>
  </si>
  <si>
    <t xml:space="preserve">Others .mw-parser-output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t>
  </si>
  <si>
    <t xml:space="preserve">Lee Bok-gi </t>
  </si>
  <si>
    <t>Noh Hyun-joo</t>
  </si>
  <si>
    <t xml:space="preserve">Kim Ki-hyun </t>
  </si>
  <si>
    <t>Jang Yool</t>
  </si>
  <si>
    <t>a detective (ep. 4-5)</t>
  </si>
  <si>
    <t xml:space="preserve">Kim Dong-gyu </t>
  </si>
  <si>
    <t xml:space="preserve">Kim Chang-hee </t>
  </si>
  <si>
    <t xml:space="preserve">Yoon Joon-ho </t>
  </si>
  <si>
    <t xml:space="preserve">Kim Min-geon </t>
  </si>
  <si>
    <t xml:space="preserve">Park Shin-woon </t>
  </si>
  <si>
    <t xml:space="preserve">Park Sung-gyun </t>
  </si>
  <si>
    <t xml:space="preserve">Son Min-ji </t>
  </si>
  <si>
    <t xml:space="preserve">Jeon Bae-soo </t>
  </si>
  <si>
    <t xml:space="preserve">Lee Ho-cheol  </t>
  </si>
  <si>
    <t>Jin Seon-kyu</t>
  </si>
  <si>
    <t>Motorcycle Officer Park (Ep. 1)</t>
  </si>
  <si>
    <t xml:space="preserve">Jeon Gook-hwan </t>
  </si>
  <si>
    <t>Seo Hyeong-guk, Ji-min's boss</t>
  </si>
  <si>
    <t>Yoon Sung-mo</t>
  </si>
  <si>
    <t>Choi Hyun-bin, an outgoing junior colleague of Kang Ji-min.</t>
  </si>
  <si>
    <t>Baek Song-yi</t>
  </si>
  <si>
    <t>Jung So-ri</t>
  </si>
  <si>
    <t>Im Han-bin</t>
  </si>
  <si>
    <t>Jeon Jin-guk, Mi-jin's son</t>
  </si>
  <si>
    <t>Im Seung-dae</t>
  </si>
  <si>
    <t>Jeon Bong-gu, Mi-jin's husband</t>
  </si>
  <si>
    <t>Moon Soo-bin</t>
  </si>
  <si>
    <t>Chae Ryung</t>
  </si>
  <si>
    <t>Kim Tae-yeon</t>
  </si>
  <si>
    <t>Young Hye</t>
  </si>
  <si>
    <t>Nam Myung-ryul</t>
  </si>
  <si>
    <t>Ji Dong-ri, Eun-soo's father</t>
  </si>
  <si>
    <t>Song Jae-hee</t>
  </si>
  <si>
    <t>Jeon Gi-bum, Eun-soo's abusive ex-husband and biological father of Woo-joo</t>
  </si>
  <si>
    <t xml:space="preserve">Lee Chae-kyung, a prison guard </t>
  </si>
  <si>
    <t xml:space="preserve">Oh Jin-young </t>
  </si>
  <si>
    <t xml:space="preserve">Lee Chae-won </t>
  </si>
  <si>
    <t>Oh Seung-ah</t>
  </si>
  <si>
    <t>Lee Yeon-hee, a colleague of Pi-young, Hye-ryung and Si-eun</t>
  </si>
  <si>
    <t>Shin Joo-ah</t>
  </si>
  <si>
    <t>Lee Soo-jung, the wife of Yeon-hee's boyfriend</t>
  </si>
  <si>
    <t>Hyun Suk</t>
  </si>
  <si>
    <t>Mun-ho's friend</t>
  </si>
  <si>
    <t xml:space="preserve">Seo Yu-ri </t>
  </si>
  <si>
    <t xml:space="preserve">April 2 (Band) </t>
  </si>
  <si>
    <t>Park Jun-myun</t>
  </si>
  <si>
    <t>Audrey</t>
  </si>
  <si>
    <t>Lee Sook</t>
  </si>
  <si>
    <t>Mo Seo-ri, Seo-hyang's younger sister</t>
  </si>
  <si>
    <t>Hong Ji-yoon</t>
  </si>
  <si>
    <t>a clerk of diamond jewelry store</t>
  </si>
  <si>
    <t>Lim Baek-cheon</t>
  </si>
  <si>
    <t>a guest on a radio program hosted by Boo Hye-ryung</t>
  </si>
  <si>
    <t>Park Sang-min</t>
  </si>
  <si>
    <t>himself</t>
  </si>
  <si>
    <t xml:space="preserve">Chanyeol as Jung Se-joo </t>
  </si>
  <si>
    <t xml:space="preserve">Supporting .mw-parser-output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t>
  </si>
  <si>
    <t>Kim Jun-eui</t>
  </si>
  <si>
    <t>young Jung Se-joo</t>
  </si>
  <si>
    <t>Kim Yong-rim</t>
  </si>
  <si>
    <t>Oh Young-shim</t>
  </si>
  <si>
    <t xml:space="preserve">Lee Re as Jung Min-joo </t>
  </si>
  <si>
    <t>Park Chae-hee</t>
  </si>
  <si>
    <t>young Jung Min-joo</t>
  </si>
  <si>
    <t>Lee Hak-joo</t>
  </si>
  <si>
    <t>Kim Sang-bum</t>
  </si>
  <si>
    <t>Park Hoon</t>
  </si>
  <si>
    <t>Cha Hyung-seok</t>
  </si>
  <si>
    <t>Park Seon-ho</t>
  </si>
  <si>
    <t>Min Jin-woong</t>
  </si>
  <si>
    <t>Seo Jung-hoon</t>
  </si>
  <si>
    <t>Choi Yang-joo</t>
  </si>
  <si>
    <t>Lee Si-won</t>
  </si>
  <si>
    <t>Lee Soo-jin</t>
  </si>
  <si>
    <t>Kim Eui-sung</t>
  </si>
  <si>
    <t>Cha Byung-jun</t>
  </si>
  <si>
    <t xml:space="preserve">Ryu Abel </t>
  </si>
  <si>
    <t>Lee Soo-kyung</t>
  </si>
  <si>
    <t>Han Bo-reum</t>
  </si>
  <si>
    <t>Ko Yoo-ra</t>
  </si>
  <si>
    <t>Lee Jae-wook</t>
  </si>
  <si>
    <t>Marco Han</t>
  </si>
  <si>
    <t xml:space="preserve">Park Jin-woo </t>
  </si>
  <si>
    <t>Noh Young-jun</t>
  </si>
  <si>
    <t>Park Hae-soo</t>
  </si>
  <si>
    <t>A (Ep. 1, 2, 4, 8)</t>
  </si>
  <si>
    <t xml:space="preserve">Jung Min-sung </t>
  </si>
  <si>
    <t>Hee-joo's father (Ep. 3)</t>
  </si>
  <si>
    <t xml:space="preserve">Choi Yoo-song </t>
  </si>
  <si>
    <t>Hee-joo's mother (Ep. 3)</t>
  </si>
  <si>
    <t>Han Da-sol</t>
  </si>
  <si>
    <t>Gamer (Ep. 3)</t>
  </si>
  <si>
    <t>Kim Hyun-mok</t>
  </si>
  <si>
    <t>J One Employee (Ep. 7, 10, 16)</t>
  </si>
  <si>
    <t xml:space="preserve">Park Seul-gi </t>
  </si>
  <si>
    <t>Entertainment News Program Reporter (Ep. 7, 16)</t>
  </si>
  <si>
    <t xml:space="preserve">Park Jong-jin </t>
  </si>
  <si>
    <t>Live Weekly News Host who reported on Cha Hyung-suk's death</t>
  </si>
  <si>
    <t xml:space="preserve">Eom Seong-seop </t>
  </si>
  <si>
    <t>Live Weekly News Reporter who reported on Cha Hyung-suk's death</t>
  </si>
  <si>
    <t>Court Lady Choi</t>
  </si>
  <si>
    <t>Chae Seo-eun</t>
  </si>
  <si>
    <t>Hong-yeon</t>
  </si>
  <si>
    <t>Yoo Min-kyu</t>
  </si>
  <si>
    <t>Prince Yeongpyeong</t>
  </si>
  <si>
    <t>Lee Jae-won</t>
  </si>
  <si>
    <t>Hong Doo-il / Hong Byeol-gam</t>
  </si>
  <si>
    <t>Bae Jong-ok</t>
  </si>
  <si>
    <t>Grand Royal Queen Dowager Kim (Queen Sunwon)</t>
  </si>
  <si>
    <t>Kim Jwa-geun</t>
  </si>
  <si>
    <t>Na In-woo</t>
  </si>
  <si>
    <t>Kim Byeong-in</t>
  </si>
  <si>
    <t>Jeon Bae-soo</t>
  </si>
  <si>
    <t>Kim Mun-geun</t>
  </si>
  <si>
    <t>Yoo Young-jae</t>
  </si>
  <si>
    <t>Kim Hwan</t>
  </si>
  <si>
    <t xml:space="preserve">Song Min-hyung </t>
  </si>
  <si>
    <t>Chief State Councillor Kim Byung-hak</t>
  </si>
  <si>
    <t xml:space="preserve">Kang Ji-hoo </t>
  </si>
  <si>
    <t>Left State Councillor Kim Seok-geun</t>
  </si>
  <si>
    <t xml:space="preserve">Son Kwang-eop </t>
  </si>
  <si>
    <t>Minister of Military Affairs Kim Chang-hyuk</t>
  </si>
  <si>
    <t>Seol In-ah</t>
  </si>
  <si>
    <t>Jo Hwa-jin, Royal Noble Consort Ui (Jo Gwi-in)</t>
  </si>
  <si>
    <t>Jo Yeon-hee</t>
  </si>
  <si>
    <t>Royal Queen Dowager Jo (Queen Sinjeong)</t>
  </si>
  <si>
    <t xml:space="preserve">Ko In-beom  Right State Councillor Jo Man-hong </t>
  </si>
  <si>
    <t xml:space="preserve">Kim Kwang-sik </t>
  </si>
  <si>
    <t>Minister of Personnel Jo Deok-moon</t>
  </si>
  <si>
    <t>Choi Jin-hyuk</t>
  </si>
  <si>
    <t>Jang Bong-hwan</t>
  </si>
  <si>
    <t xml:space="preserve">Lee Cheol-min </t>
  </si>
  <si>
    <t>Director Han Pyo-jin / Han Shim-ong</t>
  </si>
  <si>
    <t xml:space="preserve">Kim Joon-won </t>
  </si>
  <si>
    <t>Bu Seung-min</t>
  </si>
  <si>
    <t>Kim In-kwon</t>
  </si>
  <si>
    <t>Royal Chef Man-bok, a cuisine specialist who doesn't get along with Queen Cheorin. He develops feelings for Court Lady Choi.</t>
  </si>
  <si>
    <t>Kang Chae-won</t>
  </si>
  <si>
    <t>Dam-hyang, a young court lady who is close with Kim So-yong.</t>
  </si>
  <si>
    <t>Kim Ju-young</t>
  </si>
  <si>
    <t>Oh Wol, Jo Hwa-jin's maid</t>
  </si>
  <si>
    <t xml:space="preserve">Son So-mang </t>
  </si>
  <si>
    <t>Court Lady Kang, Dowager Queen Jo's maid</t>
  </si>
  <si>
    <t>Seo Hye-ryeong</t>
  </si>
  <si>
    <t>a court lady</t>
  </si>
  <si>
    <t>Ahn Ju-ri</t>
  </si>
  <si>
    <t>Kang Da-hyun</t>
  </si>
  <si>
    <t>Hang Sim-hyang</t>
  </si>
  <si>
    <t xml:space="preserve">Yoon Gi-won </t>
  </si>
  <si>
    <t>a royal physician</t>
  </si>
  <si>
    <t xml:space="preserve">Yoon Jin-ho </t>
  </si>
  <si>
    <t>Head Eunuch</t>
  </si>
  <si>
    <t xml:space="preserve">Lee Tae-gum </t>
  </si>
  <si>
    <t>Choi Hwan-yi</t>
  </si>
  <si>
    <t>Eunuch Choi</t>
  </si>
  <si>
    <t xml:space="preserve">Kim Bang-won </t>
  </si>
  <si>
    <t>Sal-soo</t>
  </si>
  <si>
    <t xml:space="preserve">Sung Min-soo </t>
  </si>
  <si>
    <t>Royal Secretary Jo Dae-su, Jo Hwa-jin's father (Ep. 1)</t>
  </si>
  <si>
    <t>Ha-min</t>
  </si>
  <si>
    <t>Physician Park (Ep. 1)</t>
  </si>
  <si>
    <t>Seo Dong-suk</t>
  </si>
  <si>
    <t>a detective (Ep. 1)</t>
  </si>
  <si>
    <t>Kwon Eun-soo</t>
  </si>
  <si>
    <t>a court lady (Ep. 2)</t>
  </si>
  <si>
    <t>Kim Ka-eun</t>
  </si>
  <si>
    <t>a young court lady (Ep. 2)</t>
  </si>
  <si>
    <t>Lee Seung-jin</t>
  </si>
  <si>
    <t>a royal guard (Ep. 2)</t>
  </si>
  <si>
    <t>Yoon Jung-ro</t>
  </si>
  <si>
    <t xml:space="preserve">Baek Jae-jin </t>
  </si>
  <si>
    <t>a general store owner (Ep. 2–3)</t>
  </si>
  <si>
    <t>Oh Ji-young</t>
  </si>
  <si>
    <t>a court lady (Ep. 3)</t>
  </si>
  <si>
    <t>Na Mi-hee</t>
  </si>
  <si>
    <t>Kim Yong-jin</t>
  </si>
  <si>
    <t>a eunuch (Ep. 3)</t>
  </si>
  <si>
    <t xml:space="preserve">Moon Hak-jin </t>
  </si>
  <si>
    <t>a food palanquin bearer (Ep. 6)</t>
  </si>
  <si>
    <t>Koo Ja-keon</t>
  </si>
  <si>
    <t>Kim Seung-wan</t>
  </si>
  <si>
    <t>Kim Nan-hee</t>
  </si>
  <si>
    <t>a fortune teller (Ep. 6)</t>
  </si>
  <si>
    <t>Kim Myung-bo, SS Bank branch manager Jeju Pureung, classmate with Hansoo.</t>
  </si>
  <si>
    <t>Cho Hye-jung</t>
  </si>
  <si>
    <t>Dal-i, Young-ok's friend.</t>
  </si>
  <si>
    <t>Jung Sung-il</t>
  </si>
  <si>
    <t>Kim Tae-hoon, Min Seon-ah's sensitive and tired husband.</t>
  </si>
  <si>
    <t>Chun Dong-bin</t>
  </si>
  <si>
    <t>classmate of Bang Young-joo and Jung Hyun</t>
  </si>
  <si>
    <t>Park Ji-ah</t>
  </si>
  <si>
    <t>Hye-ja, haenyeo from Jeju.</t>
  </si>
  <si>
    <t xml:space="preserve">Jung Eun-hye as Lee Young-hui, Young-ok's elder twin sister who has Down syndrome. </t>
  </si>
  <si>
    <t>Jin Hyo-jung</t>
  </si>
  <si>
    <t>young Lee Young-hui</t>
  </si>
  <si>
    <t>Lee So-byul</t>
  </si>
  <si>
    <t>Byul, a woman who operates a coffee truck in the market. She is the sister of Dal-i, and since she is deaf, she communicates in sign language.</t>
  </si>
  <si>
    <t>Baek Seung-do</t>
  </si>
  <si>
    <t>Park Ki-joon, Jung-jun's younger brother.</t>
  </si>
  <si>
    <t>Kim Jung-hwan</t>
  </si>
  <si>
    <t>Son Man-su, the sole surviving son of Hyun Chun-hee, Eun-gi's father.</t>
  </si>
  <si>
    <t>Min Ji-ah</t>
  </si>
  <si>
    <t>Oh Hae-sun, Man-su's wife and Eun-gi's mother. After Man-su's accident, she had no choice but to give Eun-gi to Chun-hee to earn money while taking care of Man-su at the hospital.</t>
  </si>
  <si>
    <t>Yang Hee-kyung</t>
  </si>
  <si>
    <t>Ms. Jang, the operator of the orphanage where the two sisters Young-hui and Young-ok lived since childhood.</t>
  </si>
  <si>
    <t>Choi Byung-mo</t>
  </si>
  <si>
    <t>Jong-woo, Dong-seok's stepfather's son.</t>
  </si>
  <si>
    <t>Choi Seung-kyung</t>
  </si>
  <si>
    <t>Jong-cheol, Dong-seok's stepfather's son.</t>
  </si>
  <si>
    <t>Yoon Byung-hee</t>
  </si>
  <si>
    <t>Bae Jeong-muk, a captain who came to Pureung Village from abroad.</t>
  </si>
  <si>
    <t>Kim Ha-eon</t>
  </si>
  <si>
    <t>Kim Yeol, son of Seon-ah and Tae-hoon.</t>
  </si>
  <si>
    <t>Mi-ran's second ex-husband.</t>
  </si>
  <si>
    <t>Park Soon-chun</t>
  </si>
  <si>
    <t>A wide-eyed, loose-minded aunty who runs a small market in Purung Village.</t>
  </si>
  <si>
    <t>Jo Ara</t>
  </si>
  <si>
    <t>In-jeong, Myung-bo's wife suffers from dysphoria.</t>
  </si>
  <si>
    <t>Park Hye-na</t>
  </si>
  <si>
    <t>Min-jin, Han-soo's wife.</t>
  </si>
  <si>
    <t>Hyun Bong-sik</t>
  </si>
  <si>
    <t>bank customer</t>
  </si>
  <si>
    <t>Han Ji-hyun</t>
  </si>
  <si>
    <t>Hyun Young-joo</t>
  </si>
  <si>
    <t>Park Jeong-eon</t>
  </si>
  <si>
    <t>school teacher</t>
  </si>
  <si>
    <t>Kim Gun-ho</t>
  </si>
  <si>
    <t>Innkeeper</t>
  </si>
  <si>
    <t xml:space="preserve">Special appearance </t>
  </si>
  <si>
    <t>Park Sung-yeon</t>
  </si>
  <si>
    <t>investigator on Seon Ah and Tae-hoon's divorce situation</t>
  </si>
  <si>
    <t xml:space="preserve">Krystal Jung as Kim Ji-ho </t>
  </si>
  <si>
    <t>Shin Rin-ah</t>
  </si>
  <si>
    <t>child Kim Ji-ho</t>
  </si>
  <si>
    <t>Lee Chae-yoon</t>
  </si>
  <si>
    <t>teenage Kim Ji-ho</t>
  </si>
  <si>
    <t>Lim Hwa-young</t>
  </si>
  <si>
    <t>Kim Je-hee</t>
  </si>
  <si>
    <t>Ye Soo-jung</t>
  </si>
  <si>
    <t>Je-hyuk's mother</t>
  </si>
  <si>
    <t>Kim Kyung-nam</t>
  </si>
  <si>
    <t>Lee Joon-dol</t>
  </si>
  <si>
    <t>Chief Jo Ji-ho</t>
  </si>
  <si>
    <t>Professor Myung</t>
  </si>
  <si>
    <t xml:space="preserve">Lee Ho-chul </t>
  </si>
  <si>
    <t>Gal Dae-bong (aka "Seagull")</t>
  </si>
  <si>
    <t>Kim Min-chul (aka "Long-term Prisoner")</t>
  </si>
  <si>
    <t>Kang Chul-doo (aka "KAIST")</t>
  </si>
  <si>
    <t>Yoo Han-yang (aka "Second-generation Chaebol" or "Looney")</t>
  </si>
  <si>
    <t>Jung Hae-in</t>
  </si>
  <si>
    <t>Yoo Jeong-woo (aka "Captain Yoo")</t>
  </si>
  <si>
    <t>Go Park-sa (aka "Doctor Go")</t>
  </si>
  <si>
    <t>Kang Seung-yoon</t>
  </si>
  <si>
    <t>Lee Joo-hyung (aka “Jean Valjean”)</t>
  </si>
  <si>
    <t>Kim Young-cheol (aka "Jailbird")</t>
  </si>
  <si>
    <t>Dong-ho (aka "Croney")</t>
  </si>
  <si>
    <t>Jung Woong-in</t>
  </si>
  <si>
    <t>Assistant Chief Paeng Se-yoon</t>
  </si>
  <si>
    <t>Shin Jae-ha</t>
  </si>
  <si>
    <t>Kim Min-sung</t>
  </si>
  <si>
    <t>Lee Jung-hyuk</t>
  </si>
  <si>
    <t>Nexen Team GM Asst</t>
  </si>
  <si>
    <t>Choi Sung-won</t>
  </si>
  <si>
    <t>Jo Ki-cheol AKA "Spot"</t>
  </si>
  <si>
    <t>Lee Hoon-jin</t>
  </si>
  <si>
    <t>Soji (goods carrier)</t>
  </si>
  <si>
    <t xml:space="preserve">Joo Seok-tae </t>
  </si>
  <si>
    <t>operations chief Yeom Sang-jae</t>
  </si>
  <si>
    <t>Ahn Sang-woo</t>
  </si>
  <si>
    <t>Warden Kim Yong-chul</t>
  </si>
  <si>
    <t>Department Chief Na Hyung-soo</t>
  </si>
  <si>
    <t>Daehyungsoji (heavy goods carrier)</t>
  </si>
  <si>
    <t>Kang Ki-doong</t>
  </si>
  <si>
    <t>Prison Guard Song Gi-dong</t>
  </si>
  <si>
    <t>Choi Yeon-dong</t>
  </si>
  <si>
    <t>Vice Chief Lee Jung-jae</t>
  </si>
  <si>
    <t xml:space="preserve">Kim Ki-nam </t>
  </si>
  <si>
    <t>Choi Hyun-woo (prisoner)</t>
  </si>
  <si>
    <t>Lee Do-gyeom</t>
  </si>
  <si>
    <t>Park Do-gyeom (prison guard)</t>
  </si>
  <si>
    <t xml:space="preserve">Lim Cheol-hyung </t>
  </si>
  <si>
    <t>Director Kim Hyuk-kwon</t>
  </si>
  <si>
    <t xml:space="preserve">Kong Sang-a </t>
  </si>
  <si>
    <t>Kim Ji-ho's mother</t>
  </si>
  <si>
    <t xml:space="preserve">Park Hye-jin </t>
  </si>
  <si>
    <t>Lee Joon-ho's mother</t>
  </si>
  <si>
    <t xml:space="preserve">Jung Jin  </t>
  </si>
  <si>
    <t>Lee Moo-saeng</t>
  </si>
  <si>
    <t>Captain Yoo's lawyer</t>
  </si>
  <si>
    <t xml:space="preserve">Kim Jae-geon  </t>
  </si>
  <si>
    <t>Jang Hyuk-jin</t>
  </si>
  <si>
    <t>Yoo Han-yang's father</t>
  </si>
  <si>
    <t>Yoo Han-yang's mother</t>
  </si>
  <si>
    <t>Seo Ji-hoon</t>
  </si>
  <si>
    <t>Min-sik</t>
  </si>
  <si>
    <t>Han Duk-soo</t>
  </si>
  <si>
    <t>News anchor</t>
  </si>
  <si>
    <t>Kim Kyung-rae</t>
  </si>
  <si>
    <t>Ki Eun-ryung</t>
  </si>
  <si>
    <t xml:space="preserve">Lee Young-suk  </t>
  </si>
  <si>
    <t xml:space="preserve">Yoo Hyung-kwan </t>
  </si>
  <si>
    <t>Chief Shim Woo-kyung (prisoner)</t>
  </si>
  <si>
    <t xml:space="preserve">Park Young-soo  </t>
  </si>
  <si>
    <t xml:space="preserve">Jang Joon-nyung </t>
  </si>
  <si>
    <t>Baseball coach</t>
  </si>
  <si>
    <t>Bae Ho-geun</t>
  </si>
  <si>
    <t>Jang Yoon-hwan</t>
  </si>
  <si>
    <t xml:space="preserve">Kim Yong-un </t>
  </si>
  <si>
    <t>big prisoner</t>
  </si>
  <si>
    <t>Kim Tae-soo</t>
  </si>
  <si>
    <t>Woodworking workshop inmate</t>
  </si>
  <si>
    <t xml:space="preserve">Lee Kyu-sung </t>
  </si>
  <si>
    <t xml:space="preserve">Choi Kwang-il  </t>
  </si>
  <si>
    <t xml:space="preserve">Park Koo-yoon  </t>
  </si>
  <si>
    <t xml:space="preserve">Kim Dong-chan  </t>
  </si>
  <si>
    <t xml:space="preserve">Kwak Han-goo </t>
  </si>
  <si>
    <t>a car thief</t>
  </si>
  <si>
    <t>Song Ji-won</t>
  </si>
  <si>
    <t>Yang Dae-hyuk</t>
  </si>
  <si>
    <t>Corporal Choi</t>
  </si>
  <si>
    <t xml:space="preserve">Choi Young  </t>
  </si>
  <si>
    <t xml:space="preserve">Kang Hyun-jung  </t>
  </si>
  <si>
    <t xml:space="preserve">Ko Young-bin </t>
  </si>
  <si>
    <t>Doctor Jung Dae-hyun</t>
  </si>
  <si>
    <t xml:space="preserve">Ye In </t>
  </si>
  <si>
    <t xml:space="preserve">Jang Joon-ho  </t>
  </si>
  <si>
    <t xml:space="preserve">Hong Seung-beom </t>
  </si>
  <si>
    <t>Challenge Golden Bell MC</t>
  </si>
  <si>
    <t xml:space="preserve">Lee Kyu-seob  </t>
  </si>
  <si>
    <t>Lee Sang-yi</t>
  </si>
  <si>
    <t>Sergeant Oh Dong-hwan</t>
  </si>
  <si>
    <t xml:space="preserve">Ahn Tae-young </t>
  </si>
  <si>
    <t>Lim Sun-soo</t>
  </si>
  <si>
    <t>Yoo Jung-min</t>
  </si>
  <si>
    <t>Shin Won-ho</t>
  </si>
  <si>
    <t>Joo Jung-hoon</t>
  </si>
  <si>
    <t>Kim Mo-beom</t>
  </si>
  <si>
    <t>Park Joon-young</t>
  </si>
  <si>
    <t xml:space="preserve">Jo Kyung-hoon  </t>
  </si>
  <si>
    <t xml:space="preserve">Lee Do-yeob </t>
  </si>
  <si>
    <t>Director Doh</t>
  </si>
  <si>
    <t xml:space="preserve">Tae Won-suk  </t>
  </si>
  <si>
    <t xml:space="preserve">Park Kun-rak  </t>
  </si>
  <si>
    <t xml:space="preserve">Song Young-hak  </t>
  </si>
  <si>
    <t xml:space="preserve">Lee Shin-sung </t>
  </si>
  <si>
    <t>CEO Nam</t>
  </si>
  <si>
    <t>Director Ji</t>
  </si>
  <si>
    <t xml:space="preserve">Lee Yoon-sang </t>
  </si>
  <si>
    <t>Yang Jung-suk</t>
  </si>
  <si>
    <t>Kang Gun-woo</t>
  </si>
  <si>
    <t xml:space="preserve">Kim Ka-young </t>
  </si>
  <si>
    <t xml:space="preserve">Kwon Da-ham </t>
  </si>
  <si>
    <t xml:space="preserve">Son Kyung-won </t>
  </si>
  <si>
    <t xml:space="preserve">Shin Hee-kuk </t>
  </si>
  <si>
    <t xml:space="preserve">Jung Dong-hoon </t>
  </si>
  <si>
    <t xml:space="preserve">Seo Sang-won </t>
  </si>
  <si>
    <t xml:space="preserve">Kim Ki-moo </t>
  </si>
  <si>
    <t>a rapist</t>
  </si>
  <si>
    <t xml:space="preserve">Lee Seok </t>
  </si>
  <si>
    <t>Lee Suk-eun</t>
  </si>
  <si>
    <t xml:space="preserve">Kang Duk-jung </t>
  </si>
  <si>
    <t xml:space="preserve">Jung Kyung-cheol </t>
  </si>
  <si>
    <t xml:space="preserve">Lee Jae-woo </t>
  </si>
  <si>
    <t>Lee Do-kuk</t>
  </si>
  <si>
    <t>Professor Kim Jin-sung</t>
  </si>
  <si>
    <t xml:space="preserve">Ko I-geon </t>
  </si>
  <si>
    <t>a baseball teammate</t>
  </si>
  <si>
    <t>Son Kang-kuk</t>
  </si>
  <si>
    <t>Taxi driver</t>
  </si>
  <si>
    <t xml:space="preserve">Bae-Jin-woong </t>
  </si>
  <si>
    <t>Jin Woong</t>
  </si>
  <si>
    <t xml:space="preserve">Jo Joon </t>
  </si>
  <si>
    <t>Lee Ki-hyuk</t>
  </si>
  <si>
    <t>Junior guard</t>
  </si>
  <si>
    <t xml:space="preserve">Sung Hyun-joon </t>
  </si>
  <si>
    <t>Ahn Ji-hyun</t>
  </si>
  <si>
    <t>Ji-ho's friend</t>
  </si>
  <si>
    <t>Choi Myung-bin</t>
  </si>
  <si>
    <t>Soo-bin, Chief Paeng's daughter</t>
  </si>
  <si>
    <t>Je-hyuk's lawyer</t>
  </si>
  <si>
    <t>Ha Hee-ra</t>
  </si>
  <si>
    <t>Han Ae-sook, Sa Hye-jun's mother</t>
  </si>
  <si>
    <t>Han Jin-hee</t>
  </si>
  <si>
    <t>Sa Min-gi, Sa Hye-jun's grandfather</t>
  </si>
  <si>
    <t>Sa Young-nam, Sa Hye-jun's father</t>
  </si>
  <si>
    <t>Sa Kyeong-jun, Sa Hye-jun's older brother</t>
  </si>
  <si>
    <t>Shin Ae-ra</t>
  </si>
  <si>
    <t>Kim Yi-young, Won Hae-hyo's mother</t>
  </si>
  <si>
    <t>Won Tae-kyeong, Won Hae-hyo's father</t>
  </si>
  <si>
    <t>Jo Yoo-jung</t>
  </si>
  <si>
    <t>Won Hae-na, Won Hae-hyo's younger sister</t>
  </si>
  <si>
    <t>Kim Jang-man, Kim Jin-woo's father</t>
  </si>
  <si>
    <t>Lee Kyung-mi, Kim Jin-woo's mother</t>
  </si>
  <si>
    <t>Jang Yi-jung</t>
  </si>
  <si>
    <t>Kim Jin-ri, Kim Jin-woo's younger sister</t>
  </si>
  <si>
    <t>Lee Min-jae, Sa Hye-jun's manager</t>
  </si>
  <si>
    <t>Lee Chang-hoon</t>
  </si>
  <si>
    <t>Lee Tae-soo, Hye-jun's former manager and the new director at Park Do-ha's entertainment company</t>
  </si>
  <si>
    <t>Gateway casting interviewer</t>
  </si>
  <si>
    <t>Park Se-hyun</t>
  </si>
  <si>
    <t>Choi Soo-bin, Ahn Jeong-ha's friend and co-worker at the salon</t>
  </si>
  <si>
    <t>Yang So-min</t>
  </si>
  <si>
    <t>hair salon director</t>
  </si>
  <si>
    <t>Jo Ji-seung</t>
  </si>
  <si>
    <t>Park Jin-ju, Ahn Jeong-ha senior co-worker at the salon</t>
  </si>
  <si>
    <t>Yang Moo-jin</t>
  </si>
  <si>
    <t>Kim Gun-woo</t>
  </si>
  <si>
    <t>Park Do-ha, a top actor</t>
  </si>
  <si>
    <t>Kim Min-Chul</t>
  </si>
  <si>
    <t>Chi Yeong</t>
  </si>
  <si>
    <t>Kim Hye-yoon</t>
  </si>
  <si>
    <t>Lee Bo-ra, a makeup artist (Ep. 1)</t>
  </si>
  <si>
    <t>Charlie Jung, a fashion designer (Ep. 1–2, 10)</t>
  </si>
  <si>
    <t>Lee Hae-woon</t>
  </si>
  <si>
    <t>PD (Ep. 1, 3)</t>
  </si>
  <si>
    <t>Jung Ji-ah, Hye-jun's ex-girlfriend (Ep.4, 7–15)</t>
  </si>
  <si>
    <t>Kim Min-sang</t>
  </si>
  <si>
    <t>Director Choi Se-hun (Ep. 1, 4–5, 9)</t>
  </si>
  <si>
    <t>Kang So-young</t>
  </si>
  <si>
    <t>Runway model (Ep. 2)</t>
  </si>
  <si>
    <t>Kim Su-man (Ep. 8–16)</t>
  </si>
  <si>
    <t>Seo Hyun-jin</t>
  </si>
  <si>
    <t>Lee Hyun-soo, an actress (Ep. 8–9)</t>
  </si>
  <si>
    <t>Park Seul-gi</t>
  </si>
  <si>
    <t>host at a press conference (Ep. 9)</t>
  </si>
  <si>
    <t>Park Seo-joon</t>
  </si>
  <si>
    <t>Song Min-soo, an actor (Ep. 9–10)</t>
  </si>
  <si>
    <t>Kang Han-na</t>
  </si>
  <si>
    <t>Jessica, host of OVN Drama Awards (Ep. 9)</t>
  </si>
  <si>
    <t>Lee Sung-kyung</t>
  </si>
  <si>
    <t>Jin Seo-woo (Ep. 12)</t>
  </si>
  <si>
    <t xml:space="preserve">Lee Hye-ri </t>
  </si>
  <si>
    <t>Lee Hye-ji (Ep. 13)</t>
  </si>
  <si>
    <t>Choi Soo-jong</t>
  </si>
  <si>
    <t>Mall visitor (Ep. 14)</t>
  </si>
  <si>
    <t>Jung Joon-ho</t>
  </si>
  <si>
    <t>Kang Joon-sang</t>
  </si>
  <si>
    <t>Kang Ye-seo</t>
  </si>
  <si>
    <t>Kang Ye-bin</t>
  </si>
  <si>
    <t>Madame Yoon</t>
  </si>
  <si>
    <t>Choi Won-young</t>
  </si>
  <si>
    <t>Hwang Chi-young</t>
  </si>
  <si>
    <t>Kang Chan-hee</t>
  </si>
  <si>
    <t>Hwang Woo-joo</t>
  </si>
  <si>
    <t>Kim Byung-chul</t>
  </si>
  <si>
    <t>Cha Min-hyuk</t>
  </si>
  <si>
    <t>Cha Se-ri</t>
  </si>
  <si>
    <t>Kim Dong-hee</t>
  </si>
  <si>
    <t>Cha Seo-joon</t>
  </si>
  <si>
    <t>Jo Byung-gyu</t>
  </si>
  <si>
    <t>Cha Ki-joon</t>
  </si>
  <si>
    <t>Kim Joo-ryoung</t>
  </si>
  <si>
    <t>Noh Seon-hye</t>
  </si>
  <si>
    <t>Woo Yang-woo</t>
  </si>
  <si>
    <t>Yoo Jin-woo</t>
  </si>
  <si>
    <t>Woo Soo-han</t>
  </si>
  <si>
    <t>Lee Hyun-jin</t>
  </si>
  <si>
    <t xml:space="preserve">Jo Tae-jun </t>
  </si>
  <si>
    <t>Jo Mi-nyeo</t>
  </si>
  <si>
    <t>Kay/Katherine</t>
  </si>
  <si>
    <t>Kim Bo-ra</t>
  </si>
  <si>
    <t>Kim Hye-na</t>
  </si>
  <si>
    <t>Woo Ji-hyun</t>
  </si>
  <si>
    <t>Jeon Jin-man</t>
  </si>
  <si>
    <t>Song Min-hyung</t>
  </si>
  <si>
    <t>Choi In-ho</t>
  </si>
  <si>
    <t>Lee Yeon-soo</t>
  </si>
  <si>
    <t>Kim Eun-hye</t>
  </si>
  <si>
    <t>Laura Jung</t>
  </si>
  <si>
    <t>Lee Myung-joo</t>
  </si>
  <si>
    <t>Song Geon-hee</t>
  </si>
  <si>
    <t>Park Young-jae</t>
  </si>
  <si>
    <t>Yu Seong-ju</t>
  </si>
  <si>
    <t>Park Soo-chang</t>
  </si>
  <si>
    <t>Lee Yun-seol</t>
  </si>
  <si>
    <t>Lee Ga-eul</t>
  </si>
  <si>
    <t>Kwon Hwa-woon</t>
  </si>
  <si>
    <t>Lee Choong-sun</t>
  </si>
  <si>
    <t>elder at Soo-chang's cabin.</t>
  </si>
  <si>
    <t>Kim Chan-mi</t>
  </si>
  <si>
    <t>herself (ep. 3–4)</t>
  </si>
  <si>
    <t>Jang Gwang</t>
  </si>
  <si>
    <t>Eunuch Jo</t>
  </si>
  <si>
    <t>Yoon Jong-suk</t>
  </si>
  <si>
    <t>Jang Moo-young, a military officer</t>
  </si>
  <si>
    <t>Dal-rae, Ha-seon's sister and fellow performer</t>
  </si>
  <si>
    <t>Yoon Kyung-ho</t>
  </si>
  <si>
    <t>Kap-soo, Ha-seon and Dal-rae's elder performer</t>
  </si>
  <si>
    <t>Oh Ha-nee</t>
  </si>
  <si>
    <t>Ae-young, a maid</t>
  </si>
  <si>
    <t>Court Lady Park</t>
  </si>
  <si>
    <t>Kwon Hae-hyo</t>
  </si>
  <si>
    <t>Shin Chi-soo, the Left State Councillor</t>
  </si>
  <si>
    <t>Jang Young-nam</t>
  </si>
  <si>
    <t>the Queen Dowager</t>
  </si>
  <si>
    <t>Prince Jinpyung</t>
  </si>
  <si>
    <t>Court Lady Kim</t>
  </si>
  <si>
    <t>Choi Kyu-jin</t>
  </si>
  <si>
    <t>Shin Yi-kyeom, Shin Chi-soo's son and a member of the Office of Censors</t>
  </si>
  <si>
    <t>Seo Yoon-ah</t>
  </si>
  <si>
    <t>Seon Hwa-dang, Shin Chi-soo's niece and Yi Heon's favourite concubine</t>
  </si>
  <si>
    <t>Lee Mi-eun</t>
  </si>
  <si>
    <t>Court Lady Jang</t>
  </si>
  <si>
    <t>Park Si-eun</t>
  </si>
  <si>
    <t>Choi Kye-hwan, a 15-year-old kitchen maid</t>
  </si>
  <si>
    <t>Jung Hye-young</t>
  </si>
  <si>
    <t>Woon-sim, a courtesan</t>
  </si>
  <si>
    <t>Lee Yoon-gun</t>
  </si>
  <si>
    <t>Yoo Ho-joon, So-woon's father</t>
  </si>
  <si>
    <t>Lee Kyu-han</t>
  </si>
  <si>
    <t>Joo Ho-geol</t>
  </si>
  <si>
    <t>Choi Moo-in</t>
  </si>
  <si>
    <t>Lee Han-jong</t>
  </si>
  <si>
    <t>Lee Chang-jik</t>
  </si>
  <si>
    <t>Seo Jang-won</t>
  </si>
  <si>
    <t>Woo Jeong-rim</t>
  </si>
  <si>
    <t>Jang Sung-won</t>
  </si>
  <si>
    <t>Jung Saeng, a Buddhist monk</t>
  </si>
  <si>
    <t>Jang Hyuk</t>
  </si>
  <si>
    <t>King Seonjo, Yi Heon's father (Episode 1)</t>
  </si>
  <si>
    <t>Yoon Park</t>
  </si>
  <si>
    <t>Lord Kiseong (Episode 16)</t>
  </si>
  <si>
    <t>Moon Sook</t>
  </si>
  <si>
    <t>Wi-gen</t>
  </si>
  <si>
    <t>Kim Gi-ran</t>
  </si>
  <si>
    <t>Eun Ye-jun</t>
  </si>
  <si>
    <t>Woo-sik</t>
  </si>
  <si>
    <t>Kwon Su-ho</t>
  </si>
  <si>
    <t>The Prosecutor</t>
  </si>
  <si>
    <t>Lee Hong-nae</t>
  </si>
  <si>
    <t>Ji Chung-sin</t>
  </si>
  <si>
    <t>Ok Ja-yeon</t>
  </si>
  <si>
    <t>Baek Hyang-hui</t>
  </si>
  <si>
    <t>Kim Eun-soo</t>
  </si>
  <si>
    <t>Kim Woong-min</t>
  </si>
  <si>
    <t>Im Ju-yeon</t>
  </si>
  <si>
    <t>Jung Won-chang</t>
  </si>
  <si>
    <t>Shin Hyuk-woo</t>
  </si>
  <si>
    <t>Kim Min-ho</t>
  </si>
  <si>
    <t>Baek Jun-kyu</t>
  </si>
  <si>
    <t>Choi Jang-mul</t>
  </si>
  <si>
    <t>Yoon Joo-sang</t>
  </si>
  <si>
    <t>Ha Seok-gu</t>
  </si>
  <si>
    <t>Lee Joo-sil</t>
  </si>
  <si>
    <t>Jang Chun-ok</t>
  </si>
  <si>
    <t>Choi Yoon-young</t>
  </si>
  <si>
    <t>Kim Jeong-yeong</t>
  </si>
  <si>
    <t>Lee Kyung-min</t>
  </si>
  <si>
    <t>Kang Han-wool</t>
  </si>
  <si>
    <t>Son Kang-gook</t>
  </si>
  <si>
    <t>Choi Soo-ryong</t>
  </si>
  <si>
    <t>Shin Myung-hwi</t>
  </si>
  <si>
    <t>Jeon Jin-oh</t>
  </si>
  <si>
    <t>Noh Chang-kyu</t>
  </si>
  <si>
    <t>Kim Seung-hoon</t>
  </si>
  <si>
    <t>Noh Hang-kyu</t>
  </si>
  <si>
    <t>Cho Tae-shin</t>
  </si>
  <si>
    <t>Kim Jung-jin</t>
  </si>
  <si>
    <t>Jang Hye-kyung</t>
  </si>
  <si>
    <t>Kim Yi-kyung</t>
  </si>
  <si>
    <t>Kim Yeong-nim</t>
  </si>
  <si>
    <t>Jeon Seok-ho</t>
  </si>
  <si>
    <t>So Gwon</t>
  </si>
  <si>
    <t>Son Yeo-eun</t>
  </si>
  <si>
    <t>Ha Mun-young</t>
  </si>
  <si>
    <t>Sung Ji-ru</t>
  </si>
  <si>
    <t>Jang Cheol-joong</t>
  </si>
  <si>
    <t>Lee Sun-bin</t>
  </si>
  <si>
    <t>Heo Hee-young</t>
  </si>
  <si>
    <t>Lee Jin-kwon</t>
  </si>
  <si>
    <t>Subordinate</t>
  </si>
  <si>
    <t>Choi Go</t>
  </si>
  <si>
    <t>an orphan</t>
  </si>
  <si>
    <t>Son Ho-jun</t>
  </si>
  <si>
    <t>Oh Jung-gu</t>
  </si>
  <si>
    <t>Im Ji-kyu</t>
  </si>
  <si>
    <t>Dong-pal</t>
  </si>
  <si>
    <t>No</t>
  </si>
  <si>
    <t>Rating Nielsen</t>
  </si>
  <si>
    <t>Final Date</t>
  </si>
  <si>
    <t>Marker Rating</t>
  </si>
  <si>
    <t>Marker Level Rating</t>
  </si>
  <si>
    <t>Marker Series Date</t>
  </si>
  <si>
    <t>Marker Newest Series</t>
  </si>
  <si>
    <t>Link to Stream</t>
  </si>
  <si>
    <t>Actor Name</t>
  </si>
  <si>
    <t>Seo Woo-jin</t>
  </si>
  <si>
    <t>Kim Dong-kyu</t>
  </si>
  <si>
    <t>Jung Eun-hye</t>
  </si>
  <si>
    <t>Krystal Jung</t>
  </si>
  <si>
    <t>Kim Jung-pal</t>
  </si>
  <si>
    <t>Ko In-beom</t>
  </si>
  <si>
    <t>Acted as</t>
  </si>
  <si>
    <t>Actor Role</t>
  </si>
  <si>
    <t>Roled AS</t>
  </si>
  <si>
    <t>Link Bio</t>
  </si>
  <si>
    <t>Hyperlink</t>
  </si>
  <si>
    <t>Hyperlink to Stream</t>
  </si>
  <si>
    <t>Hyperlink Bio</t>
  </si>
  <si>
    <t>Chanyeol</t>
  </si>
  <si>
    <t>Lee Re</t>
  </si>
  <si>
    <t>Acted AS</t>
  </si>
  <si>
    <t>Bio Actor</t>
  </si>
  <si>
    <t>Hyperlink Actor</t>
  </si>
  <si>
    <t xml:space="preserve">Marketing Communication </t>
  </si>
  <si>
    <t>Row Labels</t>
  </si>
  <si>
    <t>Grand Total</t>
  </si>
  <si>
    <t>Sum of 15</t>
  </si>
  <si>
    <t>Nama Lengkap</t>
  </si>
  <si>
    <t>Umur</t>
  </si>
  <si>
    <t>tantut wahyu</t>
  </si>
  <si>
    <t>wahyu setyoko</t>
  </si>
  <si>
    <t>Nama Lengkap - UPPER</t>
  </si>
  <si>
    <t>Nama Lengkap - LOWER</t>
  </si>
  <si>
    <t>Nama Lengkap - PROPER</t>
  </si>
  <si>
    <t>LEN- KOLOM A</t>
  </si>
  <si>
    <t>SUBSTITUSI DAN CONCAT</t>
  </si>
  <si>
    <t>SUBS</t>
  </si>
  <si>
    <t>CONCAT</t>
  </si>
  <si>
    <t>HYPERLINK</t>
  </si>
  <si>
    <t>LINK URL</t>
  </si>
  <si>
    <t>Nama Pemain</t>
  </si>
  <si>
    <t>Kroma</t>
  </si>
  <si>
    <t>www.dqlab.co.id/kroma</t>
  </si>
  <si>
    <t>COUNT/SUM/AVERAGE</t>
  </si>
  <si>
    <t>COUNTIF/SUMIF/AVERAGEIF</t>
  </si>
  <si>
    <t>setyoko tantut</t>
  </si>
  <si>
    <t>Q1</t>
  </si>
  <si>
    <t>Q2</t>
  </si>
  <si>
    <t>Q3</t>
  </si>
  <si>
    <t>Month</t>
  </si>
  <si>
    <t>Year</t>
  </si>
  <si>
    <t>LINK TO STREAM</t>
  </si>
  <si>
    <t>Count of Series</t>
  </si>
  <si>
    <t>Jumlah Series</t>
  </si>
  <si>
    <t xml:space="preserve">Month </t>
  </si>
  <si>
    <t>100 DAYS MY PRINCE</t>
  </si>
  <si>
    <t>ALCHEMY OF SOULS</t>
  </si>
  <si>
    <t>BOSSAM: STEAL THE FATE</t>
  </si>
  <si>
    <t>CRASH LANDING ON YOU</t>
  </si>
  <si>
    <t>FAMILIAR WIFE</t>
  </si>
  <si>
    <t>HI BYE, MAMA!</t>
  </si>
  <si>
    <t>HOMETOWN CHA-CHA-CHA</t>
  </si>
  <si>
    <t>HOSPITAL PLAYLIST</t>
  </si>
  <si>
    <t>HOTEL DEL LUNA</t>
  </si>
  <si>
    <t>LAWLESS LAWYER</t>
  </si>
  <si>
    <t>LIE AFTER LIE</t>
  </si>
  <si>
    <t>LOVE (FT. MARRIAGE AND DIVORCE)</t>
  </si>
  <si>
    <t>MEMORIES OF THE ALHAMBRA</t>
  </si>
  <si>
    <t>MR. QUEEN</t>
  </si>
  <si>
    <t>OUR BLUES</t>
  </si>
  <si>
    <t>PRISON PLAYBOOK</t>
  </si>
  <si>
    <t>RECORD OF YOUTH</t>
  </si>
  <si>
    <t>SKY CASTLE</t>
  </si>
  <si>
    <t>THE CROWNED CLOWN</t>
  </si>
  <si>
    <t>THE UNCANNY COUNTER</t>
  </si>
  <si>
    <t xml:space="preserve">Pertanyaan </t>
  </si>
  <si>
    <t>Jawaban</t>
  </si>
  <si>
    <t>Series dengan rating paling baik versi nielsen</t>
  </si>
  <si>
    <t>Data Apa yang harus dipakai</t>
  </si>
  <si>
    <t>A KOREAN ODYSSEY</t>
  </si>
  <si>
    <t>ARTHDAL CHRONICLES</t>
  </si>
  <si>
    <t>ENCOUNTER</t>
  </si>
  <si>
    <t>FORECASTING LOVE AND WEATHER</t>
  </si>
  <si>
    <t>GHOST DOCTOR</t>
  </si>
  <si>
    <t>HOSPITAL PLAYLIST 2</t>
  </si>
  <si>
    <t>IT'S OKAY TO NOT BE OKAY</t>
  </si>
  <si>
    <t>ITAEWON CLASS</t>
  </si>
  <si>
    <t>JIRISAN</t>
  </si>
  <si>
    <t>LITTLE WOMEN</t>
  </si>
  <si>
    <t>LIVE</t>
  </si>
  <si>
    <t>LOVE (FT. MARRIAGE AND DIVORCE) 2</t>
  </si>
  <si>
    <t>LOVE (FT. MARRIAGE AND DIVORCE) 3</t>
  </si>
  <si>
    <t>MILITARY PROSECUTOR DOBERMAN</t>
  </si>
  <si>
    <t>MINE</t>
  </si>
  <si>
    <t>MISTY</t>
  </si>
  <si>
    <t>MR. SUNSHINE</t>
  </si>
  <si>
    <t>SHOW WINDOW: THE QUEEN'S HOUSE</t>
  </si>
  <si>
    <t>STRANGER 2</t>
  </si>
  <si>
    <t>THE DEVIL JUDGE</t>
  </si>
  <si>
    <t>THE GOOD DETECTIVE 2</t>
  </si>
  <si>
    <t>THE LIGHT IN YOUR EYES</t>
  </si>
  <si>
    <t>THE WORLD OF THE MARRIED</t>
  </si>
  <si>
    <t>TWENTY-FIVE TWENTY-ONE</t>
  </si>
  <si>
    <t>UNCLE</t>
  </si>
  <si>
    <t>UNDER THE QUEEN'S UMBRELLA</t>
  </si>
  <si>
    <t>VINCENZO</t>
  </si>
  <si>
    <t>VOICE 2</t>
  </si>
  <si>
    <t>WHAT'S WRONG WITH SECRETARY KIM</t>
  </si>
  <si>
    <t>Sum of Rating Nielsen</t>
  </si>
  <si>
    <t>1. Sky Castle - 6508
2. Crash Landing on You - 6337
3. The world of the married - 6248</t>
  </si>
  <si>
    <t>Series dengan rating paling baik itu keluar di semester berapa?</t>
  </si>
  <si>
    <t>Data Highest Rating
1. Kolom Series 
2. Kolom Rating Nielsen
Teknik :
Pivot Table</t>
  </si>
  <si>
    <t>1. Sky Castle - First Semester
2. Crash Landing on You - First Semester
3. The world of the married - First Semester</t>
  </si>
  <si>
    <t>Jumlah Actor yang membintangi series paling baik ada berapa?</t>
  </si>
  <si>
    <t>Data Highest Rating
1. Kolom Series 
2. Kolom Semester
Teknik :
VLOOKUP Table</t>
  </si>
  <si>
    <t>Data Merging Data
1. Kolom Series
2. Kolom Actor
Teknik :
COUNTIF</t>
  </si>
  <si>
    <t>DATA NOT RECORDED (MISSING)</t>
  </si>
  <si>
    <t>1. SKY CASTLE : 27 Actor
2. CRASH LANDING ON YOU : 39 Actor
3. THE WORLD OF GTHE MARRIED : DATA NOT RECORDED</t>
  </si>
  <si>
    <t>Jumlah Level series based on rating itu berapa? Misalnya Series dengan Rating Level 1 : 70; Series dengan Rating Level 2 : 40; Series dengan Rating Level 3 : 20?</t>
  </si>
  <si>
    <t>Level 1</t>
  </si>
  <si>
    <t>Level 2</t>
  </si>
  <si>
    <t>Level 3</t>
  </si>
  <si>
    <t>Level</t>
  </si>
  <si>
    <t>1. Level 1 = 13 Series
2. Level 2 = 23 Series
3. Level 3 = 13 Series</t>
  </si>
  <si>
    <t>Series terbaik itu ada di channel atau network apa?</t>
  </si>
  <si>
    <t>Data Highest Rating-Edited
1. Kolom Series
2. Kolom Rating Level
Teknik :
COUNTIF</t>
  </si>
  <si>
    <t>Data Highest Rating-Edited
1. Kolom Series
2. Kolom Network
Teknik :
VLOOKUP Table</t>
  </si>
  <si>
    <t>Channel</t>
  </si>
  <si>
    <t>1. SKY CASTLE : JTBC
2. CRASH LANDING ON YOU : TVN
3. THE WORLD OF GTHE MARRIED : JTBC</t>
  </si>
  <si>
    <t>Series yang kurang baik versi rating?</t>
  </si>
  <si>
    <t>1. Misty : 182
2. BOSSAM : 194
3. LOVE : 206</t>
  </si>
  <si>
    <t>Network yang paling banyak menayangkan drakor di 2022</t>
  </si>
  <si>
    <t>Data Highest Rating
1. Kolom Date (Year) 
2. Network
3. Jumlah Series
Teknik:
Pivot Table dan Group Filter</t>
  </si>
  <si>
    <t>(All)</t>
  </si>
  <si>
    <t>CHANNEL A</t>
  </si>
  <si>
    <t>NO NETWORK</t>
  </si>
  <si>
    <t>TV CHOSUN</t>
  </si>
  <si>
    <t>TVN</t>
  </si>
  <si>
    <t>Total</t>
  </si>
  <si>
    <t>Sepanjang tahun 2022 ternyata Channel No Netwrok yang memiliki paling banyak series tetapi ada langkah campaign yang bisa di lakukan oleh team marketimng dengn menawarkan film no network ke channel yang memiliki rating nielsen rendah</t>
  </si>
  <si>
    <t>Actor terbaik main berapa Series dan jumlah rating film seperti apa</t>
  </si>
  <si>
    <t>Data Merging Data
1. Kolom Actor
2. Rating
Teknik:
Pivot Table dan % Row Total Calculation; COUNTIF</t>
  </si>
  <si>
    <t>Nama Actor</t>
  </si>
  <si>
    <t>Jumlah Kontribusi Rating</t>
  </si>
  <si>
    <t>Jumlah Film yang dibintangi</t>
  </si>
  <si>
    <t>Cha Chung-hwa - 4 Series
Lee Ji-won - 3 Series
Park Hyung-soo - 3 Series</t>
  </si>
  <si>
    <t>Siapa aja yang ada di Series terbaik?</t>
  </si>
  <si>
    <t>Choi Won-young
Jo Byung-gyu
Jo Jae-yoon
Jo Mi-nyeo
Jung Ae-ri
Jung Joon-ho
Kang Chan-hee
Kim Bo-ra
Kim Byung-chul
Kim Chan-mi
Kim Dong-hee
Kim Hye-yoon
Kim Joo-ryoung
Kim Jung-nan
Kwon Hwa-woon
Lee Hyun-jin
Lee Ji-won
Lee Yeon-soo
Lee Yun-seol
Park Yoo-na
Shin Cheol-jin
Song Geon-hee
Song Min-hyung
Woo Ji-hyun
Yoo Jin-woo
Yoo Yeon
Yu Seong-ju</t>
  </si>
  <si>
    <t>Data Merging Data
1. Kolom Series
2. Kolom Actor
Teknik:
Pivot Table dan Filter</t>
  </si>
  <si>
    <t>Series terbaik dari network 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</si>
</sst>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u/>
      <sz val="12"/>
      <color theme="10"/>
      <name val="Calibri"/>
      <family val="2"/>
      <scheme val="minor"/>
    </font>
    <font>
      <sz val="22"/>
      <color theme="1"/>
      <name val="Calibri"/>
      <family val="2"/>
      <scheme val="minor"/>
    </font>
    <font>
      <b/>
      <sz val="22"/>
      <color theme="1"/>
      <name val="Calibri"/>
      <family val="2"/>
      <scheme val="minor"/>
    </font>
    <font>
      <b/>
      <sz val="22"/>
      <color theme="1"/>
      <name val="Calibri"/>
      <family val="2"/>
    </font>
    <font>
      <sz val="22"/>
      <color theme="1"/>
      <name val="Calibri"/>
      <family val="2"/>
    </font>
    <font>
      <b/>
      <sz val="20"/>
      <color theme="1"/>
      <name val="Calibri"/>
      <family val="2"/>
      <scheme val="minor"/>
    </font>
    <font>
      <sz val="35"/>
      <color theme="1"/>
      <name val="Calibri"/>
      <family val="2"/>
    </font>
    <font>
      <b/>
      <sz val="35"/>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14" fontId="0" fillId="0" borderId="0" xfId="0" applyNumberFormat="1"/>
    <xf numFmtId="0" fontId="1" fillId="0" borderId="0" xfId="0" applyFont="1"/>
    <xf numFmtId="14" fontId="1" fillId="0" borderId="0" xfId="0" applyNumberFormat="1" applyFont="1"/>
    <xf numFmtId="0" fontId="2" fillId="0" borderId="0" xfId="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8" fillId="0" borderId="0" xfId="0" applyFont="1" applyAlignment="1">
      <alignment vertical="center" wrapText="1"/>
    </xf>
    <xf numFmtId="0" fontId="1" fillId="0" borderId="0" xfId="0" applyFont="1" applyAlignment="1">
      <alignment vertical="center"/>
    </xf>
  </cellXfs>
  <cellStyles count="2">
    <cellStyle name="Hyperlink" xfId="1" builtinId="8"/>
    <cellStyle name="Normal" xfId="0" builtinId="0"/>
  </cellStyles>
  <dxfs count="1">
    <dxf>
      <font>
        <color rgb="FFC000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9.59510752315" createdVersion="6" refreshedVersion="6" minRefreshableVersion="3" recordCount="15" xr:uid="{83E95BE4-0FE8-004E-80B7-557F42E45C1A}">
  <cacheSource type="worksheet">
    <worksheetSource ref="E1:F16" sheet="Sheet7"/>
  </cacheSource>
  <cacheFields count="2">
    <cacheField name="Series" numFmtId="0">
      <sharedItems count="15">
        <s v="Actor Name"/>
        <s v="Acted AS"/>
        <s v="Roled AS"/>
        <s v="Bio Actor"/>
        <s v="Hyperlink Actor"/>
        <s v="Network"/>
        <s v="Rating Nielsen"/>
        <s v="Final Date"/>
        <s v="Marker Rating"/>
        <s v="Marker Level Rating"/>
        <s v="Marker Series Date"/>
        <s v="Marker Newest Series"/>
        <s v="Link to Stream"/>
        <s v="Hyperlink to Stream"/>
        <s v="Marketing Communication "/>
      </sharedItems>
    </cacheField>
    <cacheField name="15" numFmtId="0">
      <sharedItems containsSemiMixedTypes="0" containsString="0" containsNumber="1" containsInteger="1" minValue="15" maxValue="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2.452982870367" createdVersion="6" refreshedVersion="6" minRefreshableVersion="3" recordCount="49" xr:uid="{51E93041-F0D7-A849-9A21-622C7D85344E}">
  <cacheSource type="worksheet">
    <worksheetSource ref="A1:L50" sheet="Highest Rating - Edited"/>
  </cacheSource>
  <cacheFields count="12">
    <cacheField name="No" numFmtId="0">
      <sharedItems containsSemiMixedTypes="0" containsString="0" containsNumber="1" containsInteger="1" minValue="1" maxValue="50"/>
    </cacheField>
    <cacheField name="Series" numFmtId="0">
      <sharedItems count="49">
        <s v="SKY CASTLE"/>
        <s v="CRASH LANDING ON YOU"/>
        <s v="THE WORLD OF THE MARRIED"/>
        <s v="MR. QUEEN"/>
        <s v="MR. SUNSHINE"/>
        <s v="ITAEWON CLASS"/>
        <s v="HOSPITAL PLAYLIST 2"/>
        <s v="VINCENZO"/>
        <s v="HOTEL DEL LUNA"/>
        <s v="HOSPITAL PLAYLIST"/>
        <s v="OUR BLUES"/>
        <s v="LOVE (FT. MARRIAGE AND DIVORCE) 2"/>
        <s v="100 DAYS MY PRINCE"/>
        <s v="THE UNCANNY COUNTER"/>
        <s v="HOMETOWN CHA-CHA-CHA"/>
        <s v="PRISON PLAYBOOK"/>
        <s v="TWENTY-FIVE TWENTY-ONE"/>
        <s v="UNDER THE QUEEN'S UMBRELLA"/>
        <s v="MEMORIES OF THE ALHAMBRA"/>
        <s v="LITTLE WOMEN"/>
        <s v="JIRISAN"/>
        <s v="ENCOUNTER"/>
        <s v="THE CROWNED CLOWN"/>
        <s v="MINE"/>
        <s v="ALCHEMY OF SOULS"/>
        <s v="WHAT'S WRONG WITH SECRETARY KIM"/>
        <s v="MILITARY PROSECUTOR DOBERMAN"/>
        <s v="THE LIGHT IN YOUR EYES"/>
        <s v="SHOW WINDOW: THE QUEEN'S HOUSE"/>
        <s v="STRANGER 2"/>
        <s v="ARTHDAL CHRONICLES"/>
        <s v="A KOREAN ODYSSEY"/>
        <s v="LAWLESS LAWYER"/>
        <s v="IT'S OKAY TO NOT BE OKAY"/>
        <s v="LOVE (FT. MARRIAGE AND DIVORCE) 3"/>
        <s v="UNCLE"/>
        <s v="FAMILIAR WIFE"/>
        <s v="RECORD OF YOUTH"/>
        <s v="THE DEVIL JUDGE"/>
        <s v="VOICE 2"/>
        <s v="GHOST DOCTOR"/>
        <s v="BOSSAM: STEAL THE FATE"/>
        <s v="HI BYE, MAMA!"/>
        <s v="LOVE (FT. MARRIAGE AND DIVORCE)"/>
        <s v="FORECASTING LOVE AND WEATHER"/>
        <s v="LIVE"/>
        <s v="MISTY"/>
        <s v="LIE AFTER LIE"/>
        <s v="THE GOOD DETECTIVE 2"/>
      </sharedItems>
    </cacheField>
    <cacheField name="Network" numFmtId="0">
      <sharedItems/>
    </cacheField>
    <cacheField name="Rating Nielsen" numFmtId="0">
      <sharedItems containsSemiMixedTypes="0" containsString="0" containsNumber="1" containsInteger="1" minValue="182" maxValue="6508" count="48">
        <n v="6508"/>
        <n v="6337"/>
        <n v="6248"/>
        <n v="4749"/>
        <n v="4631"/>
        <n v="4425"/>
        <n v="3853"/>
        <n v="3841"/>
        <n v="3674"/>
        <n v="3579"/>
        <n v="3419"/>
        <n v="3344"/>
        <n v="3264"/>
        <n v="3257"/>
        <n v="3237"/>
        <n v="3063"/>
        <n v="3047"/>
        <n v="3015"/>
        <n v="2853"/>
        <n v="2618"/>
        <n v="2586"/>
        <n v="2473"/>
        <n v="2447"/>
        <n v="2429"/>
        <n v="241"/>
        <n v="2383"/>
        <n v="2279"/>
        <n v="2223"/>
        <n v="2195"/>
        <n v="2186"/>
        <n v="212"/>
        <n v="2115"/>
        <n v="2065"/>
        <n v="206"/>
        <n v="2042"/>
        <n v="2039"/>
        <n v="1999"/>
        <n v="1994"/>
        <n v="1957"/>
        <n v="1947"/>
        <n v="194"/>
        <n v="1915"/>
        <n v="1913"/>
        <n v="1844"/>
        <n v="1823"/>
        <n v="182"/>
        <n v="1784"/>
        <n v="1774"/>
      </sharedItems>
    </cacheField>
    <cacheField name="Final Date" numFmtId="14">
      <sharedItems containsSemiMixedTypes="0" containsNonDate="0" containsDate="1" containsString="0" minDate="2018-01-18T00:00:00" maxDate="2022-10-10T00:00:00" count="48">
        <d v="2019-02-01T00:00:00"/>
        <d v="2020-02-16T00:00:00"/>
        <d v="2020-05-16T00:00:00"/>
        <d v="2021-02-14T00:00:00"/>
        <d v="2018-09-30T00:00:00"/>
        <d v="2020-03-21T00:00:00"/>
        <d v="2021-09-16T00:00:00"/>
        <d v="2021-05-02T00:00:00"/>
        <d v="2019-09-01T00:00:00"/>
        <d v="2020-05-28T00:00:00"/>
        <d v="2022-06-12T00:00:00"/>
        <d v="2021-08-08T00:00:00"/>
        <d v="2018-10-30T00:00:00"/>
        <d v="2021-01-24T00:00:00"/>
        <d v="2021-10-17T00:00:00"/>
        <d v="2018-01-18T00:00:00"/>
        <d v="2022-04-03T00:00:00"/>
        <d v="2022-05-03T00:00:00"/>
        <d v="2019-01-20T00:00:00"/>
        <d v="2022-10-09T00:00:00"/>
        <d v="2021-12-12T00:00:00"/>
        <d v="2019-01-24T00:00:00"/>
        <d v="2019-03-04T00:00:00"/>
        <d v="2021-06-27T00:00:00"/>
        <d v="2022-08-28T00:00:00"/>
        <d v="2018-07-26T00:00:00"/>
        <d v="2022-04-26T00:00:00"/>
        <d v="2019-03-19T00:00:00"/>
        <d v="2022-01-18T00:00:00"/>
        <d v="2020-10-04T00:00:00"/>
        <d v="2019-09-22T00:00:00"/>
        <d v="2018-03-04T00:00:00"/>
        <d v="2018-07-01T00:00:00"/>
        <d v="2020-08-09T00:00:00"/>
        <d v="2022-05-01T00:00:00"/>
        <d v="2022-01-30T00:00:00"/>
        <d v="2018-09-20T00:00:00"/>
        <d v="2020-10-27T00:00:00"/>
        <d v="2021-08-22T00:00:00"/>
        <d v="2018-09-16T00:00:00"/>
        <d v="2022-02-22T00:00:00"/>
        <d v="2021-07-04T00:00:00"/>
        <d v="2020-04-19T00:00:00"/>
        <d v="2021-03-14T00:00:00"/>
        <d v="2018-05-06T00:00:00"/>
        <d v="2018-03-24T00:00:00"/>
        <d v="2020-10-24T00:00:00"/>
        <d v="2022-09-18T00:00:00"/>
      </sharedItems>
    </cacheField>
    <cacheField name="Marker Rating" numFmtId="0">
      <sharedItems/>
    </cacheField>
    <cacheField name="Marker Level Rating" numFmtId="0">
      <sharedItems/>
    </cacheField>
    <cacheField name="Marker Series Date" numFmtId="0">
      <sharedItems/>
    </cacheField>
    <cacheField name="Marker Newest Series" numFmtId="0">
      <sharedItems/>
    </cacheField>
    <cacheField name="Link to Stream" numFmtId="0">
      <sharedItems/>
    </cacheField>
    <cacheField name="Hyperlink to Stream" numFmtId="0">
      <sharedItems/>
    </cacheField>
    <cacheField name="Month "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2.485031249998" createdVersion="6" refreshedVersion="6" minRefreshableVersion="3" recordCount="49" xr:uid="{E219C480-1A59-DD4D-A2C0-390C36748C47}">
  <cacheSource type="worksheet">
    <worksheetSource ref="A1:M50" sheet="Highest Rating - Edited"/>
  </cacheSource>
  <cacheFields count="13">
    <cacheField name="No" numFmtId="0">
      <sharedItems containsSemiMixedTypes="0" containsString="0" containsNumber="1" containsInteger="1" minValue="1" maxValue="50"/>
    </cacheField>
    <cacheField name="Series" numFmtId="0">
      <sharedItems count="49">
        <s v="SKY CASTLE"/>
        <s v="CRASH LANDING ON YOU"/>
        <s v="THE WORLD OF THE MARRIED"/>
        <s v="MR. QUEEN"/>
        <s v="MR. SUNSHINE"/>
        <s v="ITAEWON CLASS"/>
        <s v="HOSPITAL PLAYLIST 2"/>
        <s v="VINCENZO"/>
        <s v="HOTEL DEL LUNA"/>
        <s v="HOSPITAL PLAYLIST"/>
        <s v="OUR BLUES"/>
        <s v="LOVE (FT. MARRIAGE AND DIVORCE) 2"/>
        <s v="100 DAYS MY PRINCE"/>
        <s v="THE UNCANNY COUNTER"/>
        <s v="HOMETOWN CHA-CHA-CHA"/>
        <s v="PRISON PLAYBOOK"/>
        <s v="TWENTY-FIVE TWENTY-ONE"/>
        <s v="UNDER THE QUEEN'S UMBRELLA"/>
        <s v="MEMORIES OF THE ALHAMBRA"/>
        <s v="LITTLE WOMEN"/>
        <s v="JIRISAN"/>
        <s v="ENCOUNTER"/>
        <s v="THE CROWNED CLOWN"/>
        <s v="MINE"/>
        <s v="ALCHEMY OF SOULS"/>
        <s v="WHAT'S WRONG WITH SECRETARY KIM"/>
        <s v="MILITARY PROSECUTOR DOBERMAN"/>
        <s v="THE LIGHT IN YOUR EYES"/>
        <s v="SHOW WINDOW: THE QUEEN'S HOUSE"/>
        <s v="STRANGER 2"/>
        <s v="ARTHDAL CHRONICLES"/>
        <s v="A KOREAN ODYSSEY"/>
        <s v="LAWLESS LAWYER"/>
        <s v="IT'S OKAY TO NOT BE OKAY"/>
        <s v="LOVE (FT. MARRIAGE AND DIVORCE) 3"/>
        <s v="UNCLE"/>
        <s v="FAMILIAR WIFE"/>
        <s v="RECORD OF YOUTH"/>
        <s v="THE DEVIL JUDGE"/>
        <s v="VOICE 2"/>
        <s v="GHOST DOCTOR"/>
        <s v="BOSSAM: STEAL THE FATE"/>
        <s v="HI BYE, MAMA!"/>
        <s v="LOVE (FT. MARRIAGE AND DIVORCE)"/>
        <s v="FORECASTING LOVE AND WEATHER"/>
        <s v="LIVE"/>
        <s v="MISTY"/>
        <s v="LIE AFTER LIE"/>
        <s v="THE GOOD DETECTIVE 2"/>
      </sharedItems>
    </cacheField>
    <cacheField name="Network" numFmtId="0">
      <sharedItems count="7">
        <s v="JTBC"/>
        <s v="TVN"/>
        <s v="NO NETWORK"/>
        <s v="TV CHOSUN"/>
        <s v="OCN"/>
        <s v="CHANNEL A"/>
        <s v="MBN"/>
      </sharedItems>
    </cacheField>
    <cacheField name="Rating Nielsen" numFmtId="0">
      <sharedItems containsSemiMixedTypes="0" containsString="0" containsNumber="1" containsInteger="1" minValue="182" maxValue="6508"/>
    </cacheField>
    <cacheField name="Final Date" numFmtId="14">
      <sharedItems containsSemiMixedTypes="0" containsNonDate="0" containsDate="1" containsString="0" minDate="2018-01-18T00:00:00" maxDate="2022-10-10T00:00:00"/>
    </cacheField>
    <cacheField name="Marker Rating" numFmtId="0">
      <sharedItems/>
    </cacheField>
    <cacheField name="Marker Level Rating" numFmtId="0">
      <sharedItems count="3">
        <s v="Level 3"/>
        <s v="Level 2"/>
        <s v="Level 1"/>
      </sharedItems>
    </cacheField>
    <cacheField name="Marker Series Date" numFmtId="0">
      <sharedItems/>
    </cacheField>
    <cacheField name="Marker Newest Series" numFmtId="0">
      <sharedItems/>
    </cacheField>
    <cacheField name="Link to Stream" numFmtId="0">
      <sharedItems/>
    </cacheField>
    <cacheField name="Hyperlink to Stream" numFmtId="0">
      <sharedItems/>
    </cacheField>
    <cacheField name="Month " numFmtId="0">
      <sharedItems containsSemiMixedTypes="0" containsString="0" containsNumber="1" containsInteger="1" minValue="1" maxValue="12"/>
    </cacheField>
    <cacheField name="Year" numFmtId="0">
      <sharedItems containsSemiMixedTypes="0" containsString="0" containsNumber="1" containsInteger="1" minValue="2018" maxValue="2022" count="5">
        <n v="2019"/>
        <n v="2020"/>
        <n v="2021"/>
        <n v="2018"/>
        <n v="202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2.491806481485" createdVersion="6" refreshedVersion="6" minRefreshableVersion="3" recordCount="708" xr:uid="{9DBE98AB-E2D8-DA47-8C8B-BEA0B3046064}">
  <cacheSource type="worksheet">
    <worksheetSource ref="A1:Q709" sheet="Merging Data"/>
  </cacheSource>
  <cacheFields count="17">
    <cacheField name="No" numFmtId="0">
      <sharedItems containsSemiMixedTypes="0" containsString="0" containsNumber="1" containsInteger="1" minValue="1" maxValue="708"/>
    </cacheField>
    <cacheField name="Series" numFmtId="0">
      <sharedItems count="20">
        <s v="100 DAYS MY PRINCE"/>
        <s v="ALCHEMY OF SOULS"/>
        <s v="BOSSAM: STEAL THE FATE"/>
        <s v="CRASH LANDING ON YOU"/>
        <s v="FAMILIAR WIFE"/>
        <s v="HI BYE, MAMA!"/>
        <s v="HOMETOWN CHA-CHA-CHA"/>
        <s v="HOSPITAL PLAYLIST"/>
        <s v="HOTEL DEL LUNA"/>
        <s v="LAWLESS LAWYER"/>
        <s v="LIE AFTER LIE"/>
        <s v="LOVE (FT. MARRIAGE AND DIVORCE)"/>
        <s v="MEMORIES OF THE ALHAMBRA"/>
        <s v="MR. QUEEN"/>
        <s v="OUR BLUES"/>
        <s v="PRISON PLAYBOOK"/>
        <s v="RECORD OF YOUTH"/>
        <s v="SKY CASTLE"/>
        <s v="THE CROWNED CLOWN"/>
        <s v="THE UNCANNY COUNTER"/>
      </sharedItems>
    </cacheField>
    <cacheField name="Actor Name" numFmtId="0">
      <sharedItems count="617">
        <s v="Jo Han-chul"/>
        <s v="Oh Yeon-ah"/>
        <s v="Ji Min-hyuk"/>
        <s v="Choi Woong"/>
        <s v="Heo Jung-min"/>
        <s v="Jo Hyun-sik"/>
        <s v="Kang Young-seok"/>
        <s v="Son Kwang-eop"/>
        <s v="Jung Hae-kyun"/>
        <s v="Ahn Suk-hwan"/>
        <s v="Lee Jun-hyeok"/>
        <s v="Lee Min-ji"/>
        <s v="Kim Ki-doo"/>
        <s v="Jo Jae-ryong"/>
        <s v="Lee Hye-eun"/>
        <s v="Jung Soo-kyo"/>
        <s v="Noh Kang-min"/>
        <s v="Lee Seung-hoon"/>
        <s v="Park Seon-woo"/>
        <s v="Lee Seung-joon"/>
        <s v="Lee Chae-kyung"/>
        <s v="Han Ji-eun"/>
        <s v="Lee Seon-hee"/>
        <s v="Keum Chae-an"/>
        <s v="Kim Ji-sung"/>
        <s v="Hong Yoon-jae"/>
        <s v="Lim Seung-jun"/>
        <s v="Ha Min"/>
        <s v="Jo Jin-chul "/>
        <s v="Eon Rae-ok "/>
        <s v="Jo Yeon-woo "/>
        <s v="Kim Tae-yeong "/>
        <s v="Jung Uk "/>
        <s v="Park Chang-seon "/>
        <s v="Ji Sung-geun "/>
        <s v="Hong Bo-hyang "/>
        <s v="Yoon Yeo-heok "/>
        <s v="Jung Ho-bin"/>
        <s v="Choi Ji-na"/>
        <s v="Do Ji-han"/>
        <s v="Ahn Se-ha"/>
        <s v="Jin Ji-hee"/>
        <s v="Oh Na-ra"/>
        <s v="Joo Sang-wook"/>
        <s v="Bae Gang-hee"/>
        <s v="Yoo Jun-sang"/>
        <s v="Yoo In-soo"/>
        <s v="Lee Ha-yool"/>
        <s v="Lee Do-kyung"/>
        <s v="Hong Seo-hee"/>
        <s v="Jung Ji-an"/>
        <s v="TBA"/>
        <s v="Jo Jae-yoon"/>
        <s v="Choi Ji-ho"/>
        <s v="Cha Yong-hak"/>
        <s v="Park Eun-hye"/>
        <s v="Joo Seok-tae"/>
        <s v="Arin"/>
        <s v="Yoon Hae-bin"/>
        <s v="Shin Seung-ho"/>
        <s v="Choi Kwang-il"/>
        <s v="Kang Kyung-heon"/>
        <s v="Park Byung-eun"/>
        <s v="Lee Ki-seop"/>
        <s v="Jeong Ji-sun"/>
        <s v="Park So-jin"/>
        <s v="Im Chul-soo"/>
        <s v="Seo Hye-won"/>
        <s v="Woo Hyun"/>
        <s v="Lee Ji-hoo"/>
        <s v="Lee Bong-jun"/>
        <s v="Joo Min-soo"/>
        <s v="Extended "/>
        <s v="Jeon Hye-won"/>
        <s v="Yoon Seo-hyun"/>
        <s v="Shim Jae-hyun"/>
        <s v="Do Sang-woo"/>
        <s v="Yeom Hye-ran"/>
        <s v="Yegyul Band  "/>
        <s v="Kim Hyun-sook"/>
        <s v="Jang Sung-beom"/>
        <s v="Shim So-young"/>
        <s v="Kim Tae-woo"/>
        <s v="So Hee-jung"/>
        <s v="Yang Hyun-min"/>
        <s v="Shin Dong-mi"/>
        <s v="Song Seon-mi"/>
        <s v="Seo Beom-sik"/>
        <s v="Lee Jae-yong"/>
        <s v="Myung Se-bin"/>
        <s v="Park Myung-shin"/>
        <s v="Chu Yeon-gyu"/>
        <s v="Lee Joon-hyuk"/>
        <s v="Ko Dong-ha"/>
        <s v="Jung Kyung-soon"/>
        <s v="Kim Joo-young"/>
        <s v="Yoon Joo-man"/>
        <s v="Yoo Soon-woong"/>
        <s v="Hong Jae-min"/>
        <s v="Yoon Young-min"/>
        <s v="Lee Min-Jae"/>
        <s v="Ra Mi-ran"/>
        <s v="Kim Sa-kwon"/>
        <s v="Jang Young-hyeon"/>
        <s v="Yang Kyung-won"/>
        <s v="Yoo Su-bin"/>
        <s v="Tang Jun-sang"/>
        <s v="Lee Shin-young"/>
        <s v="Nam Kyung-eup "/>
        <s v="Bang Eun-jin"/>
        <s v="Choi Dae-hoon "/>
        <s v="Hwang Woo-seul-hye"/>
        <s v="Park Hyung-soo"/>
        <s v="Yoon Ji-min"/>
        <s v="Go Kyu-pil"/>
        <s v="Lim Chul-soo "/>
        <s v="Jun Gook-hwan "/>
        <s v="Jung Ae-ri"/>
        <s v="Ha Seok-jin"/>
        <s v="Jang Hye-jin"/>
        <s v="Park Myung-hoon"/>
        <s v="Kim Sun-young"/>
        <s v="Kim Jung-nan"/>
        <s v="Jang So-yeon"/>
        <s v="Cha Chung-hwa"/>
        <s v="Oh Han-kyul "/>
        <s v="Gu Jun-woo"/>
        <s v="Lim Sung-mi"/>
        <s v="Oh Man-seok"/>
        <s v="Kim Young-min"/>
        <s v="Kim Young-pil "/>
        <s v="Hong Woo-jin "/>
        <s v="Yoon Sang-hoon "/>
        <s v="Yoo Jung-ho "/>
        <s v="Christian Lagahit"/>
        <s v="Jung Kyung-ho"/>
        <s v="Park Sung-woong"/>
        <s v="Kim Ah-ra "/>
        <s v="Yoon Seol-mi"/>
        <s v="Na Young-hee"/>
        <s v="Kim Soo-hyun"/>
        <s v="Kim Sook"/>
        <s v="Choi Ji-woo"/>
        <s v="Park Hee-von"/>
        <s v="Oh Eui-shik"/>
        <s v="Lee Jung-eun"/>
        <s v="Son Jong-hak"/>
        <s v="Park Won-sang"/>
        <s v="Cha Hak-yeon"/>
        <s v="Kim Soo-jin"/>
        <s v="Kim So-ra"/>
        <s v="Gong Min-jeung"/>
        <s v="Kang Hui"/>
        <s v="Lee Yoo-jin"/>
        <s v="Kang Ki-young"/>
        <s v="Jo Jung-suk"/>
        <s v="Seo Woo-jin"/>
        <s v="Park Jung-yeon"/>
        <s v="Kim Mi-kyung"/>
        <s v="Park Soo-young"/>
        <s v="Kim Mi-soo"/>
        <s v="Yoon Sa-bong"/>
        <s v="Lee Si-woo"/>
        <s v="Ahn Nae-sang"/>
        <s v="Ban Hyo-jung"/>
        <s v="Bae Hae-sun"/>
        <s v="Choi Dae-sung"/>
        <s v="Kim Dae-gon"/>
        <s v="Shin Soo-yeon"/>
        <s v="Lee Jae-woo"/>
        <s v="Shim Wan-joon"/>
        <s v="Bae Yoon-kyung"/>
        <s v="Shin Cheol-jin"/>
        <s v="Lee Ji-ha"/>
        <s v="Yoo Yeon"/>
        <s v="Lee Joong-ok"/>
        <s v="Lee Dae-yeon"/>
        <s v="Lee Byung-joon"/>
        <s v="Kim Seul-gi"/>
        <s v="Seo Sang-won"/>
        <s v="Woo Mi-hwa"/>
        <s v="Park Ye-young"/>
        <s v="Lee Suk-hyeong"/>
        <s v="Seong Tae"/>
        <s v="Baek Seung"/>
        <s v="Kim Young-ok"/>
        <s v="Lee Yong-yi"/>
        <s v="Shin Shin-ae"/>
        <s v="Lee Bong-ryun"/>
        <s v="In Gyo-jin"/>
        <s v="Hong Ji-hee"/>
        <s v="Yoon Seok-hyun"/>
        <s v="Kim Joo-yeon"/>
        <s v="Kang Hyung-seok"/>
        <s v="Kim Sung-bum"/>
        <s v="Kim Min-seo"/>
        <s v="Ki Eun-yoo"/>
        <s v="Go Do-yeon"/>
        <s v="Lee Jin-hee"/>
        <s v="Lee Ho-jae"/>
        <s v="Lee Si-hoon"/>
        <s v="Kim Ji-hyun"/>
        <s v="Lee Do-yeop"/>
        <s v="Shin Hyun-been"/>
        <s v="Jung Moon-sung"/>
        <s v="Ahn Eun-jin"/>
        <s v="Kim Jun-han"/>
        <s v="Moon Tae-yoo"/>
        <s v="Ha Yoon-kyung"/>
        <s v="Choi Young-joon"/>
        <s v="Seo Jin-won"/>
        <s v="Kim Hye-in"/>
        <s v="Choi Young-woo"/>
        <s v="Shin Do-hyun"/>
        <s v="Jeon Kwang-jin"/>
        <s v="Lee Se-hee"/>
        <s v="Woo Jung-won"/>
        <s v="Lee Do-hye"/>
        <s v="Yoon Hye-ri"/>
        <s v="Yang Jo-ah"/>
        <s v="Lee Noh-ah"/>
        <s v="Lee Dal"/>
        <s v="Lee Ji-won"/>
        <s v="Lee Soo-hyun"/>
        <s v="Lee Jong-won"/>
        <s v="Lee Jung-won"/>
        <s v="Seol Yu-jin"/>
        <s v="Kim Bi-bi"/>
        <s v="Park Han-sol"/>
        <s v="Cho Yi-hyun"/>
        <s v="Bae Hyun-sung"/>
        <s v="Kim Kang-min"/>
        <s v="Lee Chan-hyung"/>
        <s v="Chae Min-hee"/>
        <s v="Kwak Sun-young"/>
        <s v="Kim Joon"/>
        <s v="Lee Soo-mi"/>
        <s v="Ki Eun-se"/>
        <s v="Kim Hae-sook"/>
        <s v="Sung Dong-il"/>
        <s v="Kim Kap-soo"/>
        <s v="Cho Seung-yeon"/>
        <s v="Moon Hee-kyung"/>
        <s v="Park Ji-yeon"/>
        <s v="Shin Hye-kyung"/>
        <s v="Nam Myung-ryeol"/>
        <s v="Lee So-yoon"/>
        <s v="Hwang Young-hee"/>
        <s v="Kim Sung-kyun"/>
        <s v="Ye Ji-won"/>
        <s v="Jang Hee-jung"/>
        <s v="Song Duk-ho"/>
        <s v="Oh Yoon-ah"/>
        <s v="Jung Jae-sung"/>
        <s v="Lee Joo-myung"/>
        <s v="Kim Gook-hee"/>
        <s v="Kim Sung-cheol"/>
        <s v="Kim Han-jong"/>
        <s v="Lee Soo-geun"/>
        <s v="Eun Ji-won"/>
        <s v="Shim Dal-gi"/>
        <s v="Gi Eun-se"/>
        <s v="Anupam Tripathi"/>
        <s v="Go Ara"/>
        <s v="Kim Dong-kyu"/>
        <s v="Choi Moo-sung"/>
        <s v="Lee Ji-hyun"/>
        <s v="Cha Soo-rin"/>
        <s v="Jung Min-sung"/>
        <s v="Park Bo-kyung"/>
        <s v="Lee Jae-in"/>
        <s v="Ahn Si-ha"/>
        <s v="Ryu Hye-rin"/>
        <s v="Ko Na-young"/>
        <s v="Lee Kyu-hyung"/>
        <s v="Im Soo-jung"/>
        <s v="Ahn Chang-hwan"/>
        <s v="Jung Seung-gil"/>
        <s v="Yoo Jae-myung"/>
        <s v="Hyun Jung-hwa"/>
        <s v="Lee Bom-so-ri"/>
        <s v="Joo Sae-hyuk"/>
        <s v="Lee Il-hwa"/>
        <s v="Park Jung-woo"/>
        <s v="Na Young-seok"/>
        <s v="Choi Deok-moon"/>
        <s v="Jung Dong-hwan"/>
        <s v="Shin Jung-geun"/>
        <s v="Pyo Ji-hoon"/>
        <s v="Kang Mi-na"/>
        <s v="Lee Do-hyun"/>
        <s v="Lee Tae-sun"/>
        <s v="Cho Hyun-chul"/>
        <s v="Park Yoo-na"/>
        <s v="Lee David"/>
        <s v="Seo Yi-sook"/>
        <s v="Kang Hong-seok"/>
        <s v="Kwon Han-sol"/>
        <s v="Oh Ji-ho"/>
        <s v="Kim Won-hae"/>
        <s v="Nam Kyoung-eub"/>
        <s v="Lee Joon-gi"/>
        <s v="Lee Si-eon"/>
        <s v="Hong Kyung"/>
        <s v="Kim Mi-eun"/>
        <s v="Lee Yi-kyung"/>
        <s v="Pyo Ye-jin"/>
        <s v="Kim Jun-hyun"/>
        <s v="Park Jin-joo"/>
        <s v="Nam Da-reum"/>
        <s v="Sulli"/>
        <s v="Choi Yoo-song"/>
        <s v="Seo Eun-soo"/>
        <s v="Kim Seung-han"/>
        <s v="Lee Min-young"/>
        <s v="Kim Byung-hee"/>
        <s v="Lim Ki-hong"/>
        <s v="Seo Ye-hwa"/>
        <s v="Cha Jung-won"/>
        <s v="Jeon Jin-gi"/>
        <s v="Choi Dae-hoon"/>
        <s v="Shin Eun-jung"/>
        <s v="Park Ho-san"/>
        <s v="Park Min-jung"/>
        <s v="Lee Han-wi"/>
        <s v="Baek Joo-hee"/>
        <s v="Kim Kwang-kyu"/>
        <s v="Jung Young-hoon "/>
        <s v="Lee Bok-gi "/>
        <s v="Kim Ki-hyun "/>
        <s v="Jang Yool"/>
        <s v="Kim Dong-gyu "/>
        <s v="Kim Chang-hee "/>
        <s v="Yoon Joon-ho "/>
        <s v="Kim Min-geon "/>
        <s v="Park Shin-woon "/>
        <s v="Park Sung-gyun "/>
        <s v="Son Min-ji "/>
        <s v="Jeon Bae-soo "/>
        <s v="Lee Ho-cheol  "/>
        <s v="Jin Seon-kyu"/>
        <s v="Jeon Gook-hwan "/>
        <s v="Yoon Sung-mo"/>
        <s v="Baek Song-yi"/>
        <s v="Im Han-bin"/>
        <s v="Im Seung-dae"/>
        <s v="Moon Soo-bin"/>
        <s v="Kim Tae-yeon"/>
        <s v="Nam Myung-ryul"/>
        <s v="Song Jae-hee"/>
        <s v="Oh Jin-young "/>
        <s v="Lee Chae-won "/>
        <s v="Oh Seung-ah"/>
        <s v="Shin Joo-ah"/>
        <s v="Hyun Suk"/>
        <s v="Seo Yu-ri "/>
        <s v="April 2 (Band) "/>
        <s v="Park Jun-myun"/>
        <s v="Lee Sook"/>
        <s v="Hong Ji-yoon"/>
        <s v="Lim Baek-cheon"/>
        <s v="Park Sang-min"/>
        <s v="Chanyeol"/>
        <s v="Kim Jun-eui"/>
        <s v="Kim Yong-rim"/>
        <s v="Lee Re"/>
        <s v="Park Chae-hee"/>
        <s v="Lee Hak-joo"/>
        <s v="Park Hoon"/>
        <s v="Min Jin-woong"/>
        <s v="Lee Si-won"/>
        <s v="Kim Eui-sung"/>
        <s v="Ryu Abel "/>
        <s v="Han Bo-reum"/>
        <s v="Lee Jae-wook"/>
        <s v="Park Jin-woo "/>
        <s v="Park Hae-soo"/>
        <s v="Jung Min-sung "/>
        <s v="Choi Yoo-song "/>
        <s v="Han Da-sol"/>
        <s v="Kim Hyun-mok"/>
        <s v="Park Seul-gi "/>
        <s v="Park Jong-jin "/>
        <s v="Eom Seong-seop "/>
        <s v="Chae Seo-eun"/>
        <s v="Yoo Min-kyu"/>
        <s v="Lee Jae-won"/>
        <s v="Bae Jong-ok"/>
        <s v="Na In-woo"/>
        <s v="Jeon Bae-soo"/>
        <s v="Yoo Young-jae"/>
        <s v="Song Min-hyung "/>
        <s v="Kang Ji-hoo "/>
        <s v="Son Kwang-eop "/>
        <s v="Seol In-ah"/>
        <s v="Jo Yeon-hee"/>
        <s v="Ko In-beom"/>
        <s v="Kim Kwang-sik "/>
        <s v="Choi Jin-hyuk"/>
        <s v="Lee Cheol-min "/>
        <s v="Kim Joon-won "/>
        <s v="Kim In-kwon"/>
        <s v="Kang Chae-won"/>
        <s v="Kim Ju-young"/>
        <s v="Son So-mang "/>
        <s v="Seo Hye-ryeong"/>
        <s v="Ahn Ju-ri"/>
        <s v="Kang Da-hyun"/>
        <s v="Yoon Gi-won "/>
        <s v="Yoon Jin-ho "/>
        <s v="Lee Tae-gum "/>
        <s v="Choi Hwan-yi"/>
        <s v="Kim Bang-won "/>
        <s v="Sung Min-soo "/>
        <s v="Ha-min"/>
        <s v="Seo Dong-suk"/>
        <s v="Kwon Eun-soo"/>
        <s v="Kim Ka-eun"/>
        <s v="Lee Seung-jin"/>
        <s v="Yoon Jung-ro"/>
        <s v="Baek Jae-jin "/>
        <s v="Oh Ji-young"/>
        <s v="Na Mi-hee"/>
        <s v="Kim Yong-jin"/>
        <s v="Moon Hak-jin "/>
        <s v="Koo Ja-keon"/>
        <s v="Kim Seung-wan"/>
        <s v="Kim Nan-hee"/>
        <s v="Cho Hye-jung"/>
        <s v="Jung Sung-il"/>
        <s v="Chun Dong-bin"/>
        <s v="Park Ji-ah"/>
        <s v="Jung Eun-hye"/>
        <s v="Jin Hyo-jung"/>
        <s v="Lee So-byul"/>
        <s v="Baek Seung-do"/>
        <s v="Kim Jung-hwan"/>
        <s v="Min Ji-ah"/>
        <s v="Yang Hee-kyung"/>
        <s v="Choi Byung-mo"/>
        <s v="Choi Seung-kyung"/>
        <s v="Yoon Byung-hee"/>
        <s v="Kim Ha-eon"/>
        <s v="Park Soon-chun"/>
        <s v="Jo Ara"/>
        <s v="Park Hye-na"/>
        <s v="Hyun Bong-sik"/>
        <s v="Han Ji-hyun"/>
        <s v="Park Jeong-eon"/>
        <s v="Kim Gun-ho"/>
        <s v="Park Sung-yeon"/>
        <s v="Krystal Jung"/>
        <s v="Shin Rin-ah"/>
        <s v="Lee Chae-yoon"/>
        <s v="Lim Hwa-young"/>
        <s v="Ye Soo-jung"/>
        <s v="Kim Kyung-nam"/>
        <s v="Lee Ho-chul "/>
        <s v="Jung Hae-in"/>
        <s v="Kang Seung-yoon"/>
        <s v="Jung Woong-in"/>
        <s v="Shin Jae-ha"/>
        <s v="Lee Jung-hyuk"/>
        <s v="Choi Sung-won"/>
        <s v="Lee Hoon-jin"/>
        <s v="Joo Seok-tae "/>
        <s v="Ahn Sang-woo"/>
        <s v="Kang Ki-doong"/>
        <s v="Choi Yeon-dong"/>
        <s v="Kim Ki-nam "/>
        <s v="Lee Do-gyeom"/>
        <s v="Lim Cheol-hyung "/>
        <s v="Kong Sang-a "/>
        <s v="Park Hye-jin "/>
        <s v="Jung Jin  "/>
        <s v="Lee Moo-saeng"/>
        <s v="Kim Jae-geon  "/>
        <s v="Jang Hyuk-jin"/>
        <s v="Seo Ji-hoon"/>
        <s v="Han Duk-soo"/>
        <s v="Kim Kyung-rae"/>
        <s v="Ki Eun-ryung"/>
        <s v="Lee Young-suk  "/>
        <s v="Yoo Hyung-kwan "/>
        <s v="Park Young-soo  "/>
        <s v="Jang Joon-nyung "/>
        <s v="Bae Ho-geun"/>
        <s v="Kim Yong-un "/>
        <s v="Kim Tae-soo"/>
        <s v="Lee Kyu-sung "/>
        <s v="Choi Kwang-il  "/>
        <s v="Park Koo-yoon  "/>
        <s v="Kim Dong-chan  "/>
        <s v="Kwak Han-goo "/>
        <s v="Yang Dae-hyuk"/>
        <s v="Choi Young  "/>
        <s v="Kang Hyun-jung  "/>
        <s v="Ko Young-bin "/>
        <s v="Ye In "/>
        <s v="Jang Joon-ho  "/>
        <s v="Hong Seung-beom "/>
        <s v="Lee Kyu-seob  "/>
        <s v="Lee Sang-yi"/>
        <s v="Ahn Tae-young "/>
        <s v="Shin Won-ho"/>
        <s v="Kim Mo-beom"/>
        <s v="Jo Kyung-hoon  "/>
        <s v="Lee Do-yeob "/>
        <s v="Tae Won-suk  "/>
        <s v="Park Kun-rak  "/>
        <s v="Song Young-hak  "/>
        <s v="Lee Shin-sung "/>
        <s v="Kim Jung-pal"/>
        <s v="Lee Yoon-sang "/>
        <s v="Kim Ka-young "/>
        <s v="Kwon Da-ham "/>
        <s v="Son Kyung-won "/>
        <s v="Shin Hee-kuk "/>
        <s v="Jung Dong-hoon "/>
        <s v="Seo Sang-won "/>
        <s v="Kim Ki-moo "/>
        <s v="Lee Seok "/>
        <s v="Kang Duk-jung "/>
        <s v="Jung Kyung-cheol "/>
        <s v="Lee Jae-woo "/>
        <s v="Lee Do-kuk"/>
        <s v="Ko I-geon "/>
        <s v="Son Kang-kuk"/>
        <s v="Bae-Jin-woong "/>
        <s v="Jo Joon "/>
        <s v="Lee Ki-hyuk"/>
        <s v="Sung Hyun-joon "/>
        <s v="Ahn Ji-hyun"/>
        <s v="Choi Myung-bin"/>
        <s v="Ha Hee-ra"/>
        <s v="Han Jin-hee"/>
        <s v="Shin Ae-ra"/>
        <s v="Jo Yoo-jung"/>
        <s v="Jang Yi-jung"/>
        <s v="Lee Chang-hoon"/>
        <s v="Park Se-hyun"/>
        <s v="Yang So-min"/>
        <s v="Jo Ji-seung"/>
        <s v="Kim Gun-woo"/>
        <s v="Kim Min-Chul"/>
        <s v="Kim Hye-yoon"/>
        <s v="Lee Hae-woon"/>
        <s v="Kim Min-sang"/>
        <s v="Kang So-young"/>
        <s v="Seo Hyun-jin"/>
        <s v="Park Seul-gi"/>
        <s v="Park Seo-joon"/>
        <s v="Kang Han-na"/>
        <s v="Lee Sung-kyung"/>
        <s v="Lee Hye-ri "/>
        <s v="Choi Soo-jong"/>
        <s v="Jung Joon-ho"/>
        <s v="Choi Won-young"/>
        <s v="Kang Chan-hee"/>
        <s v="Kim Byung-chul"/>
        <s v="Kim Dong-hee"/>
        <s v="Jo Byung-gyu"/>
        <s v="Kim Joo-ryoung"/>
        <s v="Yoo Jin-woo"/>
        <s v="Lee Hyun-jin"/>
        <s v="Jo Mi-nyeo"/>
        <s v="Kim Bo-ra"/>
        <s v="Woo Ji-hyun"/>
        <s v="Song Min-hyung"/>
        <s v="Lee Yeon-soo"/>
        <s v="Song Geon-hee"/>
        <s v="Yu Seong-ju"/>
        <s v="Lee Yun-seol"/>
        <s v="Kwon Hwa-woon"/>
        <s v="Kim Chan-mi"/>
        <s v="Jang Gwang"/>
        <s v="Yoon Jong-suk"/>
        <s v="Yoon Kyung-ho"/>
        <s v="Oh Ha-nee"/>
        <s v="Kwon Hae-hyo"/>
        <s v="Jang Young-nam"/>
        <s v="Choi Kyu-jin"/>
        <s v="Seo Yoon-ah"/>
        <s v="Lee Mi-eun"/>
        <s v="Park Si-eun"/>
        <s v="Jung Hye-young"/>
        <s v="Lee Yoon-gun"/>
        <s v="Lee Kyu-han"/>
        <s v="Choi Moo-in"/>
        <s v="Lee Chang-jik"/>
        <s v="Jang Sung-won"/>
        <s v="Jang Hyuk"/>
        <s v="Yoon Park"/>
        <s v="Moon Sook"/>
        <s v="Eun Ye-jun"/>
        <s v="Lee Hong-nae"/>
        <s v="Ok Ja-yeon"/>
        <s v="Kim Eun-soo"/>
        <s v="Jung Won-chang"/>
        <s v="Kim Min-ho"/>
        <s v="Yoon Joo-sang"/>
        <s v="Lee Joo-sil"/>
        <s v="Choi Yoon-young"/>
        <s v="Lee Kyung-min"/>
        <s v="Son Kang-gook"/>
        <s v="Jeon Jin-oh"/>
        <s v="Kim Seung-hoon"/>
        <s v="Kim Jung-jin"/>
        <s v="Kim Yi-kyung"/>
        <s v="Jeon Seok-ho"/>
        <s v="Son Yeo-eun"/>
        <s v="Sung Ji-ru"/>
        <s v="Lee Sun-bin"/>
        <s v="Lee Jin-kwon"/>
        <s v="Choi Go"/>
        <s v="Son Ho-jun"/>
        <s v="Im Ji-kyu"/>
      </sharedItems>
    </cacheField>
    <cacheField name="Acted AS" numFmtId="0">
      <sharedItems/>
    </cacheField>
    <cacheField name="Roled AS" numFmtId="0">
      <sharedItems/>
    </cacheField>
    <cacheField name="Bio Actor" numFmtId="0">
      <sharedItems/>
    </cacheField>
    <cacheField name="Hyperlink Actor" numFmtId="0">
      <sharedItems/>
    </cacheField>
    <cacheField name="Network" numFmtId="0">
      <sharedItems/>
    </cacheField>
    <cacheField name="Rating Nielsen" numFmtId="0">
      <sharedItems containsSemiMixedTypes="0" containsString="0" containsNumber="1" containsInteger="1" minValue="194" maxValue="6508" count="20">
        <n v="3264"/>
        <n v="241"/>
        <n v="194"/>
        <n v="6337"/>
        <n v="2039"/>
        <n v="1915"/>
        <n v="3237"/>
        <n v="3579"/>
        <n v="3674"/>
        <n v="2115"/>
        <n v="1784"/>
        <n v="1913"/>
        <n v="2853"/>
        <n v="4749"/>
        <n v="3419"/>
        <n v="3063"/>
        <n v="1999"/>
        <n v="6508"/>
        <n v="2447"/>
        <n v="3257"/>
      </sharedItems>
    </cacheField>
    <cacheField name="Final Date" numFmtId="14">
      <sharedItems containsSemiMixedTypes="0" containsNonDate="0" containsDate="1" containsString="0" minDate="2018-01-18T00:00:00" maxDate="2022-08-29T00:00:00"/>
    </cacheField>
    <cacheField name="Marker Rating" numFmtId="0">
      <sharedItems/>
    </cacheField>
    <cacheField name="Marker Level Rating" numFmtId="0">
      <sharedItems/>
    </cacheField>
    <cacheField name="Marker Series Date" numFmtId="0">
      <sharedItems/>
    </cacheField>
    <cacheField name="Marker Newest Series" numFmtId="0">
      <sharedItems/>
    </cacheField>
    <cacheField name="Link to Stream" numFmtId="0">
      <sharedItems/>
    </cacheField>
    <cacheField name="Hyperlink to Stream" numFmtId="0">
      <sharedItems/>
    </cacheField>
    <cacheField name="Marketing Communication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5"/>
  </r>
  <r>
    <x v="1"/>
    <n v="15"/>
  </r>
  <r>
    <x v="2"/>
    <n v="15"/>
  </r>
  <r>
    <x v="3"/>
    <n v="15"/>
  </r>
  <r>
    <x v="4"/>
    <n v="15"/>
  </r>
  <r>
    <x v="5"/>
    <n v="15"/>
  </r>
  <r>
    <x v="6"/>
    <n v="15"/>
  </r>
  <r>
    <x v="7"/>
    <n v="15"/>
  </r>
  <r>
    <x v="8"/>
    <n v="15"/>
  </r>
  <r>
    <x v="9"/>
    <n v="15"/>
  </r>
  <r>
    <x v="10"/>
    <n v="15"/>
  </r>
  <r>
    <x v="11"/>
    <n v="15"/>
  </r>
  <r>
    <x v="12"/>
    <n v="15"/>
  </r>
  <r>
    <x v="13"/>
    <n v="15"/>
  </r>
  <r>
    <x v="14"/>
    <n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x v="0"/>
    <s v="JTBC"/>
    <x v="0"/>
    <x v="0"/>
    <s v="Rating Above Average"/>
    <s v="Level 3"/>
    <s v="First Semester"/>
    <s v="Old Series"/>
    <s v="www.dqstream/sky-castle/jtbc.com"/>
    <s v="SKY CASTLE"/>
    <n v="2"/>
  </r>
  <r>
    <n v="2"/>
    <x v="1"/>
    <s v="TVN"/>
    <x v="1"/>
    <x v="1"/>
    <s v="Rating Above Average"/>
    <s v="Level 3"/>
    <s v="First Semester"/>
    <s v="Old Series"/>
    <s v="www.dqstream/crash-landing-on-you/tvn.com"/>
    <s v="CRASH LANDING ON YOU"/>
    <n v="2"/>
  </r>
  <r>
    <n v="3"/>
    <x v="2"/>
    <s v="JTBC"/>
    <x v="2"/>
    <x v="2"/>
    <s v="Rating Above Average"/>
    <s v="Level 3"/>
    <s v="First Semester"/>
    <s v="Old Series"/>
    <s v="www.dqstream/the-world-of-the-married/jtbc.com"/>
    <s v="THE WORLD OF THE MARRIED"/>
    <n v="5"/>
  </r>
  <r>
    <n v="4"/>
    <x v="3"/>
    <s v="TVN"/>
    <x v="3"/>
    <x v="3"/>
    <s v="Rating Above Average"/>
    <s v="Level 3"/>
    <s v="First Semester"/>
    <s v="New Series"/>
    <s v="www.dqstream/mr.-queen/tvn.com"/>
    <s v="MR. QUEEN"/>
    <n v="2"/>
  </r>
  <r>
    <n v="5"/>
    <x v="4"/>
    <s v="NO NETWORK"/>
    <x v="4"/>
    <x v="4"/>
    <s v="Rating Above Average"/>
    <s v="Level 3"/>
    <s v="Second Semester"/>
    <s v="Old Series"/>
    <s v="www.dqstream/mr.-sunshine/no-network.com"/>
    <s v="MR. SUNSHINE"/>
    <n v="9"/>
  </r>
  <r>
    <n v="7"/>
    <x v="5"/>
    <s v="JTBC"/>
    <x v="5"/>
    <x v="5"/>
    <s v="Rating Above Average"/>
    <s v="Level 3"/>
    <s v="First Semester"/>
    <s v="Old Series"/>
    <s v="www.dqstream/itaewon-class/jtbc.com"/>
    <s v="ITAEWON CLASS"/>
    <n v="3"/>
  </r>
  <r>
    <n v="8"/>
    <x v="6"/>
    <s v="TVN"/>
    <x v="6"/>
    <x v="6"/>
    <s v="Rating Above Average"/>
    <s v="Level 3"/>
    <s v="Second Semester"/>
    <s v="New Series"/>
    <s v="www.dqstream/hospital-playlist-2/tvn.com"/>
    <s v="HOSPITAL PLAYLIST 2"/>
    <n v="9"/>
  </r>
  <r>
    <n v="9"/>
    <x v="7"/>
    <s v="NO NETWORK"/>
    <x v="7"/>
    <x v="7"/>
    <s v="Rating Above Average"/>
    <s v="Level 3"/>
    <s v="First Semester"/>
    <s v="New Series"/>
    <s v="www.dqstream/vincenzo/no-network.com"/>
    <s v="VINCENZO"/>
    <n v="5"/>
  </r>
  <r>
    <n v="10"/>
    <x v="8"/>
    <s v="NO NETWORK"/>
    <x v="8"/>
    <x v="8"/>
    <s v="Rating Above Average"/>
    <s v="Level 3"/>
    <s v="Second Semester"/>
    <s v="Old Series"/>
    <s v="www.dqstream/hotel-del-luna/no-network.com"/>
    <s v="HOTEL DEL LUNA"/>
    <n v="9"/>
  </r>
  <r>
    <n v="11"/>
    <x v="9"/>
    <s v="NO NETWORK"/>
    <x v="9"/>
    <x v="9"/>
    <s v="Rating Above Average"/>
    <s v="Level 3"/>
    <s v="First Semester"/>
    <s v="Old Series"/>
    <s v="www.dqstream/hospital-playlist/no-network.com"/>
    <s v="HOSPITAL PLAYLIST"/>
    <n v="5"/>
  </r>
  <r>
    <n v="12"/>
    <x v="10"/>
    <s v="NO NETWORK"/>
    <x v="10"/>
    <x v="10"/>
    <s v="Rating Above Average"/>
    <s v="Level 3"/>
    <s v="First Semester"/>
    <s v="New Series"/>
    <s v="www.dqstream/our-blues/no-network.com"/>
    <s v="OUR BLUES"/>
    <n v="6"/>
  </r>
  <r>
    <n v="13"/>
    <x v="11"/>
    <s v="TV CHOSUN"/>
    <x v="11"/>
    <x v="11"/>
    <s v="Rating Above Average"/>
    <s v="Level 3"/>
    <s v="Second Semester"/>
    <s v="New Series"/>
    <s v="www.dqstream/love-(ft.-marriage-and-divorce)-2/tv-chosun.com"/>
    <s v="LOVE (FT. MARRIAGE AND DIVORCE) 2"/>
    <n v="8"/>
  </r>
  <r>
    <n v="14"/>
    <x v="12"/>
    <s v="TVN"/>
    <x v="12"/>
    <x v="12"/>
    <s v="Rating Above Average"/>
    <s v="Level 3"/>
    <s v="Second Semester"/>
    <s v="Old Series"/>
    <s v="www.dqstream/100-days-my-prince/tvn.com"/>
    <s v="100 DAYS MY PRINCE"/>
    <n v="10"/>
  </r>
  <r>
    <n v="15"/>
    <x v="13"/>
    <s v="OCN"/>
    <x v="13"/>
    <x v="13"/>
    <s v="Rating Above Average"/>
    <s v="Level 2"/>
    <s v="First Semester"/>
    <s v="New Series"/>
    <s v="www.dqstream/the-uncanny-counter/ocn.com"/>
    <s v="THE UNCANNY COUNTER"/>
    <n v="1"/>
  </r>
  <r>
    <n v="16"/>
    <x v="14"/>
    <s v="TVN"/>
    <x v="14"/>
    <x v="14"/>
    <s v="Rating Above Average"/>
    <s v="Level 2"/>
    <s v="Second Semester"/>
    <s v="New Series"/>
    <s v="www.dqstream/hometown-cha-cha-cha/tvn.com"/>
    <s v="HOMETOWN CHA-CHA-CHA"/>
    <n v="10"/>
  </r>
  <r>
    <n v="17"/>
    <x v="15"/>
    <s v="NO NETWORK"/>
    <x v="15"/>
    <x v="15"/>
    <s v="Rating Above Average"/>
    <s v="Level 2"/>
    <s v="First Semester"/>
    <s v="Old Series"/>
    <s v="www.dqstream/prison-playbook/no-network.com"/>
    <s v="PRISON PLAYBOOK"/>
    <n v="1"/>
  </r>
  <r>
    <n v="18"/>
    <x v="16"/>
    <s v="NO NETWORK"/>
    <x v="16"/>
    <x v="16"/>
    <s v="Rating Above Average"/>
    <s v="Level 2"/>
    <s v="First Semester"/>
    <s v="New Series"/>
    <s v="www.dqstream/twenty-five-twenty-one/no-network.com"/>
    <s v="TWENTY-FIVE TWENTY-ONE"/>
    <n v="4"/>
  </r>
  <r>
    <n v="19"/>
    <x v="17"/>
    <s v="NO NETWORK"/>
    <x v="17"/>
    <x v="17"/>
    <s v="Rating Above Average"/>
    <s v="Level 2"/>
    <s v="First Semester"/>
    <s v="New Series"/>
    <s v="www.dqstream/under-the-queen's-umbrella/no-network.com"/>
    <s v="UNDER THE QUEEN'S UMBRELLA"/>
    <n v="5"/>
  </r>
  <r>
    <n v="20"/>
    <x v="18"/>
    <s v="NO NETWORK"/>
    <x v="18"/>
    <x v="18"/>
    <s v="Rating Above Average"/>
    <s v="Level 2"/>
    <s v="First Semester"/>
    <s v="Old Series"/>
    <s v="www.dqstream/memories-of-the-alhambra/no-network.com"/>
    <s v="MEMORIES OF THE ALHAMBRA"/>
    <n v="1"/>
  </r>
  <r>
    <n v="21"/>
    <x v="19"/>
    <s v="NO NETWORK"/>
    <x v="19"/>
    <x v="19"/>
    <s v="Rating Below Average"/>
    <s v="Level 2"/>
    <s v="Second Semester"/>
    <s v="New Series"/>
    <s v="www.dqstream/little-women/no-network.com"/>
    <s v="LITTLE WOMEN"/>
    <n v="10"/>
  </r>
  <r>
    <n v="22"/>
    <x v="20"/>
    <s v="NO NETWORK"/>
    <x v="20"/>
    <x v="20"/>
    <s v="Rating Below Average"/>
    <s v="Level 2"/>
    <s v="Second Semester"/>
    <s v="New Series"/>
    <s v="www.dqstream/jirisan/no-network.com"/>
    <s v="JIRISAN"/>
    <n v="12"/>
  </r>
  <r>
    <n v="23"/>
    <x v="21"/>
    <s v="NO NETWORK"/>
    <x v="21"/>
    <x v="21"/>
    <s v="Rating Below Average"/>
    <s v="Level 2"/>
    <s v="First Semester"/>
    <s v="Old Series"/>
    <s v="www.dqstream/encounter/no-network.com"/>
    <s v="ENCOUNTER"/>
    <n v="1"/>
  </r>
  <r>
    <n v="24"/>
    <x v="22"/>
    <s v="NO NETWORK"/>
    <x v="22"/>
    <x v="22"/>
    <s v="Rating Below Average"/>
    <s v="Level 2"/>
    <s v="First Semester"/>
    <s v="Old Series"/>
    <s v="www.dqstream/the-crowned-clown/no-network.com"/>
    <s v="THE CROWNED CLOWN"/>
    <n v="3"/>
  </r>
  <r>
    <n v="25"/>
    <x v="23"/>
    <s v="NO NETWORK"/>
    <x v="23"/>
    <x v="23"/>
    <s v="Rating Below Average"/>
    <s v="Level 2"/>
    <s v="First Semester"/>
    <s v="New Series"/>
    <s v="www.dqstream/mine/no-network.com"/>
    <s v="MINE"/>
    <n v="6"/>
  </r>
  <r>
    <n v="26"/>
    <x v="24"/>
    <s v="NO NETWORK"/>
    <x v="24"/>
    <x v="24"/>
    <s v="Rating Below Average"/>
    <s v="Level 1"/>
    <s v="Second Semester"/>
    <s v="New Series"/>
    <s v="www.dqstream/alchemy-of-souls/no-network.com"/>
    <s v="ALCHEMY OF SOULS"/>
    <n v="8"/>
  </r>
  <r>
    <n v="27"/>
    <x v="25"/>
    <s v="NO NETWORK"/>
    <x v="25"/>
    <x v="25"/>
    <s v="Rating Below Average"/>
    <s v="Level 2"/>
    <s v="Second Semester"/>
    <s v="Old Series"/>
    <s v="www.dqstream/what's-wrong-with-secretary-kim/no-network.com"/>
    <s v="WHAT'S WRONG WITH SECRETARY KIM"/>
    <n v="7"/>
  </r>
  <r>
    <n v="28"/>
    <x v="26"/>
    <s v="NO NETWORK"/>
    <x v="26"/>
    <x v="26"/>
    <s v="Rating Below Average"/>
    <s v="Level 2"/>
    <s v="First Semester"/>
    <s v="New Series"/>
    <s v="www.dqstream/military-prosecutor-doberman/no-network.com"/>
    <s v="MILITARY PROSECUTOR DOBERMAN"/>
    <n v="4"/>
  </r>
  <r>
    <n v="29"/>
    <x v="27"/>
    <s v="JTBC"/>
    <x v="27"/>
    <x v="27"/>
    <s v="Rating Below Average"/>
    <s v="Level 2"/>
    <s v="First Semester"/>
    <s v="Old Series"/>
    <s v="www.dqstream/the-light-in-your-eyes/jtbc.com"/>
    <s v="THE LIGHT IN YOUR EYES"/>
    <n v="3"/>
  </r>
  <r>
    <n v="30"/>
    <x v="28"/>
    <s v="CHANNEL A"/>
    <x v="28"/>
    <x v="28"/>
    <s v="Rating Below Average"/>
    <s v="Level 2"/>
    <s v="First Semester"/>
    <s v="New Series"/>
    <s v="www.dqstream/show-window:-the-queen's-house/channel-a.com"/>
    <s v="SHOW WINDOW: THE QUEEN'S HOUSE"/>
    <n v="1"/>
  </r>
  <r>
    <n v="31"/>
    <x v="29"/>
    <s v="TVN"/>
    <x v="29"/>
    <x v="29"/>
    <s v="Rating Below Average"/>
    <s v="Level 2"/>
    <s v="Second Semester"/>
    <s v="Old Series"/>
    <s v="www.dqstream/stranger-2/tvn.com"/>
    <s v="STRANGER 2"/>
    <n v="10"/>
  </r>
  <r>
    <n v="32"/>
    <x v="30"/>
    <s v="NO NETWORK"/>
    <x v="30"/>
    <x v="30"/>
    <s v="Rating Below Average"/>
    <s v="Level 1"/>
    <s v="Second Semester"/>
    <s v="Old Series"/>
    <s v="www.dqstream/arthdal-chronicles/no-network.com"/>
    <s v="ARTHDAL CHRONICLES"/>
    <n v="9"/>
  </r>
  <r>
    <n v="33"/>
    <x v="31"/>
    <s v="NO NETWORK"/>
    <x v="31"/>
    <x v="31"/>
    <s v="Rating Below Average"/>
    <s v="Level 2"/>
    <s v="First Semester"/>
    <s v="Old Series"/>
    <s v="www.dqstream/a-korean-odyssey/no-network.com"/>
    <s v="A KOREAN ODYSSEY"/>
    <n v="3"/>
  </r>
  <r>
    <n v="34"/>
    <x v="32"/>
    <s v="NO NETWORK"/>
    <x v="31"/>
    <x v="32"/>
    <s v="Rating Below Average"/>
    <s v="Level 2"/>
    <s v="Second Semester"/>
    <s v="Old Series"/>
    <s v="www.dqstream/lawless-lawyer/no-network.com"/>
    <s v="LAWLESS LAWYER"/>
    <n v="7"/>
  </r>
  <r>
    <n v="35"/>
    <x v="33"/>
    <s v="NO NETWORK"/>
    <x v="32"/>
    <x v="33"/>
    <s v="Rating Below Average"/>
    <s v="Level 2"/>
    <s v="Second Semester"/>
    <s v="Old Series"/>
    <s v="www.dqstream/it's-okay-to-not-be-okay/no-network.com"/>
    <s v="IT'S OKAY TO NOT BE OKAY"/>
    <n v="8"/>
  </r>
  <r>
    <n v="36"/>
    <x v="34"/>
    <s v="TV CHOSUN"/>
    <x v="33"/>
    <x v="34"/>
    <s v="Rating Below Average"/>
    <s v="Level 1"/>
    <s v="First Semester"/>
    <s v="New Series"/>
    <s v="www.dqstream/love-(ft.-marriage-and-divorce)-3/tv-chosun.com"/>
    <s v="LOVE (FT. MARRIAGE AND DIVORCE) 3"/>
    <n v="5"/>
  </r>
  <r>
    <n v="37"/>
    <x v="35"/>
    <s v="NO NETWORK"/>
    <x v="34"/>
    <x v="35"/>
    <s v="Rating Below Average"/>
    <s v="Level 2"/>
    <s v="First Semester"/>
    <s v="New Series"/>
    <s v="www.dqstream/uncle/no-network.com"/>
    <s v="UNCLE"/>
    <n v="1"/>
  </r>
  <r>
    <n v="38"/>
    <x v="36"/>
    <s v="TVN"/>
    <x v="35"/>
    <x v="36"/>
    <s v="Rating Below Average"/>
    <s v="Level 2"/>
    <s v="Second Semester"/>
    <s v="Old Series"/>
    <s v="www.dqstream/familiar-wife/tvn.com"/>
    <s v="FAMILIAR WIFE"/>
    <n v="9"/>
  </r>
  <r>
    <n v="39"/>
    <x v="37"/>
    <s v="NO NETWORK"/>
    <x v="36"/>
    <x v="37"/>
    <s v="Rating Below Average"/>
    <s v="Level 2"/>
    <s v="Second Semester"/>
    <s v="Old Series"/>
    <s v="www.dqstream/record-of-youth/no-network.com"/>
    <s v="RECORD OF YOUTH"/>
    <n v="10"/>
  </r>
  <r>
    <n v="40"/>
    <x v="38"/>
    <s v="NO NETWORK"/>
    <x v="37"/>
    <x v="38"/>
    <s v="Rating Below Average"/>
    <s v="Level 2"/>
    <s v="Second Semester"/>
    <s v="New Series"/>
    <s v="www.dqstream/the-devil-judge/no-network.com"/>
    <s v="THE DEVIL JUDGE"/>
    <n v="8"/>
  </r>
  <r>
    <n v="41"/>
    <x v="39"/>
    <s v="OCN"/>
    <x v="38"/>
    <x v="39"/>
    <s v="Rating Below Average"/>
    <s v="Level 1"/>
    <s v="Second Semester"/>
    <s v="Old Series"/>
    <s v="www.dqstream/voice-2/ocn.com"/>
    <s v="VOICE 2"/>
    <n v="9"/>
  </r>
  <r>
    <n v="42"/>
    <x v="40"/>
    <s v="TVN"/>
    <x v="39"/>
    <x v="40"/>
    <s v="Rating Below Average"/>
    <s v="Level 1"/>
    <s v="First Semester"/>
    <s v="New Series"/>
    <s v="www.dqstream/ghost-doctor/tvn.com"/>
    <s v="GHOST DOCTOR"/>
    <n v="2"/>
  </r>
  <r>
    <n v="43"/>
    <x v="41"/>
    <s v="MBN"/>
    <x v="40"/>
    <x v="41"/>
    <s v="Rating Below Average"/>
    <s v="Level 1"/>
    <s v="Second Semester"/>
    <s v="New Series"/>
    <s v="www.dqstream/bossam:-steal-the-fate/mbn.com"/>
    <s v="BOSSAM: STEAL THE FATE"/>
    <n v="7"/>
  </r>
  <r>
    <n v="44"/>
    <x v="42"/>
    <s v="TVN"/>
    <x v="41"/>
    <x v="42"/>
    <s v="Rating Below Average"/>
    <s v="Level 1"/>
    <s v="First Semester"/>
    <s v="Old Series"/>
    <s v="www.dqstream/hi-bye,-mama!/tvn.com"/>
    <s v="HI BYE, MAMA!"/>
    <n v="4"/>
  </r>
  <r>
    <n v="45"/>
    <x v="43"/>
    <s v="TV CHOSUN"/>
    <x v="42"/>
    <x v="43"/>
    <s v="Rating Below Average"/>
    <s v="Level 1"/>
    <s v="First Semester"/>
    <s v="New Series"/>
    <s v="www.dqstream/love-(ft.-marriage-and-divorce)/tv-chosun.com"/>
    <s v="LOVE (FT. MARRIAGE AND DIVORCE)"/>
    <n v="3"/>
  </r>
  <r>
    <n v="46"/>
    <x v="44"/>
    <s v="JTBC"/>
    <x v="43"/>
    <x v="16"/>
    <s v="Rating Below Average"/>
    <s v="Level 1"/>
    <s v="First Semester"/>
    <s v="New Series"/>
    <s v="www.dqstream/forecasting-love-and-weather/jtbc.com"/>
    <s v="FORECASTING LOVE AND WEATHER"/>
    <n v="4"/>
  </r>
  <r>
    <n v="47"/>
    <x v="45"/>
    <s v="TVN"/>
    <x v="44"/>
    <x v="44"/>
    <s v="Rating Below Average"/>
    <s v="Level 1"/>
    <s v="First Semester"/>
    <s v="Old Series"/>
    <s v="www.dqstream/live/tvn.com"/>
    <s v="LIVE"/>
    <n v="5"/>
  </r>
  <r>
    <n v="48"/>
    <x v="46"/>
    <s v="JTBC"/>
    <x v="45"/>
    <x v="45"/>
    <s v="Rating Below Average"/>
    <s v="Level 1"/>
    <s v="First Semester"/>
    <s v="Old Series"/>
    <s v="www.dqstream/misty/jtbc.com"/>
    <s v="MISTY"/>
    <n v="3"/>
  </r>
  <r>
    <n v="49"/>
    <x v="47"/>
    <s v="CHANNEL A"/>
    <x v="46"/>
    <x v="46"/>
    <s v="Rating Below Average"/>
    <s v="Level 1"/>
    <s v="Second Semester"/>
    <s v="Old Series"/>
    <s v="www.dqstream/lie-after-lie/channel-a.com"/>
    <s v="LIE AFTER LIE"/>
    <n v="10"/>
  </r>
  <r>
    <n v="50"/>
    <x v="48"/>
    <s v="JTBC"/>
    <x v="47"/>
    <x v="47"/>
    <s v="Rating Below Average"/>
    <s v="Level 1"/>
    <s v="Second Semester"/>
    <s v="New Series"/>
    <s v="www.dqstream/the-good-detective-2/jtbc.com"/>
    <s v="THE GOOD DETECTIVE 2"/>
    <n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x v="0"/>
    <x v="0"/>
    <n v="6508"/>
    <d v="2019-02-01T00:00:00"/>
    <s v="Rating Above Average"/>
    <x v="0"/>
    <s v="First Semester"/>
    <s v="Old Series"/>
    <s v="www.dqstream/sky-castle/jtbc.com"/>
    <s v="SKY CASTLE"/>
    <n v="2"/>
    <x v="0"/>
  </r>
  <r>
    <n v="2"/>
    <x v="1"/>
    <x v="1"/>
    <n v="6337"/>
    <d v="2020-02-16T00:00:00"/>
    <s v="Rating Above Average"/>
    <x v="0"/>
    <s v="First Semester"/>
    <s v="Old Series"/>
    <s v="www.dqstream/crash-landing-on-you/tvn.com"/>
    <s v="CRASH LANDING ON YOU"/>
    <n v="2"/>
    <x v="1"/>
  </r>
  <r>
    <n v="3"/>
    <x v="2"/>
    <x v="0"/>
    <n v="6248"/>
    <d v="2020-05-16T00:00:00"/>
    <s v="Rating Above Average"/>
    <x v="0"/>
    <s v="First Semester"/>
    <s v="Old Series"/>
    <s v="www.dqstream/the-world-of-the-married/jtbc.com"/>
    <s v="THE WORLD OF THE MARRIED"/>
    <n v="5"/>
    <x v="1"/>
  </r>
  <r>
    <n v="4"/>
    <x v="3"/>
    <x v="1"/>
    <n v="4749"/>
    <d v="2021-02-14T00:00:00"/>
    <s v="Rating Above Average"/>
    <x v="0"/>
    <s v="First Semester"/>
    <s v="New Series"/>
    <s v="www.dqstream/mr.-queen/tvn.com"/>
    <s v="MR. QUEEN"/>
    <n v="2"/>
    <x v="2"/>
  </r>
  <r>
    <n v="5"/>
    <x v="4"/>
    <x v="2"/>
    <n v="4631"/>
    <d v="2018-09-30T00:00:00"/>
    <s v="Rating Above Average"/>
    <x v="0"/>
    <s v="Second Semester"/>
    <s v="Old Series"/>
    <s v="www.dqstream/mr.-sunshine/no-network.com"/>
    <s v="MR. SUNSHINE"/>
    <n v="9"/>
    <x v="3"/>
  </r>
  <r>
    <n v="7"/>
    <x v="5"/>
    <x v="0"/>
    <n v="4425"/>
    <d v="2020-03-21T00:00:00"/>
    <s v="Rating Above Average"/>
    <x v="0"/>
    <s v="First Semester"/>
    <s v="Old Series"/>
    <s v="www.dqstream/itaewon-class/jtbc.com"/>
    <s v="ITAEWON CLASS"/>
    <n v="3"/>
    <x v="1"/>
  </r>
  <r>
    <n v="8"/>
    <x v="6"/>
    <x v="1"/>
    <n v="3853"/>
    <d v="2021-09-16T00:00:00"/>
    <s v="Rating Above Average"/>
    <x v="0"/>
    <s v="Second Semester"/>
    <s v="New Series"/>
    <s v="www.dqstream/hospital-playlist-2/tvn.com"/>
    <s v="HOSPITAL PLAYLIST 2"/>
    <n v="9"/>
    <x v="2"/>
  </r>
  <r>
    <n v="9"/>
    <x v="7"/>
    <x v="2"/>
    <n v="3841"/>
    <d v="2021-05-02T00:00:00"/>
    <s v="Rating Above Average"/>
    <x v="0"/>
    <s v="First Semester"/>
    <s v="New Series"/>
    <s v="www.dqstream/vincenzo/no-network.com"/>
    <s v="VINCENZO"/>
    <n v="5"/>
    <x v="2"/>
  </r>
  <r>
    <n v="10"/>
    <x v="8"/>
    <x v="2"/>
    <n v="3674"/>
    <d v="2019-09-01T00:00:00"/>
    <s v="Rating Above Average"/>
    <x v="0"/>
    <s v="Second Semester"/>
    <s v="Old Series"/>
    <s v="www.dqstream/hotel-del-luna/no-network.com"/>
    <s v="HOTEL DEL LUNA"/>
    <n v="9"/>
    <x v="0"/>
  </r>
  <r>
    <n v="11"/>
    <x v="9"/>
    <x v="2"/>
    <n v="3579"/>
    <d v="2020-05-28T00:00:00"/>
    <s v="Rating Above Average"/>
    <x v="0"/>
    <s v="First Semester"/>
    <s v="Old Series"/>
    <s v="www.dqstream/hospital-playlist/no-network.com"/>
    <s v="HOSPITAL PLAYLIST"/>
    <n v="5"/>
    <x v="1"/>
  </r>
  <r>
    <n v="12"/>
    <x v="10"/>
    <x v="2"/>
    <n v="3419"/>
    <d v="2022-06-12T00:00:00"/>
    <s v="Rating Above Average"/>
    <x v="0"/>
    <s v="First Semester"/>
    <s v="New Series"/>
    <s v="www.dqstream/our-blues/no-network.com"/>
    <s v="OUR BLUES"/>
    <n v="6"/>
    <x v="4"/>
  </r>
  <r>
    <n v="13"/>
    <x v="11"/>
    <x v="3"/>
    <n v="3344"/>
    <d v="2021-08-08T00:00:00"/>
    <s v="Rating Above Average"/>
    <x v="0"/>
    <s v="Second Semester"/>
    <s v="New Series"/>
    <s v="www.dqstream/love-(ft.-marriage-and-divorce)-2/tv-chosun.com"/>
    <s v="LOVE (FT. MARRIAGE AND DIVORCE) 2"/>
    <n v="8"/>
    <x v="2"/>
  </r>
  <r>
    <n v="14"/>
    <x v="12"/>
    <x v="1"/>
    <n v="3264"/>
    <d v="2018-10-30T00:00:00"/>
    <s v="Rating Above Average"/>
    <x v="0"/>
    <s v="Second Semester"/>
    <s v="Old Series"/>
    <s v="www.dqstream/100-days-my-prince/tvn.com"/>
    <s v="100 DAYS MY PRINCE"/>
    <n v="10"/>
    <x v="3"/>
  </r>
  <r>
    <n v="15"/>
    <x v="13"/>
    <x v="4"/>
    <n v="3257"/>
    <d v="2021-01-24T00:00:00"/>
    <s v="Rating Above Average"/>
    <x v="1"/>
    <s v="First Semester"/>
    <s v="New Series"/>
    <s v="www.dqstream/the-uncanny-counter/ocn.com"/>
    <s v="THE UNCANNY COUNTER"/>
    <n v="1"/>
    <x v="2"/>
  </r>
  <r>
    <n v="16"/>
    <x v="14"/>
    <x v="1"/>
    <n v="3237"/>
    <d v="2021-10-17T00:00:00"/>
    <s v="Rating Above Average"/>
    <x v="1"/>
    <s v="Second Semester"/>
    <s v="New Series"/>
    <s v="www.dqstream/hometown-cha-cha-cha/tvn.com"/>
    <s v="HOMETOWN CHA-CHA-CHA"/>
    <n v="10"/>
    <x v="2"/>
  </r>
  <r>
    <n v="17"/>
    <x v="15"/>
    <x v="2"/>
    <n v="3063"/>
    <d v="2018-01-18T00:00:00"/>
    <s v="Rating Above Average"/>
    <x v="1"/>
    <s v="First Semester"/>
    <s v="Old Series"/>
    <s v="www.dqstream/prison-playbook/no-network.com"/>
    <s v="PRISON PLAYBOOK"/>
    <n v="1"/>
    <x v="3"/>
  </r>
  <r>
    <n v="18"/>
    <x v="16"/>
    <x v="2"/>
    <n v="3047"/>
    <d v="2022-04-03T00:00:00"/>
    <s v="Rating Above Average"/>
    <x v="1"/>
    <s v="First Semester"/>
    <s v="New Series"/>
    <s v="www.dqstream/twenty-five-twenty-one/no-network.com"/>
    <s v="TWENTY-FIVE TWENTY-ONE"/>
    <n v="4"/>
    <x v="4"/>
  </r>
  <r>
    <n v="19"/>
    <x v="17"/>
    <x v="2"/>
    <n v="3015"/>
    <d v="2022-05-03T00:00:00"/>
    <s v="Rating Above Average"/>
    <x v="1"/>
    <s v="First Semester"/>
    <s v="New Series"/>
    <s v="www.dqstream/under-the-queen's-umbrella/no-network.com"/>
    <s v="UNDER THE QUEEN'S UMBRELLA"/>
    <n v="5"/>
    <x v="4"/>
  </r>
  <r>
    <n v="20"/>
    <x v="18"/>
    <x v="2"/>
    <n v="2853"/>
    <d v="2019-01-20T00:00:00"/>
    <s v="Rating Above Average"/>
    <x v="1"/>
    <s v="First Semester"/>
    <s v="Old Series"/>
    <s v="www.dqstream/memories-of-the-alhambra/no-network.com"/>
    <s v="MEMORIES OF THE ALHAMBRA"/>
    <n v="1"/>
    <x v="0"/>
  </r>
  <r>
    <n v="21"/>
    <x v="19"/>
    <x v="2"/>
    <n v="2618"/>
    <d v="2022-10-09T00:00:00"/>
    <s v="Rating Below Average"/>
    <x v="1"/>
    <s v="Second Semester"/>
    <s v="New Series"/>
    <s v="www.dqstream/little-women/no-network.com"/>
    <s v="LITTLE WOMEN"/>
    <n v="10"/>
    <x v="4"/>
  </r>
  <r>
    <n v="22"/>
    <x v="20"/>
    <x v="2"/>
    <n v="2586"/>
    <d v="2021-12-12T00:00:00"/>
    <s v="Rating Below Average"/>
    <x v="1"/>
    <s v="Second Semester"/>
    <s v="New Series"/>
    <s v="www.dqstream/jirisan/no-network.com"/>
    <s v="JIRISAN"/>
    <n v="12"/>
    <x v="2"/>
  </r>
  <r>
    <n v="23"/>
    <x v="21"/>
    <x v="2"/>
    <n v="2473"/>
    <d v="2019-01-24T00:00:00"/>
    <s v="Rating Below Average"/>
    <x v="1"/>
    <s v="First Semester"/>
    <s v="Old Series"/>
    <s v="www.dqstream/encounter/no-network.com"/>
    <s v="ENCOUNTER"/>
    <n v="1"/>
    <x v="0"/>
  </r>
  <r>
    <n v="24"/>
    <x v="22"/>
    <x v="2"/>
    <n v="2447"/>
    <d v="2019-03-04T00:00:00"/>
    <s v="Rating Below Average"/>
    <x v="1"/>
    <s v="First Semester"/>
    <s v="Old Series"/>
    <s v="www.dqstream/the-crowned-clown/no-network.com"/>
    <s v="THE CROWNED CLOWN"/>
    <n v="3"/>
    <x v="0"/>
  </r>
  <r>
    <n v="25"/>
    <x v="23"/>
    <x v="2"/>
    <n v="2429"/>
    <d v="2021-06-27T00:00:00"/>
    <s v="Rating Below Average"/>
    <x v="1"/>
    <s v="First Semester"/>
    <s v="New Series"/>
    <s v="www.dqstream/mine/no-network.com"/>
    <s v="MINE"/>
    <n v="6"/>
    <x v="2"/>
  </r>
  <r>
    <n v="26"/>
    <x v="24"/>
    <x v="2"/>
    <n v="241"/>
    <d v="2022-08-28T00:00:00"/>
    <s v="Rating Below Average"/>
    <x v="2"/>
    <s v="Second Semester"/>
    <s v="New Series"/>
    <s v="www.dqstream/alchemy-of-souls/no-network.com"/>
    <s v="ALCHEMY OF SOULS"/>
    <n v="8"/>
    <x v="4"/>
  </r>
  <r>
    <n v="27"/>
    <x v="25"/>
    <x v="2"/>
    <n v="2383"/>
    <d v="2018-07-26T00:00:00"/>
    <s v="Rating Below Average"/>
    <x v="1"/>
    <s v="Second Semester"/>
    <s v="Old Series"/>
    <s v="www.dqstream/what's-wrong-with-secretary-kim/no-network.com"/>
    <s v="WHAT'S WRONG WITH SECRETARY KIM"/>
    <n v="7"/>
    <x v="3"/>
  </r>
  <r>
    <n v="28"/>
    <x v="26"/>
    <x v="2"/>
    <n v="2279"/>
    <d v="2022-04-26T00:00:00"/>
    <s v="Rating Below Average"/>
    <x v="1"/>
    <s v="First Semester"/>
    <s v="New Series"/>
    <s v="www.dqstream/military-prosecutor-doberman/no-network.com"/>
    <s v="MILITARY PROSECUTOR DOBERMAN"/>
    <n v="4"/>
    <x v="4"/>
  </r>
  <r>
    <n v="29"/>
    <x v="27"/>
    <x v="0"/>
    <n v="2223"/>
    <d v="2019-03-19T00:00:00"/>
    <s v="Rating Below Average"/>
    <x v="1"/>
    <s v="First Semester"/>
    <s v="Old Series"/>
    <s v="www.dqstream/the-light-in-your-eyes/jtbc.com"/>
    <s v="THE LIGHT IN YOUR EYES"/>
    <n v="3"/>
    <x v="0"/>
  </r>
  <r>
    <n v="30"/>
    <x v="28"/>
    <x v="5"/>
    <n v="2195"/>
    <d v="2022-01-18T00:00:00"/>
    <s v="Rating Below Average"/>
    <x v="1"/>
    <s v="First Semester"/>
    <s v="New Series"/>
    <s v="www.dqstream/show-window:-the-queen's-house/channel-a.com"/>
    <s v="SHOW WINDOW: THE QUEEN'S HOUSE"/>
    <n v="1"/>
    <x v="4"/>
  </r>
  <r>
    <n v="31"/>
    <x v="29"/>
    <x v="1"/>
    <n v="2186"/>
    <d v="2020-10-04T00:00:00"/>
    <s v="Rating Below Average"/>
    <x v="1"/>
    <s v="Second Semester"/>
    <s v="Old Series"/>
    <s v="www.dqstream/stranger-2/tvn.com"/>
    <s v="STRANGER 2"/>
    <n v="10"/>
    <x v="1"/>
  </r>
  <r>
    <n v="32"/>
    <x v="30"/>
    <x v="2"/>
    <n v="212"/>
    <d v="2019-09-22T00:00:00"/>
    <s v="Rating Below Average"/>
    <x v="2"/>
    <s v="Second Semester"/>
    <s v="Old Series"/>
    <s v="www.dqstream/arthdal-chronicles/no-network.com"/>
    <s v="ARTHDAL CHRONICLES"/>
    <n v="9"/>
    <x v="0"/>
  </r>
  <r>
    <n v="33"/>
    <x v="31"/>
    <x v="2"/>
    <n v="2115"/>
    <d v="2018-03-04T00:00:00"/>
    <s v="Rating Below Average"/>
    <x v="1"/>
    <s v="First Semester"/>
    <s v="Old Series"/>
    <s v="www.dqstream/a-korean-odyssey/no-network.com"/>
    <s v="A KOREAN ODYSSEY"/>
    <n v="3"/>
    <x v="3"/>
  </r>
  <r>
    <n v="34"/>
    <x v="32"/>
    <x v="2"/>
    <n v="2115"/>
    <d v="2018-07-01T00:00:00"/>
    <s v="Rating Below Average"/>
    <x v="1"/>
    <s v="Second Semester"/>
    <s v="Old Series"/>
    <s v="www.dqstream/lawless-lawyer/no-network.com"/>
    <s v="LAWLESS LAWYER"/>
    <n v="7"/>
    <x v="3"/>
  </r>
  <r>
    <n v="35"/>
    <x v="33"/>
    <x v="2"/>
    <n v="2065"/>
    <d v="2020-08-09T00:00:00"/>
    <s v="Rating Below Average"/>
    <x v="1"/>
    <s v="Second Semester"/>
    <s v="Old Series"/>
    <s v="www.dqstream/it's-okay-to-not-be-okay/no-network.com"/>
    <s v="IT'S OKAY TO NOT BE OKAY"/>
    <n v="8"/>
    <x v="1"/>
  </r>
  <r>
    <n v="36"/>
    <x v="34"/>
    <x v="3"/>
    <n v="206"/>
    <d v="2022-05-01T00:00:00"/>
    <s v="Rating Below Average"/>
    <x v="2"/>
    <s v="First Semester"/>
    <s v="New Series"/>
    <s v="www.dqstream/love-(ft.-marriage-and-divorce)-3/tv-chosun.com"/>
    <s v="LOVE (FT. MARRIAGE AND DIVORCE) 3"/>
    <n v="5"/>
    <x v="4"/>
  </r>
  <r>
    <n v="37"/>
    <x v="35"/>
    <x v="2"/>
    <n v="2042"/>
    <d v="2022-01-30T00:00:00"/>
    <s v="Rating Below Average"/>
    <x v="1"/>
    <s v="First Semester"/>
    <s v="New Series"/>
    <s v="www.dqstream/uncle/no-network.com"/>
    <s v="UNCLE"/>
    <n v="1"/>
    <x v="4"/>
  </r>
  <r>
    <n v="38"/>
    <x v="36"/>
    <x v="1"/>
    <n v="2039"/>
    <d v="2018-09-20T00:00:00"/>
    <s v="Rating Below Average"/>
    <x v="1"/>
    <s v="Second Semester"/>
    <s v="Old Series"/>
    <s v="www.dqstream/familiar-wife/tvn.com"/>
    <s v="FAMILIAR WIFE"/>
    <n v="9"/>
    <x v="3"/>
  </r>
  <r>
    <n v="39"/>
    <x v="37"/>
    <x v="2"/>
    <n v="1999"/>
    <d v="2020-10-27T00:00:00"/>
    <s v="Rating Below Average"/>
    <x v="1"/>
    <s v="Second Semester"/>
    <s v="Old Series"/>
    <s v="www.dqstream/record-of-youth/no-network.com"/>
    <s v="RECORD OF YOUTH"/>
    <n v="10"/>
    <x v="1"/>
  </r>
  <r>
    <n v="40"/>
    <x v="38"/>
    <x v="2"/>
    <n v="1994"/>
    <d v="2021-08-22T00:00:00"/>
    <s v="Rating Below Average"/>
    <x v="1"/>
    <s v="Second Semester"/>
    <s v="New Series"/>
    <s v="www.dqstream/the-devil-judge/no-network.com"/>
    <s v="THE DEVIL JUDGE"/>
    <n v="8"/>
    <x v="2"/>
  </r>
  <r>
    <n v="41"/>
    <x v="39"/>
    <x v="4"/>
    <n v="1957"/>
    <d v="2018-09-16T00:00:00"/>
    <s v="Rating Below Average"/>
    <x v="2"/>
    <s v="Second Semester"/>
    <s v="Old Series"/>
    <s v="www.dqstream/voice-2/ocn.com"/>
    <s v="VOICE 2"/>
    <n v="9"/>
    <x v="3"/>
  </r>
  <r>
    <n v="42"/>
    <x v="40"/>
    <x v="1"/>
    <n v="1947"/>
    <d v="2022-02-22T00:00:00"/>
    <s v="Rating Below Average"/>
    <x v="2"/>
    <s v="First Semester"/>
    <s v="New Series"/>
    <s v="www.dqstream/ghost-doctor/tvn.com"/>
    <s v="GHOST DOCTOR"/>
    <n v="2"/>
    <x v="4"/>
  </r>
  <r>
    <n v="43"/>
    <x v="41"/>
    <x v="6"/>
    <n v="194"/>
    <d v="2021-07-04T00:00:00"/>
    <s v="Rating Below Average"/>
    <x v="2"/>
    <s v="Second Semester"/>
    <s v="New Series"/>
    <s v="www.dqstream/bossam:-steal-the-fate/mbn.com"/>
    <s v="BOSSAM: STEAL THE FATE"/>
    <n v="7"/>
    <x v="2"/>
  </r>
  <r>
    <n v="44"/>
    <x v="42"/>
    <x v="1"/>
    <n v="1915"/>
    <d v="2020-04-19T00:00:00"/>
    <s v="Rating Below Average"/>
    <x v="2"/>
    <s v="First Semester"/>
    <s v="Old Series"/>
    <s v="www.dqstream/hi-bye,-mama!/tvn.com"/>
    <s v="HI BYE, MAMA!"/>
    <n v="4"/>
    <x v="1"/>
  </r>
  <r>
    <n v="45"/>
    <x v="43"/>
    <x v="3"/>
    <n v="1913"/>
    <d v="2021-03-14T00:00:00"/>
    <s v="Rating Below Average"/>
    <x v="2"/>
    <s v="First Semester"/>
    <s v="New Series"/>
    <s v="www.dqstream/love-(ft.-marriage-and-divorce)/tv-chosun.com"/>
    <s v="LOVE (FT. MARRIAGE AND DIVORCE)"/>
    <n v="3"/>
    <x v="2"/>
  </r>
  <r>
    <n v="46"/>
    <x v="44"/>
    <x v="0"/>
    <n v="1844"/>
    <d v="2022-04-03T00:00:00"/>
    <s v="Rating Below Average"/>
    <x v="2"/>
    <s v="First Semester"/>
    <s v="New Series"/>
    <s v="www.dqstream/forecasting-love-and-weather/jtbc.com"/>
    <s v="FORECASTING LOVE AND WEATHER"/>
    <n v="4"/>
    <x v="4"/>
  </r>
  <r>
    <n v="47"/>
    <x v="45"/>
    <x v="1"/>
    <n v="1823"/>
    <d v="2018-05-06T00:00:00"/>
    <s v="Rating Below Average"/>
    <x v="2"/>
    <s v="First Semester"/>
    <s v="Old Series"/>
    <s v="www.dqstream/live/tvn.com"/>
    <s v="LIVE"/>
    <n v="5"/>
    <x v="3"/>
  </r>
  <r>
    <n v="48"/>
    <x v="46"/>
    <x v="0"/>
    <n v="182"/>
    <d v="2018-03-24T00:00:00"/>
    <s v="Rating Below Average"/>
    <x v="2"/>
    <s v="First Semester"/>
    <s v="Old Series"/>
    <s v="www.dqstream/misty/jtbc.com"/>
    <s v="MISTY"/>
    <n v="3"/>
    <x v="3"/>
  </r>
  <r>
    <n v="49"/>
    <x v="47"/>
    <x v="5"/>
    <n v="1784"/>
    <d v="2020-10-24T00:00:00"/>
    <s v="Rating Below Average"/>
    <x v="2"/>
    <s v="Second Semester"/>
    <s v="Old Series"/>
    <s v="www.dqstream/lie-after-lie/channel-a.com"/>
    <s v="LIE AFTER LIE"/>
    <n v="10"/>
    <x v="1"/>
  </r>
  <r>
    <n v="50"/>
    <x v="48"/>
    <x v="0"/>
    <n v="1774"/>
    <d v="2022-09-18T00:00:00"/>
    <s v="Rating Below Average"/>
    <x v="2"/>
    <s v="Second Semester"/>
    <s v="New Series"/>
    <s v="www.dqstream/the-good-detective-2/jtbc.com"/>
    <s v="THE GOOD DETECTIVE 2"/>
    <n v="9"/>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8">
  <r>
    <n v="1"/>
    <x v="0"/>
    <x v="0"/>
    <s v="the King"/>
    <s v="Supporting"/>
    <s v="www.dqbio/jo-han-chul/100-days-my-prince.com"/>
    <s v="JO HAN-CHUL"/>
    <s v="TVN"/>
    <x v="0"/>
    <d v="2018-10-30T00:00:00"/>
    <s v="Rating Above Average"/>
    <s v="Level 3"/>
    <s v="Second Semester"/>
    <s v="Old Series"/>
    <s v="www.dqstream/100-days-my-prince/tvn.com"/>
    <s v="100 DAYS MY PRINCE"/>
    <s v="Halo K-Drama Lovers, nikmati 100 DAYS MY PRINCE Ada Jo Han-chul yang nemenin kamu di hari libur kau lho"/>
  </r>
  <r>
    <n v="2"/>
    <x v="0"/>
    <x v="1"/>
    <s v="Queen Park"/>
    <s v="Supporting"/>
    <s v="www.dqbio/oh-yeon-ah/100-days-my-prince.com"/>
    <s v="OH YEON-AH"/>
    <s v="TVN"/>
    <x v="0"/>
    <d v="2018-10-30T00:00:00"/>
    <s v="Rating Above Average"/>
    <s v="Level 3"/>
    <s v="Second Semester"/>
    <s v="Old Series"/>
    <s v="www.dqstream/100-days-my-prince/tvn.com"/>
    <s v="100 DAYS MY PRINCE"/>
    <s v="Halo K-Drama Lovers, nikmati 100 DAYS MY PRINCE Ada Oh Yeon-ah yang nemenin kamu di hari libur kau lho"/>
  </r>
  <r>
    <n v="3"/>
    <x v="0"/>
    <x v="2"/>
    <s v="Prince Seo"/>
    <s v="Supporting"/>
    <s v="www.dqbio/ji-min-hyuk/100-days-my-prince.com"/>
    <s v="JI MIN-HYUK"/>
    <s v="TVN"/>
    <x v="0"/>
    <d v="2018-10-30T00:00:00"/>
    <s v="Rating Above Average"/>
    <s v="Level 3"/>
    <s v="Second Semester"/>
    <s v="Old Series"/>
    <s v="www.dqstream/100-days-my-prince/tvn.com"/>
    <s v="100 DAYS MY PRINCE"/>
    <s v="Halo K-Drama Lovers, nikmati 100 DAYS MY PRINCE Ada Ji Min-hyuk yang nemenin kamu di hari libur kau lho"/>
  </r>
  <r>
    <n v="4"/>
    <x v="0"/>
    <x v="3"/>
    <s v="Jung Sa-ye"/>
    <s v="Supporting"/>
    <s v="www.dqbio/choi-woong/100-days-my-prince.com"/>
    <s v="CHOI WOONG"/>
    <s v="TVN"/>
    <x v="0"/>
    <d v="2018-10-30T00:00:00"/>
    <s v="Rating Above Average"/>
    <s v="Level 3"/>
    <s v="Second Semester"/>
    <s v="Old Series"/>
    <s v="www.dqstream/100-days-my-prince/tvn.com"/>
    <s v="100 DAYS MY PRINCE"/>
    <s v="Halo K-Drama Lovers, nikmati 100 DAYS MY PRINCE Ada Choi Woong yang nemenin kamu di hari libur kau lho"/>
  </r>
  <r>
    <n v="5"/>
    <x v="0"/>
    <x v="4"/>
    <s v="Kim Soo-ji"/>
    <s v="Supporting"/>
    <s v="www.dqbio/heo-jung-min/100-days-my-prince.com"/>
    <s v="HEO JUNG-MIN"/>
    <s v="TVN"/>
    <x v="0"/>
    <d v="2018-10-30T00:00:00"/>
    <s v="Rating Above Average"/>
    <s v="Level 3"/>
    <s v="Second Semester"/>
    <s v="Old Series"/>
    <s v="www.dqstream/100-days-my-prince/tvn.com"/>
    <s v="100 DAYS MY PRINCE"/>
    <s v="Halo K-Drama Lovers, nikmati 100 DAYS MY PRINCE Ada Heo Jung-min yang nemenin kamu di hari libur kau lho"/>
  </r>
  <r>
    <n v="6"/>
    <x v="0"/>
    <x v="5"/>
    <s v="Eunuch Yan"/>
    <s v="Supporting"/>
    <s v="www.dqbio/jo-hyun-sik/100-days-my-prince.com"/>
    <s v="JO HYUN-SIK"/>
    <s v="TVN"/>
    <x v="0"/>
    <d v="2018-10-30T00:00:00"/>
    <s v="Rating Above Average"/>
    <s v="Level 3"/>
    <s v="Second Semester"/>
    <s v="Old Series"/>
    <s v="www.dqstream/100-days-my-prince/tvn.com"/>
    <s v="100 DAYS MY PRINCE"/>
    <s v="Halo K-Drama Lovers, nikmati 100 DAYS MY PRINCE Ada Jo Hyun-sik yang nemenin kamu di hari libur kau lho"/>
  </r>
  <r>
    <n v="7"/>
    <x v="0"/>
    <x v="6"/>
    <s v="Gwon Hyeok"/>
    <s v="Supporting"/>
    <s v="www.dqbio/kang-young-seok/100-days-my-prince.com"/>
    <s v="KANG YOUNG-SEOK"/>
    <s v="TVN"/>
    <x v="0"/>
    <d v="2018-10-30T00:00:00"/>
    <s v="Rating Above Average"/>
    <s v="Level 3"/>
    <s v="Second Semester"/>
    <s v="Old Series"/>
    <s v="www.dqstream/100-days-my-prince/tvn.com"/>
    <s v="100 DAYS MY PRINCE"/>
    <s v="Halo K-Drama Lovers, nikmati 100 DAYS MY PRINCE Ada Kang Young-seok yang nemenin kamu di hari libur kau lho"/>
  </r>
  <r>
    <n v="8"/>
    <x v="0"/>
    <x v="7"/>
    <s v="Jang Moon-"/>
    <s v="Supporting"/>
    <s v="www.dqbio/son-kwang-eop/100-days-my-prince.com"/>
    <s v="SON KWANG-EOP"/>
    <s v="TVN"/>
    <x v="0"/>
    <d v="2018-10-30T00:00:00"/>
    <s v="Rating Above Average"/>
    <s v="Level 3"/>
    <s v="Second Semester"/>
    <s v="Old Series"/>
    <s v="www.dqstream/100-days-my-prince/tvn.com"/>
    <s v="100 DAYS MY PRINCE"/>
    <s v="Halo K-Drama Lovers, nikmati 100 DAYS MY PRINCE Ada Son Kwang-eop yang nemenin kamu di hari libur kau lho"/>
  </r>
  <r>
    <n v="9"/>
    <x v="0"/>
    <x v="8"/>
    <s v="Mr. Yeon"/>
    <s v="Supporting"/>
    <s v="www.dqbio/jung-hae-kyun/100-days-my-prince.com"/>
    <s v="JUNG HAE-KYUN"/>
    <s v="TVN"/>
    <x v="0"/>
    <d v="2018-10-30T00:00:00"/>
    <s v="Rating Above Average"/>
    <s v="Level 3"/>
    <s v="Second Semester"/>
    <s v="Old Series"/>
    <s v="www.dqstream/100-days-my-prince/tvn.com"/>
    <s v="100 DAYS MY PRINCE"/>
    <s v="Halo K-Drama Lovers, nikmati 100 DAYS MY PRINCE Ada Jung Hae-kyun yang nemenin kamu di hari libur kau lho"/>
  </r>
  <r>
    <n v="10"/>
    <x v="0"/>
    <x v="9"/>
    <s v="Park Seon-"/>
    <s v="Supporting"/>
    <s v="www.dqbio/ahn-suk-hwan/100-days-my-prince.com"/>
    <s v="AHN SUK-HWAN"/>
    <s v="TVN"/>
    <x v="0"/>
    <d v="2018-10-30T00:00:00"/>
    <s v="Rating Above Average"/>
    <s v="Level 3"/>
    <s v="Second Semester"/>
    <s v="Old Series"/>
    <s v="www.dqstream/100-days-my-prince/tvn.com"/>
    <s v="100 DAYS MY PRINCE"/>
    <s v="Halo K-Drama Lovers, nikmati 100 DAYS MY PRINCE Ada Ahn Suk-hwan yang nemenin kamu di hari libur kau lho"/>
  </r>
  <r>
    <n v="11"/>
    <x v="0"/>
    <x v="10"/>
    <s v="Park Bok-e"/>
    <s v="Supporting"/>
    <s v="www.dqbio/lee-jun-hyeok/100-days-my-prince.com"/>
    <s v="LEE JUN-HYEOK"/>
    <s v="TVN"/>
    <x v="0"/>
    <d v="2018-10-30T00:00:00"/>
    <s v="Rating Above Average"/>
    <s v="Level 3"/>
    <s v="Second Semester"/>
    <s v="Old Series"/>
    <s v="www.dqstream/100-days-my-prince/tvn.com"/>
    <s v="100 DAYS MY PRINCE"/>
    <s v="Halo K-Drama Lovers, nikmati 100 DAYS MY PRINCE Ada Lee Jun-hyeok yang nemenin kamu di hari libur kau lho"/>
  </r>
  <r>
    <n v="12"/>
    <x v="0"/>
    <x v="11"/>
    <s v="Kkeut-nyeo"/>
    <s v="Supporting"/>
    <s v="www.dqbio/lee-min-ji/100-days-my-prince.com"/>
    <s v="LEE MIN-JI"/>
    <s v="TVN"/>
    <x v="0"/>
    <d v="2018-10-30T00:00:00"/>
    <s v="Rating Above Average"/>
    <s v="Level 3"/>
    <s v="Second Semester"/>
    <s v="Old Series"/>
    <s v="www.dqstream/100-days-my-prince/tvn.com"/>
    <s v="100 DAYS MY PRINCE"/>
    <s v="Halo K-Drama Lovers, nikmati 100 DAYS MY PRINCE Ada Lee Min-ji yang nemenin kamu di hari libur kau lho"/>
  </r>
  <r>
    <n v="13"/>
    <x v="0"/>
    <x v="12"/>
    <s v="Gu-dol"/>
    <s v="Supporting"/>
    <s v="www.dqbio/kim-ki-doo/100-days-my-prince.com"/>
    <s v="KIM KI-DOO"/>
    <s v="TVN"/>
    <x v="0"/>
    <d v="2018-10-30T00:00:00"/>
    <s v="Rating Above Average"/>
    <s v="Level 3"/>
    <s v="Second Semester"/>
    <s v="Old Series"/>
    <s v="www.dqstream/100-days-my-prince/tvn.com"/>
    <s v="100 DAYS MY PRINCE"/>
    <s v="Halo K-Drama Lovers, nikmati 100 DAYS MY PRINCE Ada Kim Ki-doo yang nemenin kamu di hari libur kau lho"/>
  </r>
  <r>
    <n v="14"/>
    <x v="0"/>
    <x v="13"/>
    <s v="Jo Boo-you"/>
    <s v="Supporting"/>
    <s v="www.dqbio/jo-jae-ryong/100-days-my-prince.com"/>
    <s v="JO JAE-RYONG"/>
    <s v="TVN"/>
    <x v="0"/>
    <d v="2018-10-30T00:00:00"/>
    <s v="Rating Above Average"/>
    <s v="Level 3"/>
    <s v="Second Semester"/>
    <s v="Old Series"/>
    <s v="www.dqstream/100-days-my-prince/tvn.com"/>
    <s v="100 DAYS MY PRINCE"/>
    <s v="Halo K-Drama Lovers, nikmati 100 DAYS MY PRINCE Ada Jo Jae-ryong yang nemenin kamu di hari libur kau lho"/>
  </r>
  <r>
    <n v="15"/>
    <x v="0"/>
    <x v="14"/>
    <s v="Yang Chun"/>
    <s v="Supporting"/>
    <s v="www.dqbio/lee-hye-eun/100-days-my-prince.com"/>
    <s v="LEE HYE-EUN"/>
    <s v="TVN"/>
    <x v="0"/>
    <d v="2018-10-30T00:00:00"/>
    <s v="Rating Above Average"/>
    <s v="Level 3"/>
    <s v="Second Semester"/>
    <s v="Old Series"/>
    <s v="www.dqstream/100-days-my-prince/tvn.com"/>
    <s v="100 DAYS MY PRINCE"/>
    <s v="Halo K-Drama Lovers, nikmati 100 DAYS MY PRINCE Ada Lee Hye-eun yang nemenin kamu di hari libur kau lho"/>
  </r>
  <r>
    <n v="16"/>
    <x v="0"/>
    <x v="15"/>
    <s v="Ma-chil, a"/>
    <s v="Supporting"/>
    <s v="www.dqbio/jung-soo-kyo/100-days-my-prince.com"/>
    <s v="JUNG SOO-KYO"/>
    <s v="TVN"/>
    <x v="0"/>
    <d v="2018-10-30T00:00:00"/>
    <s v="Rating Above Average"/>
    <s v="Level 3"/>
    <s v="Second Semester"/>
    <s v="Old Series"/>
    <s v="www.dqstream/100-days-my-prince/tvn.com"/>
    <s v="100 DAYS MY PRINCE"/>
    <s v="Halo K-Drama Lovers, nikmati 100 DAYS MY PRINCE Ada Jung Soo-kyo yang nemenin kamu di hari libur kau lho"/>
  </r>
  <r>
    <n v="17"/>
    <x v="0"/>
    <x v="16"/>
    <s v="Meok-gu, a"/>
    <s v="Supporting"/>
    <s v="www.dqbio/noh-kang-min/100-days-my-prince.com"/>
    <s v="NOH KANG-MIN"/>
    <s v="TVN"/>
    <x v="0"/>
    <d v="2018-10-30T00:00:00"/>
    <s v="Rating Above Average"/>
    <s v="Level 3"/>
    <s v="Second Semester"/>
    <s v="Old Series"/>
    <s v="www.dqstream/100-days-my-prince/tvn.com"/>
    <s v="100 DAYS MY PRINCE"/>
    <s v="Halo K-Drama Lovers, nikmati 100 DAYS MY PRINCE Ada Noh Kang-min yang nemenin kamu di hari libur kau lho"/>
  </r>
  <r>
    <n v="18"/>
    <x v="0"/>
    <x v="17"/>
    <s v="Sin Seung-"/>
    <s v="Supporting"/>
    <s v="www.dqbio/lee-seung-hoon/100-days-my-prince.com"/>
    <s v="LEE SEUNG-HOON"/>
    <s v="TVN"/>
    <x v="0"/>
    <d v="2018-10-30T00:00:00"/>
    <s v="Rating Above Average"/>
    <s v="Level 3"/>
    <s v="Second Semester"/>
    <s v="Old Series"/>
    <s v="www.dqstream/100-days-my-prince/tvn.com"/>
    <s v="100 DAYS MY PRINCE"/>
    <s v="Halo K-Drama Lovers, nikmati 100 DAYS MY PRINCE Ada Lee Seung-hoon yang nemenin kamu di hari libur kau lho"/>
  </r>
  <r>
    <n v="19"/>
    <x v="0"/>
    <x v="18"/>
    <s v="Lee Don-yo"/>
    <s v="Supporting"/>
    <s v="www.dqbio/park-seon-woo/100-days-my-prince.com"/>
    <s v="PARK SEON-WOO"/>
    <s v="TVN"/>
    <x v="0"/>
    <d v="2018-10-30T00:00:00"/>
    <s v="Rating Above Average"/>
    <s v="Level 3"/>
    <s v="Second Semester"/>
    <s v="Old Series"/>
    <s v="www.dqstream/100-days-my-prince/tvn.com"/>
    <s v="100 DAYS MY PRINCE"/>
    <s v="Halo K-Drama Lovers, nikmati 100 DAYS MY PRINCE Ada Park Seon-woo yang nemenin kamu di hari libur kau lho"/>
  </r>
  <r>
    <n v="20"/>
    <x v="0"/>
    <x v="19"/>
    <s v="Min Yeong-"/>
    <s v="Supporting"/>
    <s v="www.dqbio/lee-seung-joon/100-days-my-prince.com"/>
    <s v="LEE SEUNG-JOON"/>
    <s v="TVN"/>
    <x v="0"/>
    <d v="2018-10-30T00:00:00"/>
    <s v="Rating Above Average"/>
    <s v="Level 3"/>
    <s v="Second Semester"/>
    <s v="Old Series"/>
    <s v="www.dqstream/100-days-my-prince/tvn.com"/>
    <s v="100 DAYS MY PRINCE"/>
    <s v="Halo K-Drama Lovers, nikmati 100 DAYS MY PRINCE Ada Lee Seung-joon yang nemenin kamu di hari libur kau lho"/>
  </r>
  <r>
    <n v="21"/>
    <x v="0"/>
    <x v="20"/>
    <s v="Court Lady"/>
    <s v="Supporting"/>
    <s v="www.dqbio/lee-chae-kyung/100-days-my-prince.com"/>
    <s v="LEE CHAE-KYUNG"/>
    <s v="TVN"/>
    <x v="0"/>
    <d v="2018-10-30T00:00:00"/>
    <s v="Rating Above Average"/>
    <s v="Level 3"/>
    <s v="Second Semester"/>
    <s v="Old Series"/>
    <s v="www.dqstream/100-days-my-prince/tvn.com"/>
    <s v="100 DAYS MY PRINCE"/>
    <s v="Halo K-Drama Lovers, nikmati 100 DAYS MY PRINCE Ada Lee Chae-kyung yang nemenin kamu di hari libur kau lho"/>
  </r>
  <r>
    <n v="22"/>
    <x v="0"/>
    <x v="21"/>
    <s v="Ae Weol, a"/>
    <s v="Supporting"/>
    <s v="www.dqbio/han-ji-eun/100-days-my-prince.com"/>
    <s v="HAN JI-EUN"/>
    <s v="TVN"/>
    <x v="0"/>
    <d v="2018-10-30T00:00:00"/>
    <s v="Rating Above Average"/>
    <s v="Level 3"/>
    <s v="Second Semester"/>
    <s v="Old Series"/>
    <s v="www.dqstream/100-days-my-prince/tvn.com"/>
    <s v="100 DAYS MY PRINCE"/>
    <s v="Halo K-Drama Lovers, nikmati 100 DAYS MY PRINCE Ada Han Ji-eun yang nemenin kamu di hari libur kau lho"/>
  </r>
  <r>
    <n v="23"/>
    <x v="0"/>
    <x v="22"/>
    <s v="Mi-geum, t"/>
    <s v="Supporting"/>
    <s v="www.dqbio/lee-seon-hee/100-days-my-prince.com"/>
    <s v="LEE SEON-HEE"/>
    <s v="TVN"/>
    <x v="0"/>
    <d v="2018-10-30T00:00:00"/>
    <s v="Rating Above Average"/>
    <s v="Level 3"/>
    <s v="Second Semester"/>
    <s v="Old Series"/>
    <s v="www.dqstream/100-days-my-prince/tvn.com"/>
    <s v="100 DAYS MY PRINCE"/>
    <s v="Halo K-Drama Lovers, nikmati 100 DAYS MY PRINCE Ada Lee Seon-hee yang nemenin kamu di hari libur kau lho"/>
  </r>
  <r>
    <n v="24"/>
    <x v="0"/>
    <x v="23"/>
    <s v="Song Seon"/>
    <s v="Supporting"/>
    <s v="www.dqbio/keum-chae-an/100-days-my-prince.com"/>
    <s v="KEUM CHAE-AN"/>
    <s v="TVN"/>
    <x v="0"/>
    <d v="2018-10-30T00:00:00"/>
    <s v="Rating Above Average"/>
    <s v="Level 3"/>
    <s v="Second Semester"/>
    <s v="Old Series"/>
    <s v="www.dqstream/100-days-my-prince/tvn.com"/>
    <s v="100 DAYS MY PRINCE"/>
    <s v="Halo K-Drama Lovers, nikmati 100 DAYS MY PRINCE Ada Keum Chae-an yang nemenin kamu di hari libur kau lho"/>
  </r>
  <r>
    <n v="25"/>
    <x v="0"/>
    <x v="24"/>
    <s v="Makgae"/>
    <s v="Supporting"/>
    <s v="www.dqbio/kim-ji-sung/100-days-my-prince.com"/>
    <s v="KIM JI-SUNG"/>
    <s v="TVN"/>
    <x v="0"/>
    <d v="2018-10-30T00:00:00"/>
    <s v="Rating Above Average"/>
    <s v="Level 3"/>
    <s v="Second Semester"/>
    <s v="Old Series"/>
    <s v="www.dqstream/100-days-my-prince/tvn.com"/>
    <s v="100 DAYS MY PRINCE"/>
    <s v="Halo K-Drama Lovers, nikmati 100 DAYS MY PRINCE Ada Kim Ji-sung yang nemenin kamu di hari libur kau lho"/>
  </r>
  <r>
    <n v="26"/>
    <x v="0"/>
    <x v="25"/>
    <s v="Hyuk, assa"/>
    <s v="Supporting"/>
    <s v="www.dqbio/hong-yoon-jae/100-days-my-prince.com"/>
    <s v="HONG YOON-JAE"/>
    <s v="TVN"/>
    <x v="0"/>
    <d v="2018-10-30T00:00:00"/>
    <s v="Rating Above Average"/>
    <s v="Level 3"/>
    <s v="Second Semester"/>
    <s v="Old Series"/>
    <s v="www.dqstream/100-days-my-prince/tvn.com"/>
    <s v="100 DAYS MY PRINCE"/>
    <s v="Halo K-Drama Lovers, nikmati 100 DAYS MY PRINCE Ada Hong Yoon-jae yang nemenin kamu di hari libur kau lho"/>
  </r>
  <r>
    <n v="27"/>
    <x v="0"/>
    <x v="26"/>
    <s v="Beom, assa"/>
    <s v="Supporting"/>
    <s v="www.dqbio/lim-seung-jun/100-days-my-prince.com"/>
    <s v="LIM SEUNG-JUN"/>
    <s v="TVN"/>
    <x v="0"/>
    <d v="2018-10-30T00:00:00"/>
    <s v="Rating Above Average"/>
    <s v="Level 3"/>
    <s v="Second Semester"/>
    <s v="Old Series"/>
    <s v="www.dqstream/100-days-my-prince/tvn.com"/>
    <s v="100 DAYS MY PRINCE"/>
    <s v="Halo K-Drama Lovers, nikmati 100 DAYS MY PRINCE Ada Lim Seung-jun yang nemenin kamu di hari libur kau lho"/>
  </r>
  <r>
    <n v="28"/>
    <x v="0"/>
    <x v="27"/>
    <s v="Head Court"/>
    <s v="Supporting"/>
    <s v="www.dqbio/ha-min/100-days-my-prince.com"/>
    <s v="HA MIN"/>
    <s v="TVN"/>
    <x v="0"/>
    <d v="2018-10-30T00:00:00"/>
    <s v="Rating Above Average"/>
    <s v="Level 3"/>
    <s v="Second Semester"/>
    <s v="Old Series"/>
    <s v="www.dqstream/100-days-my-prince/tvn.com"/>
    <s v="100 DAYS MY PRINCE"/>
    <s v="Halo K-Drama Lovers, nikmati 100 DAYS MY PRINCE Ada Ha Min yang nemenin kamu di hari libur kau lho"/>
  </r>
  <r>
    <n v="29"/>
    <x v="0"/>
    <x v="28"/>
    <s v="Jo Jin-chu"/>
    <s v="Supporting"/>
    <s v="www.dqbio/jo-jin-chul-/100-days-my-prince.com"/>
    <s v="JO JIN-CHUL "/>
    <s v="TVN"/>
    <x v="0"/>
    <d v="2018-10-30T00:00:00"/>
    <s v="Rating Above Average"/>
    <s v="Level 3"/>
    <s v="Second Semester"/>
    <s v="Old Series"/>
    <s v="www.dqstream/100-days-my-prince/tvn.com"/>
    <s v="100 DAYS MY PRINCE"/>
    <s v="Halo K-Drama Lovers, nikmati 100 DAYS MY PRINCE Ada Jo Jin-chul  yang nemenin kamu di hari libur kau lho"/>
  </r>
  <r>
    <n v="30"/>
    <x v="0"/>
    <x v="29"/>
    <s v="Eon Rae-ok"/>
    <s v="Supporting"/>
    <s v="www.dqbio/eon-rae-ok-/100-days-my-prince.com"/>
    <s v="EON RAE-OK "/>
    <s v="TVN"/>
    <x v="0"/>
    <d v="2018-10-30T00:00:00"/>
    <s v="Rating Above Average"/>
    <s v="Level 3"/>
    <s v="Second Semester"/>
    <s v="Old Series"/>
    <s v="www.dqstream/100-days-my-prince/tvn.com"/>
    <s v="100 DAYS MY PRINCE"/>
    <s v="Halo K-Drama Lovers, nikmati 100 DAYS MY PRINCE Ada Eon Rae-ok  yang nemenin kamu di hari libur kau lho"/>
  </r>
  <r>
    <n v="31"/>
    <x v="0"/>
    <x v="30"/>
    <s v="Jo Yeon-wo"/>
    <s v="Supporting"/>
    <s v="www.dqbio/jo-yeon-woo-/100-days-my-prince.com"/>
    <s v="JO YEON-WOO "/>
    <s v="TVN"/>
    <x v="0"/>
    <d v="2018-10-30T00:00:00"/>
    <s v="Rating Above Average"/>
    <s v="Level 3"/>
    <s v="Second Semester"/>
    <s v="Old Series"/>
    <s v="www.dqstream/100-days-my-prince/tvn.com"/>
    <s v="100 DAYS MY PRINCE"/>
    <s v="Halo K-Drama Lovers, nikmati 100 DAYS MY PRINCE Ada Jo Yeon-woo  yang nemenin kamu di hari libur kau lho"/>
  </r>
  <r>
    <n v="32"/>
    <x v="0"/>
    <x v="31"/>
    <s v="Kim Tae-ye"/>
    <s v="Supporting"/>
    <s v="www.dqbio/kim-tae-yeong-/100-days-my-prince.com"/>
    <s v="KIM TAE-YEONG "/>
    <s v="TVN"/>
    <x v="0"/>
    <d v="2018-10-30T00:00:00"/>
    <s v="Rating Above Average"/>
    <s v="Level 3"/>
    <s v="Second Semester"/>
    <s v="Old Series"/>
    <s v="www.dqstream/100-days-my-prince/tvn.com"/>
    <s v="100 DAYS MY PRINCE"/>
    <s v="Halo K-Drama Lovers, nikmati 100 DAYS MY PRINCE Ada Kim Tae-yeong  yang nemenin kamu di hari libur kau lho"/>
  </r>
  <r>
    <n v="33"/>
    <x v="0"/>
    <x v="32"/>
    <s v="Jung Uk "/>
    <s v="Supporting"/>
    <s v="www.dqbio/jung-uk-/100-days-my-prince.com"/>
    <s v="JUNG UK "/>
    <s v="TVN"/>
    <x v="0"/>
    <d v="2018-10-30T00:00:00"/>
    <s v="Rating Above Average"/>
    <s v="Level 3"/>
    <s v="Second Semester"/>
    <s v="Old Series"/>
    <s v="www.dqstream/100-days-my-prince/tvn.com"/>
    <s v="100 DAYS MY PRINCE"/>
    <s v="Halo K-Drama Lovers, nikmati 100 DAYS MY PRINCE Ada Jung Uk  yang nemenin kamu di hari libur kau lho"/>
  </r>
  <r>
    <n v="34"/>
    <x v="0"/>
    <x v="33"/>
    <s v="Park Chang"/>
    <s v="Supporting"/>
    <s v="www.dqbio/park-chang-seon-/100-days-my-prince.com"/>
    <s v="PARK CHANG-SEON "/>
    <s v="TVN"/>
    <x v="0"/>
    <d v="2018-10-30T00:00:00"/>
    <s v="Rating Above Average"/>
    <s v="Level 3"/>
    <s v="Second Semester"/>
    <s v="Old Series"/>
    <s v="www.dqstream/100-days-my-prince/tvn.com"/>
    <s v="100 DAYS MY PRINCE"/>
    <s v="Halo K-Drama Lovers, nikmati 100 DAYS MY PRINCE Ada Park Chang-seon  yang nemenin kamu di hari libur kau lho"/>
  </r>
  <r>
    <n v="35"/>
    <x v="0"/>
    <x v="34"/>
    <s v="Ji Sung-ge"/>
    <s v="Supporting"/>
    <s v="www.dqbio/ji-sung-geun-/100-days-my-prince.com"/>
    <s v="JI SUNG-GEUN "/>
    <s v="TVN"/>
    <x v="0"/>
    <d v="2018-10-30T00:00:00"/>
    <s v="Rating Above Average"/>
    <s v="Level 3"/>
    <s v="Second Semester"/>
    <s v="Old Series"/>
    <s v="www.dqstream/100-days-my-prince/tvn.com"/>
    <s v="100 DAYS MY PRINCE"/>
    <s v="Halo K-Drama Lovers, nikmati 100 DAYS MY PRINCE Ada Ji Sung-geun  yang nemenin kamu di hari libur kau lho"/>
  </r>
  <r>
    <n v="36"/>
    <x v="0"/>
    <x v="35"/>
    <s v="Hong Bo-hy"/>
    <s v="Supporting"/>
    <s v="www.dqbio/hong-bo-hyang-/100-days-my-prince.com"/>
    <s v="HONG BO-HYANG "/>
    <s v="TVN"/>
    <x v="0"/>
    <d v="2018-10-30T00:00:00"/>
    <s v="Rating Above Average"/>
    <s v="Level 3"/>
    <s v="Second Semester"/>
    <s v="Old Series"/>
    <s v="www.dqstream/100-days-my-prince/tvn.com"/>
    <s v="100 DAYS MY PRINCE"/>
    <s v="Halo K-Drama Lovers, nikmati 100 DAYS MY PRINCE Ada Hong Bo-hyang  yang nemenin kamu di hari libur kau lho"/>
  </r>
  <r>
    <n v="37"/>
    <x v="0"/>
    <x v="36"/>
    <s v="Yoon Yeo-h"/>
    <s v="Supporting"/>
    <s v="www.dqbio/yoon-yeo-heok-/100-days-my-prince.com"/>
    <s v="YOON YEO-HEOK "/>
    <s v="TVN"/>
    <x v="0"/>
    <d v="2018-10-30T00:00:00"/>
    <s v="Rating Above Average"/>
    <s v="Level 3"/>
    <s v="Second Semester"/>
    <s v="Old Series"/>
    <s v="www.dqstream/100-days-my-prince/tvn.com"/>
    <s v="100 DAYS MY PRINCE"/>
    <s v="Halo K-Drama Lovers, nikmati 100 DAYS MY PRINCE Ada Yoon Yeo-heok  yang nemenin kamu di hari libur kau lho"/>
  </r>
  <r>
    <n v="38"/>
    <x v="0"/>
    <x v="37"/>
    <s v="Yoon Yi-se"/>
    <s v="Special Appearance"/>
    <s v="www.dqbio/jung-ho-bin/100-days-my-prince.com"/>
    <s v="JUNG HO-BIN"/>
    <s v="TVN"/>
    <x v="0"/>
    <d v="2018-10-30T00:00:00"/>
    <s v="Rating Above Average"/>
    <s v="Level 3"/>
    <s v="Second Semester"/>
    <s v="Old Series"/>
    <s v="www.dqstream/100-days-my-prince/tvn.com"/>
    <s v="100 DAYS MY PRINCE"/>
    <s v="Halo K-Drama Lovers, nikmati 100 DAYS MY PRINCE Ada Jung Ho-bin yang nemenin kamu di hari libur kau lho"/>
  </r>
  <r>
    <n v="39"/>
    <x v="0"/>
    <x v="38"/>
    <s v="Lee Yul's "/>
    <s v="Special Appearance"/>
    <s v="www.dqbio/choi-ji-na/100-days-my-prince.com"/>
    <s v="CHOI JI-NA"/>
    <s v="TVN"/>
    <x v="0"/>
    <d v="2018-10-30T00:00:00"/>
    <s v="Rating Above Average"/>
    <s v="Level 3"/>
    <s v="Second Semester"/>
    <s v="Old Series"/>
    <s v="www.dqstream/100-days-my-prince/tvn.com"/>
    <s v="100 DAYS MY PRINCE"/>
    <s v="Halo K-Drama Lovers, nikmati 100 DAYS MY PRINCE Ada Choi Ji-na yang nemenin kamu di hari libur kau lho"/>
  </r>
  <r>
    <n v="40"/>
    <x v="0"/>
    <x v="39"/>
    <s v="Dong-joo, "/>
    <s v="Special Appearance"/>
    <s v="www.dqbio/do-ji-han/100-days-my-prince.com"/>
    <s v="DO JI-HAN"/>
    <s v="TVN"/>
    <x v="0"/>
    <d v="2018-10-30T00:00:00"/>
    <s v="Rating Above Average"/>
    <s v="Level 3"/>
    <s v="Second Semester"/>
    <s v="Old Series"/>
    <s v="www.dqstream/100-days-my-prince/tvn.com"/>
    <s v="100 DAYS MY PRINCE"/>
    <s v="Halo K-Drama Lovers, nikmati 100 DAYS MY PRINCE Ada Do Ji-han yang nemenin kamu di hari libur kau lho"/>
  </r>
  <r>
    <n v="41"/>
    <x v="0"/>
    <x v="40"/>
    <s v="Heo Man-sh"/>
    <s v="Special Appearance"/>
    <s v="www.dqbio/ahn-se-ha/100-days-my-prince.com"/>
    <s v="AHN SE-HA"/>
    <s v="TVN"/>
    <x v="0"/>
    <d v="2018-10-30T00:00:00"/>
    <s v="Rating Above Average"/>
    <s v="Level 3"/>
    <s v="Second Semester"/>
    <s v="Old Series"/>
    <s v="www.dqstream/100-days-my-prince/tvn.com"/>
    <s v="100 DAYS MY PRINCE"/>
    <s v="Halo K-Drama Lovers, nikmati 100 DAYS MY PRINCE Ada Ahn Se-ha yang nemenin kamu di hari libur kau lho"/>
  </r>
  <r>
    <n v="42"/>
    <x v="0"/>
    <x v="41"/>
    <s v="Jin Rin, y"/>
    <s v="Special Appearance"/>
    <s v="www.dqbio/jin-ji-hee/100-days-my-prince.com"/>
    <s v="JIN JI-HEE"/>
    <s v="TVN"/>
    <x v="0"/>
    <d v="2018-10-30T00:00:00"/>
    <s v="Rating Above Average"/>
    <s v="Level 3"/>
    <s v="Second Semester"/>
    <s v="Old Series"/>
    <s v="www.dqstream/100-days-my-prince/tvn.com"/>
    <s v="100 DAYS MY PRINCE"/>
    <s v="Halo K-Drama Lovers, nikmati 100 DAYS MY PRINCE Ada Jin Ji-hee yang nemenin kamu di hari libur kau lho"/>
  </r>
  <r>
    <n v="43"/>
    <x v="1"/>
    <x v="42"/>
    <s v="Maidservan"/>
    <s v="Supporting"/>
    <s v="www.dqbio/oh-na-ra/alchemy-of-souls.com"/>
    <s v="OH NA-RA"/>
    <s v="NO NETWORK"/>
    <x v="1"/>
    <d v="2022-08-28T00:00:00"/>
    <s v="Rating Below Average"/>
    <s v="Level 1"/>
    <s v="Second Semester"/>
    <s v="New Series"/>
    <s v="www.dqstream/alchemy-of-souls/no-network.com"/>
    <s v="ALCHEMY OF SOULS"/>
    <s v="Halo K-Drama Lovers, nikmati ALCHEMY OF SOULS Ada Oh Na-ra yang nemenin kamu di hari libur kau lho"/>
  </r>
  <r>
    <n v="44"/>
    <x v="1"/>
    <x v="43"/>
    <s v="Jang Gang"/>
    <s v="Supporting"/>
    <s v="www.dqbio/joo-sang-wook/alchemy-of-souls.com"/>
    <s v="JOO SANG-WOOK"/>
    <s v="NO NETWORK"/>
    <x v="1"/>
    <d v="2022-08-28T00:00:00"/>
    <s v="Rating Below Average"/>
    <s v="Level 1"/>
    <s v="Second Semester"/>
    <s v="New Series"/>
    <s v="www.dqstream/alchemy-of-souls/no-network.com"/>
    <s v="ALCHEMY OF SOULS"/>
    <s v="Halo K-Drama Lovers, nikmati ALCHEMY OF SOULS Ada Joo Sang-wook yang nemenin kamu di hari libur kau lho"/>
  </r>
  <r>
    <n v="45"/>
    <x v="1"/>
    <x v="44"/>
    <s v="Do-hwa"/>
    <s v="Supporting"/>
    <s v="www.dqbio/bae-gang-hee/alchemy-of-souls.com"/>
    <s v="BAE GANG-HEE"/>
    <s v="NO NETWORK"/>
    <x v="1"/>
    <d v="2022-08-28T00:00:00"/>
    <s v="Rating Below Average"/>
    <s v="Level 1"/>
    <s v="Second Semester"/>
    <s v="New Series"/>
    <s v="www.dqstream/alchemy-of-souls/no-network.com"/>
    <s v="ALCHEMY OF SOULS"/>
    <s v="Halo K-Drama Lovers, nikmati ALCHEMY OF SOULS Ada Bae Gang-hee yang nemenin kamu di hari libur kau lho"/>
  </r>
  <r>
    <n v="46"/>
    <x v="1"/>
    <x v="45"/>
    <s v="Park Jin"/>
    <s v="Supporting"/>
    <s v="www.dqbio/yoo-jun-sang/alchemy-of-souls.com"/>
    <s v="YOO JUN-SANG"/>
    <s v="NO NETWORK"/>
    <x v="1"/>
    <d v="2022-08-28T00:00:00"/>
    <s v="Rating Below Average"/>
    <s v="Level 1"/>
    <s v="Second Semester"/>
    <s v="New Series"/>
    <s v="www.dqstream/alchemy-of-souls/no-network.com"/>
    <s v="ALCHEMY OF SOULS"/>
    <s v="Halo K-Drama Lovers, nikmati ALCHEMY OF SOULS Ada Yoo Jun-sang yang nemenin kamu di hari libur kau lho"/>
  </r>
  <r>
    <n v="47"/>
    <x v="1"/>
    <x v="46"/>
    <s v="Park Dang-"/>
    <s v="Supporting"/>
    <s v="www.dqbio/yoo-in-soo/alchemy-of-souls.com"/>
    <s v="YOO IN-SOO"/>
    <s v="NO NETWORK"/>
    <x v="1"/>
    <d v="2022-08-28T00:00:00"/>
    <s v="Rating Below Average"/>
    <s v="Level 1"/>
    <s v="Second Semester"/>
    <s v="New Series"/>
    <s v="www.dqstream/alchemy-of-souls/no-network.com"/>
    <s v="ALCHEMY OF SOULS"/>
    <s v="Halo K-Drama Lovers, nikmati ALCHEMY OF SOULS Ada Yoo In-soo yang nemenin kamu di hari libur kau lho"/>
  </r>
  <r>
    <n v="48"/>
    <x v="1"/>
    <x v="47"/>
    <s v="Sang-ho"/>
    <s v="Supporting"/>
    <s v="www.dqbio/lee-ha-yool/alchemy-of-souls.com"/>
    <s v="LEE HA-YOOL"/>
    <s v="NO NETWORK"/>
    <x v="1"/>
    <d v="2022-08-28T00:00:00"/>
    <s v="Rating Below Average"/>
    <s v="Level 1"/>
    <s v="Second Semester"/>
    <s v="New Series"/>
    <s v="www.dqstream/alchemy-of-souls/no-network.com"/>
    <s v="ALCHEMY OF SOULS"/>
    <s v="Halo K-Drama Lovers, nikmati ALCHEMY OF SOULS Ada Lee Ha-yool yang nemenin kamu di hari libur kau lho"/>
  </r>
  <r>
    <n v="49"/>
    <x v="1"/>
    <x v="48"/>
    <s v="Heo Yeom"/>
    <s v="Supporting"/>
    <s v="www.dqbio/lee-do-kyung/alchemy-of-souls.com"/>
    <s v="LEE DO-KYUNG"/>
    <s v="NO NETWORK"/>
    <x v="1"/>
    <d v="2022-08-28T00:00:00"/>
    <s v="Rating Below Average"/>
    <s v="Level 1"/>
    <s v="Second Semester"/>
    <s v="New Series"/>
    <s v="www.dqstream/alchemy-of-souls/no-network.com"/>
    <s v="ALCHEMY OF SOULS"/>
    <s v="Halo K-Drama Lovers, nikmati ALCHEMY OF SOULS Ada Lee Do-kyung yang nemenin kamu di hari libur kau lho"/>
  </r>
  <r>
    <n v="50"/>
    <x v="1"/>
    <x v="49"/>
    <s v="Heo Yun-ok"/>
    <s v="Supporting"/>
    <s v="www.dqbio/hong-seo-hee/alchemy-of-souls.com"/>
    <s v="HONG SEO-HEE"/>
    <s v="NO NETWORK"/>
    <x v="1"/>
    <d v="2022-08-28T00:00:00"/>
    <s v="Rating Below Average"/>
    <s v="Level 1"/>
    <s v="Second Semester"/>
    <s v="New Series"/>
    <s v="www.dqstream/alchemy-of-souls/no-network.com"/>
    <s v="ALCHEMY OF SOULS"/>
    <s v="Halo K-Drama Lovers, nikmati ALCHEMY OF SOULS Ada Hong Seo-hee yang nemenin kamu di hari libur kau lho"/>
  </r>
  <r>
    <n v="51"/>
    <x v="1"/>
    <x v="50"/>
    <s v="Soon-yi"/>
    <s v="Supporting"/>
    <s v="www.dqbio/jung-ji-an/alchemy-of-souls.com"/>
    <s v="JUNG JI-AN"/>
    <s v="NO NETWORK"/>
    <x v="1"/>
    <d v="2022-08-28T00:00:00"/>
    <s v="Rating Below Average"/>
    <s v="Level 1"/>
    <s v="Second Semester"/>
    <s v="New Series"/>
    <s v="www.dqstream/alchemy-of-souls/no-network.com"/>
    <s v="ALCHEMY OF SOULS"/>
    <s v="Halo K-Drama Lovers, nikmati ALCHEMY OF SOULS Ada Jung Ji-an yang nemenin kamu di hari libur kau lho"/>
  </r>
  <r>
    <n v="52"/>
    <x v="1"/>
    <x v="51"/>
    <s v="Physician "/>
    <s v="Supporting"/>
    <s v="www.dqbio/tba/alchemy-of-souls.com"/>
    <s v="TBA"/>
    <s v="NO NETWORK"/>
    <x v="1"/>
    <d v="2022-08-28T00:00:00"/>
    <s v="Rating Below Average"/>
    <s v="Level 1"/>
    <s v="Second Semester"/>
    <s v="New Series"/>
    <s v="www.dqstream/alchemy-of-souls/no-network.com"/>
    <s v="ALCHEMY OF SOULS"/>
    <s v="Halo K-Drama Lovers, nikmati ALCHEMY OF SOULS Ada TBA yang nemenin kamu di hari libur kau lho"/>
  </r>
  <r>
    <n v="53"/>
    <x v="1"/>
    <x v="52"/>
    <s v="Jin Mu"/>
    <s v="Supporting"/>
    <s v="www.dqbio/jo-jae-yoon/alchemy-of-souls.com"/>
    <s v="JO JAE-YOON"/>
    <s v="NO NETWORK"/>
    <x v="1"/>
    <d v="2022-08-28T00:00:00"/>
    <s v="Rating Below Average"/>
    <s v="Level 1"/>
    <s v="Second Semester"/>
    <s v="New Series"/>
    <s v="www.dqstream/alchemy-of-souls/no-network.com"/>
    <s v="ALCHEMY OF SOULS"/>
    <s v="Halo K-Drama Lovers, nikmati ALCHEMY OF SOULS Ada Jo Jae-yoon yang nemenin kamu di hari libur kau lho"/>
  </r>
  <r>
    <n v="54"/>
    <x v="1"/>
    <x v="53"/>
    <s v="Gil-ju"/>
    <s v="Supporting"/>
    <s v="www.dqbio/choi-ji-ho/alchemy-of-souls.com"/>
    <s v="CHOI JI-HO"/>
    <s v="NO NETWORK"/>
    <x v="1"/>
    <d v="2022-08-28T00:00:00"/>
    <s v="Rating Below Average"/>
    <s v="Level 1"/>
    <s v="Second Semester"/>
    <s v="New Series"/>
    <s v="www.dqstream/alchemy-of-souls/no-network.com"/>
    <s v="ALCHEMY OF SOULS"/>
    <s v="Halo K-Drama Lovers, nikmati ALCHEMY OF SOULS Ada Choi Ji-ho yang nemenin kamu di hari libur kau lho"/>
  </r>
  <r>
    <n v="55"/>
    <x v="1"/>
    <x v="54"/>
    <s v="Yeom-su"/>
    <s v="Supporting"/>
    <s v="www.dqbio/cha-yong-hak/alchemy-of-souls.com"/>
    <s v="CHA YONG-HAK"/>
    <s v="NO NETWORK"/>
    <x v="1"/>
    <d v="2022-08-28T00:00:00"/>
    <s v="Rating Below Average"/>
    <s v="Level 1"/>
    <s v="Second Semester"/>
    <s v="New Series"/>
    <s v="www.dqstream/alchemy-of-souls/no-network.com"/>
    <s v="ALCHEMY OF SOULS"/>
    <s v="Halo K-Drama Lovers, nikmati ALCHEMY OF SOULS Ada Cha Yong-hak yang nemenin kamu di hari libur kau lho"/>
  </r>
  <r>
    <n v="56"/>
    <x v="1"/>
    <x v="55"/>
    <s v="Jin Ho-kyu"/>
    <s v="Supporting"/>
    <s v="www.dqbio/park-eun-hye/alchemy-of-souls.com"/>
    <s v="PARK EUN-HYE"/>
    <s v="NO NETWORK"/>
    <x v="1"/>
    <d v="2022-08-28T00:00:00"/>
    <s v="Rating Below Average"/>
    <s v="Level 1"/>
    <s v="Second Semester"/>
    <s v="New Series"/>
    <s v="www.dqstream/alchemy-of-souls/no-network.com"/>
    <s v="ALCHEMY OF SOULS"/>
    <s v="Halo K-Drama Lovers, nikmati ALCHEMY OF SOULS Ada Park Eun-hye yang nemenin kamu di hari libur kau lho"/>
  </r>
  <r>
    <n v="57"/>
    <x v="1"/>
    <x v="56"/>
    <s v="Jin Woo-ta"/>
    <s v="Supporting"/>
    <s v="www.dqbio/joo-seok-tae/alchemy-of-souls.com"/>
    <s v="JOO SEOK-TAE"/>
    <s v="NO NETWORK"/>
    <x v="1"/>
    <d v="2022-08-28T00:00:00"/>
    <s v="Rating Below Average"/>
    <s v="Level 1"/>
    <s v="Second Semester"/>
    <s v="New Series"/>
    <s v="www.dqstream/alchemy-of-souls/no-network.com"/>
    <s v="ALCHEMY OF SOULS"/>
    <s v="Halo K-Drama Lovers, nikmati ALCHEMY OF SOULS Ada Joo Seok-tae yang nemenin kamu di hari libur kau lho"/>
  </r>
  <r>
    <n v="58"/>
    <x v="1"/>
    <x v="57"/>
    <s v="Jin Cho-ye"/>
    <s v="Supporting"/>
    <s v="www.dqbio/arin/alchemy-of-souls.com"/>
    <s v="ARIN"/>
    <s v="NO NETWORK"/>
    <x v="1"/>
    <d v="2022-08-28T00:00:00"/>
    <s v="Rating Below Average"/>
    <s v="Level 1"/>
    <s v="Second Semester"/>
    <s v="New Series"/>
    <s v="www.dqstream/alchemy-of-souls/no-network.com"/>
    <s v="ALCHEMY OF SOULS"/>
    <s v="Halo K-Drama Lovers, nikmati ALCHEMY OF SOULS Ada Arin yang nemenin kamu di hari libur kau lho"/>
  </r>
  <r>
    <n v="59"/>
    <x v="1"/>
    <x v="58"/>
    <s v="young Jin "/>
    <s v="Supporting"/>
    <s v="www.dqbio/yoon-hae-bin/alchemy-of-souls.com"/>
    <s v="YOON HAE-BIN"/>
    <s v="NO NETWORK"/>
    <x v="1"/>
    <d v="2022-08-28T00:00:00"/>
    <s v="Rating Below Average"/>
    <s v="Level 1"/>
    <s v="Second Semester"/>
    <s v="New Series"/>
    <s v="www.dqstream/alchemy-of-souls/no-network.com"/>
    <s v="ALCHEMY OF SOULS"/>
    <s v="Halo K-Drama Lovers, nikmati ALCHEMY OF SOULS Ada Yoon Hae-bin yang nemenin kamu di hari libur kau lho"/>
  </r>
  <r>
    <n v="60"/>
    <x v="1"/>
    <x v="59"/>
    <s v="Go Won"/>
    <s v="Supporting"/>
    <s v="www.dqbio/shin-seung-ho/alchemy-of-souls.com"/>
    <s v="SHIN SEUNG-HO"/>
    <s v="NO NETWORK"/>
    <x v="1"/>
    <d v="2022-08-28T00:00:00"/>
    <s v="Rating Below Average"/>
    <s v="Level 1"/>
    <s v="Second Semester"/>
    <s v="New Series"/>
    <s v="www.dqstream/alchemy-of-souls/no-network.com"/>
    <s v="ALCHEMY OF SOULS"/>
    <s v="Halo K-Drama Lovers, nikmati ALCHEMY OF SOULS Ada Shin Seung-ho yang nemenin kamu di hari libur kau lho"/>
  </r>
  <r>
    <n v="61"/>
    <x v="1"/>
    <x v="60"/>
    <s v="Go Soon"/>
    <s v="Supporting"/>
    <s v="www.dqbio/choi-kwang-il/alchemy-of-souls.com"/>
    <s v="CHOI KWANG-IL"/>
    <s v="NO NETWORK"/>
    <x v="1"/>
    <d v="2022-08-28T00:00:00"/>
    <s v="Rating Below Average"/>
    <s v="Level 1"/>
    <s v="Second Semester"/>
    <s v="New Series"/>
    <s v="www.dqstream/alchemy-of-souls/no-network.com"/>
    <s v="ALCHEMY OF SOULS"/>
    <s v="Halo K-Drama Lovers, nikmati ALCHEMY OF SOULS Ada Choi Kwang-il yang nemenin kamu di hari libur kau lho"/>
  </r>
  <r>
    <n v="62"/>
    <x v="1"/>
    <x v="61"/>
    <s v="Seo Ha-sun"/>
    <s v="Supporting"/>
    <s v="www.dqbio/kang-kyung-heon/alchemy-of-souls.com"/>
    <s v="KANG KYUNG-HEON"/>
    <s v="NO NETWORK"/>
    <x v="1"/>
    <d v="2022-08-28T00:00:00"/>
    <s v="Rating Below Average"/>
    <s v="Level 1"/>
    <s v="Second Semester"/>
    <s v="New Series"/>
    <s v="www.dqstream/alchemy-of-souls/no-network.com"/>
    <s v="ALCHEMY OF SOULS"/>
    <s v="Halo K-Drama Lovers, nikmati ALCHEMY OF SOULS Ada Kang Kyung-heon yang nemenin kamu di hari libur kau lho"/>
  </r>
  <r>
    <n v="63"/>
    <x v="1"/>
    <x v="62"/>
    <s v="Go Seong"/>
    <s v="Supporting"/>
    <s v="www.dqbio/park-byung-eun/alchemy-of-souls.com"/>
    <s v="PARK BYUNG-EUN"/>
    <s v="NO NETWORK"/>
    <x v="1"/>
    <d v="2022-08-28T00:00:00"/>
    <s v="Rating Below Average"/>
    <s v="Level 1"/>
    <s v="Second Semester"/>
    <s v="New Series"/>
    <s v="www.dqstream/alchemy-of-souls/no-network.com"/>
    <s v="ALCHEMY OF SOULS"/>
    <s v="Halo K-Drama Lovers, nikmati ALCHEMY OF SOULS Ada Park Byung-eun yang nemenin kamu di hari libur kau lho"/>
  </r>
  <r>
    <n v="64"/>
    <x v="1"/>
    <x v="63"/>
    <s v="Eunuch Oh"/>
    <s v="Supporting"/>
    <s v="www.dqbio/lee-ki-seop/alchemy-of-souls.com"/>
    <s v="LEE KI-SEOP"/>
    <s v="NO NETWORK"/>
    <x v="1"/>
    <d v="2022-08-28T00:00:00"/>
    <s v="Rating Below Average"/>
    <s v="Level 1"/>
    <s v="Second Semester"/>
    <s v="New Series"/>
    <s v="www.dqstream/alchemy-of-souls/no-network.com"/>
    <s v="ALCHEMY OF SOULS"/>
    <s v="Halo K-Drama Lovers, nikmati ALCHEMY OF SOULS Ada Lee Ki-seop yang nemenin kamu di hari libur kau lho"/>
  </r>
  <r>
    <n v="65"/>
    <x v="1"/>
    <x v="64"/>
    <s v="Eunuch Kim"/>
    <s v="Supporting"/>
    <s v="www.dqbio/jeong-ji-sun/alchemy-of-souls.com"/>
    <s v="JEONG JI-SUN"/>
    <s v="NO NETWORK"/>
    <x v="1"/>
    <d v="2022-08-28T00:00:00"/>
    <s v="Rating Below Average"/>
    <s v="Level 1"/>
    <s v="Second Semester"/>
    <s v="New Series"/>
    <s v="www.dqstream/alchemy-of-souls/no-network.com"/>
    <s v="ALCHEMY OF SOULS"/>
    <s v="Halo K-Drama Lovers, nikmati ALCHEMY OF SOULS Ada Jeong Ji-sun yang nemenin kamu di hari libur kau lho"/>
  </r>
  <r>
    <n v="66"/>
    <x v="1"/>
    <x v="65"/>
    <s v="Joo-wol"/>
    <s v="Supporting"/>
    <s v="www.dqbio/park-so-jin/alchemy-of-souls.com"/>
    <s v="PARK SO-JIN"/>
    <s v="NO NETWORK"/>
    <x v="1"/>
    <d v="2022-08-28T00:00:00"/>
    <s v="Rating Below Average"/>
    <s v="Level 1"/>
    <s v="Second Semester"/>
    <s v="New Series"/>
    <s v="www.dqstream/alchemy-of-souls/no-network.com"/>
    <s v="ALCHEMY OF SOULS"/>
    <s v="Halo K-Drama Lovers, nikmati ALCHEMY OF SOULS Ada Park So-jin yang nemenin kamu di hari libur kau lho"/>
  </r>
  <r>
    <n v="67"/>
    <x v="1"/>
    <x v="66"/>
    <s v="Lee Cheol "/>
    <s v="Supporting"/>
    <s v="www.dqbio/im-chul-soo/alchemy-of-souls.com"/>
    <s v="IM CHUL-SOO"/>
    <s v="NO NETWORK"/>
    <x v="1"/>
    <d v="2022-08-28T00:00:00"/>
    <s v="Rating Below Average"/>
    <s v="Level 1"/>
    <s v="Second Semester"/>
    <s v="New Series"/>
    <s v="www.dqstream/alchemy-of-souls/no-network.com"/>
    <s v="ALCHEMY OF SOULS"/>
    <s v="Halo K-Drama Lovers, nikmati ALCHEMY OF SOULS Ada Im Chul-soo yang nemenin kamu di hari libur kau lho"/>
  </r>
  <r>
    <n v="68"/>
    <x v="1"/>
    <x v="67"/>
    <s v="So-yi"/>
    <s v="Supporting"/>
    <s v="www.dqbio/seo-hye-won/alchemy-of-souls.com"/>
    <s v="SEO HYE-WON"/>
    <s v="NO NETWORK"/>
    <x v="1"/>
    <d v="2022-08-28T00:00:00"/>
    <s v="Rating Below Average"/>
    <s v="Level 1"/>
    <s v="Second Semester"/>
    <s v="New Series"/>
    <s v="www.dqstream/alchemy-of-souls/no-network.com"/>
    <s v="ALCHEMY OF SOULS"/>
    <s v="Halo K-Drama Lovers, nikmati ALCHEMY OF SOULS Ada Seo Hye-won yang nemenin kamu di hari libur kau lho"/>
  </r>
  <r>
    <n v="69"/>
    <x v="1"/>
    <x v="68"/>
    <s v="Monk Ho-ye"/>
    <s v="Supporting"/>
    <s v="www.dqbio/woo-hyun/alchemy-of-souls.com"/>
    <s v="WOO HYUN"/>
    <s v="NO NETWORK"/>
    <x v="1"/>
    <d v="2022-08-28T00:00:00"/>
    <s v="Rating Below Average"/>
    <s v="Level 1"/>
    <s v="Second Semester"/>
    <s v="New Series"/>
    <s v="www.dqstream/alchemy-of-souls/no-network.com"/>
    <s v="ALCHEMY OF SOULS"/>
    <s v="Halo K-Drama Lovers, nikmati ALCHEMY OF SOULS Ada Woo Hyun yang nemenin kamu di hari libur kau lho"/>
  </r>
  <r>
    <n v="70"/>
    <x v="1"/>
    <x v="69"/>
    <s v="Cha Beom"/>
    <s v="Supporting"/>
    <s v="www.dqbio/lee-ji-hoo/alchemy-of-souls.com"/>
    <s v="LEE JI-HOO"/>
    <s v="NO NETWORK"/>
    <x v="1"/>
    <d v="2022-08-28T00:00:00"/>
    <s v="Rating Below Average"/>
    <s v="Level 1"/>
    <s v="Second Semester"/>
    <s v="New Series"/>
    <s v="www.dqstream/alchemy-of-souls/no-network.com"/>
    <s v="ALCHEMY OF SOULS"/>
    <s v="Halo K-Drama Lovers, nikmati ALCHEMY OF SOULS Ada Lee Ji-hoo yang nemenin kamu di hari libur kau lho"/>
  </r>
  <r>
    <n v="71"/>
    <x v="1"/>
    <x v="70"/>
    <s v="Gu Hyo"/>
    <s v="Supporting"/>
    <s v="www.dqbio/lee-bong-jun/alchemy-of-souls.com"/>
    <s v="LEE BONG-JUN"/>
    <s v="NO NETWORK"/>
    <x v="1"/>
    <d v="2022-08-28T00:00:00"/>
    <s v="Rating Below Average"/>
    <s v="Level 1"/>
    <s v="Second Semester"/>
    <s v="New Series"/>
    <s v="www.dqstream/alchemy-of-souls/no-network.com"/>
    <s v="ALCHEMY OF SOULS"/>
    <s v="Halo K-Drama Lovers, nikmati ALCHEMY OF SOULS Ada Lee Bong-jun yang nemenin kamu di hari libur kau lho"/>
  </r>
  <r>
    <n v="72"/>
    <x v="1"/>
    <x v="71"/>
    <s v="Han Yeol"/>
    <s v="Supporting"/>
    <s v="www.dqbio/joo-min-soo/alchemy-of-souls.com"/>
    <s v="JOO MIN-SOO"/>
    <s v="NO NETWORK"/>
    <x v="1"/>
    <d v="2022-08-28T00:00:00"/>
    <s v="Rating Below Average"/>
    <s v="Level 1"/>
    <s v="Second Semester"/>
    <s v="New Series"/>
    <s v="www.dqstream/alchemy-of-souls/no-network.com"/>
    <s v="ALCHEMY OF SOULS"/>
    <s v="Halo K-Drama Lovers, nikmati ALCHEMY OF SOULS Ada Joo Min-soo yang nemenin kamu di hari libur kau lho"/>
  </r>
  <r>
    <n v="73"/>
    <x v="1"/>
    <x v="72"/>
    <s v="Extended "/>
    <s v="Extended"/>
    <s v="www.dqbio/extended-/alchemy-of-souls.com"/>
    <s v="EXTENDED "/>
    <s v="NO NETWORK"/>
    <x v="1"/>
    <d v="2022-08-28T00:00:00"/>
    <s v="Rating Below Average"/>
    <s v="Level 1"/>
    <s v="Second Semester"/>
    <s v="New Series"/>
    <s v="www.dqstream/alchemy-of-souls/no-network.com"/>
    <s v="ALCHEMY OF SOULS"/>
    <s v="Halo K-Drama Lovers, nikmati ALCHEMY OF SOULS Ada Extended  yang nemenin kamu di hari libur kau lho"/>
  </r>
  <r>
    <n v="74"/>
    <x v="1"/>
    <x v="73"/>
    <s v="Ae-hyang"/>
    <s v="Extended"/>
    <s v="www.dqbio/jeon-hye-won/alchemy-of-souls.com"/>
    <s v="JEON HYE-WON"/>
    <s v="NO NETWORK"/>
    <x v="1"/>
    <d v="2022-08-28T00:00:00"/>
    <s v="Rating Below Average"/>
    <s v="Level 1"/>
    <s v="Second Semester"/>
    <s v="New Series"/>
    <s v="www.dqstream/alchemy-of-souls/no-network.com"/>
    <s v="ALCHEMY OF SOULS"/>
    <s v="Halo K-Drama Lovers, nikmati ALCHEMY OF SOULS Ada Jeon Hye-won yang nemenin kamu di hari libur kau lho"/>
  </r>
  <r>
    <n v="75"/>
    <x v="1"/>
    <x v="74"/>
    <s v="Cho Chung"/>
    <s v="Extended"/>
    <s v="www.dqbio/yoon-seo-hyun/alchemy-of-souls.com"/>
    <s v="YOON SEO-HYUN"/>
    <s v="NO NETWORK"/>
    <x v="1"/>
    <d v="2022-08-28T00:00:00"/>
    <s v="Rating Below Average"/>
    <s v="Level 1"/>
    <s v="Second Semester"/>
    <s v="New Series"/>
    <s v="www.dqstream/alchemy-of-souls/no-network.com"/>
    <s v="ALCHEMY OF SOULS"/>
    <s v="Halo K-Drama Lovers, nikmati ALCHEMY OF SOULS Ada Yoon Seo-hyun yang nemenin kamu di hari libur kau lho"/>
  </r>
  <r>
    <n v="76"/>
    <x v="1"/>
    <x v="75"/>
    <s v="a thug"/>
    <s v="Extended"/>
    <s v="www.dqbio/shim-jae-hyun/alchemy-of-souls.com"/>
    <s v="SHIM JAE-HYUN"/>
    <s v="NO NETWORK"/>
    <x v="1"/>
    <d v="2022-08-28T00:00:00"/>
    <s v="Rating Below Average"/>
    <s v="Level 1"/>
    <s v="Second Semester"/>
    <s v="New Series"/>
    <s v="www.dqstream/alchemy-of-souls/no-network.com"/>
    <s v="ALCHEMY OF SOULS"/>
    <s v="Halo K-Drama Lovers, nikmati ALCHEMY OF SOULS Ada Shim Jae-hyun yang nemenin kamu di hari libur kau lho"/>
  </r>
  <r>
    <n v="77"/>
    <x v="1"/>
    <x v="76"/>
    <s v="Seo Yoon-o"/>
    <s v="Extended"/>
    <s v="www.dqbio/do-sang-woo/alchemy-of-souls.com"/>
    <s v="DO SANG-WOO"/>
    <s v="NO NETWORK"/>
    <x v="1"/>
    <d v="2022-08-28T00:00:00"/>
    <s v="Rating Below Average"/>
    <s v="Level 1"/>
    <s v="Second Semester"/>
    <s v="New Series"/>
    <s v="www.dqstream/alchemy-of-souls/no-network.com"/>
    <s v="ALCHEMY OF SOULS"/>
    <s v="Halo K-Drama Lovers, nikmati ALCHEMY OF SOULS Ada Do Sang-woo yang nemenin kamu di hari libur kau lho"/>
  </r>
  <r>
    <n v="78"/>
    <x v="1"/>
    <x v="77"/>
    <s v="a mysterio"/>
    <s v="Special Appearance"/>
    <s v="www.dqbio/yeom-hye-ran/alchemy-of-souls.com"/>
    <s v="YEOM HYE-RAN"/>
    <s v="NO NETWORK"/>
    <x v="1"/>
    <d v="2022-08-28T00:00:00"/>
    <s v="Rating Below Average"/>
    <s v="Level 1"/>
    <s v="Second Semester"/>
    <s v="New Series"/>
    <s v="www.dqstream/alchemy-of-souls/no-network.com"/>
    <s v="ALCHEMY OF SOULS"/>
    <s v="Halo K-Drama Lovers, nikmati ALCHEMY OF SOULS Ada Yeom Hye-ran yang nemenin kamu di hari libur kau lho"/>
  </r>
  <r>
    <n v="79"/>
    <x v="1"/>
    <x v="78"/>
    <s v="Yegyul Ban"/>
    <s v="Special Appearance"/>
    <s v="www.dqbio/yegyul-band--/alchemy-of-souls.com"/>
    <s v="YEGYUL BAND  "/>
    <s v="NO NETWORK"/>
    <x v="1"/>
    <d v="2022-08-28T00:00:00"/>
    <s v="Rating Below Average"/>
    <s v="Level 1"/>
    <s v="Second Semester"/>
    <s v="New Series"/>
    <s v="www.dqstream/alchemy-of-souls/no-network.com"/>
    <s v="ALCHEMY OF SOULS"/>
    <s v="Halo K-Drama Lovers, nikmati ALCHEMY OF SOULS Ada Yegyul Band   yang nemenin kamu di hari libur kau lho"/>
  </r>
  <r>
    <n v="80"/>
    <x v="1"/>
    <x v="79"/>
    <s v="Maidservan"/>
    <s v="Special Appearance"/>
    <s v="www.dqbio/kim-hyun-sook/alchemy-of-souls.com"/>
    <s v="KIM HYUN-SOOK"/>
    <s v="NO NETWORK"/>
    <x v="1"/>
    <d v="2022-08-28T00:00:00"/>
    <s v="Rating Below Average"/>
    <s v="Level 1"/>
    <s v="Second Semester"/>
    <s v="New Series"/>
    <s v="www.dqstream/alchemy-of-souls/no-network.com"/>
    <s v="ALCHEMY OF SOULS"/>
    <s v="Halo K-Drama Lovers, nikmati ALCHEMY OF SOULS Ada Kim Hyun-sook yang nemenin kamu di hari libur kau lho"/>
  </r>
  <r>
    <n v="81"/>
    <x v="1"/>
    <x v="80"/>
    <s v="Master Kan"/>
    <s v="Special Appearance"/>
    <s v="www.dqbio/jang-sung-beom/alchemy-of-souls.com"/>
    <s v="JANG SUNG-BEOM"/>
    <s v="NO NETWORK"/>
    <x v="1"/>
    <d v="2022-08-28T00:00:00"/>
    <s v="Rating Below Average"/>
    <s v="Level 1"/>
    <s v="Second Semester"/>
    <s v="New Series"/>
    <s v="www.dqstream/alchemy-of-souls/no-network.com"/>
    <s v="ALCHEMY OF SOULS"/>
    <s v="Halo K-Drama Lovers, nikmati ALCHEMY OF SOULS Ada Jang Sung-beom yang nemenin kamu di hari libur kau lho"/>
  </r>
  <r>
    <n v="82"/>
    <x v="1"/>
    <x v="81"/>
    <s v="Shaman Cho"/>
    <s v="Special Appearance"/>
    <s v="www.dqbio/shim-so-young/alchemy-of-souls.com"/>
    <s v="SHIM SO-YOUNG"/>
    <s v="NO NETWORK"/>
    <x v="1"/>
    <d v="2022-08-28T00:00:00"/>
    <s v="Rating Below Average"/>
    <s v="Level 1"/>
    <s v="Second Semester"/>
    <s v="New Series"/>
    <s v="www.dqstream/alchemy-of-souls/no-network.com"/>
    <s v="ALCHEMY OF SOULS"/>
    <s v="Halo K-Drama Lovers, nikmati ALCHEMY OF SOULS Ada Shim So-young yang nemenin kamu di hari libur kau lho"/>
  </r>
  <r>
    <n v="83"/>
    <x v="2"/>
    <x v="82"/>
    <s v="Gwanghaegu"/>
    <s v="Supporting"/>
    <s v="www.dqbio/kim-tae-woo/bossam:-steal-the-fate.com"/>
    <s v="KIM TAE-WOO"/>
    <s v="MBN"/>
    <x v="2"/>
    <d v="2021-07-04T00:00:00"/>
    <s v="Rating Below Average"/>
    <s v="Level 1"/>
    <s v="Second Semester"/>
    <s v="New Series"/>
    <s v="www.dqstream/bossam:-steal-the-fate/mbn.com"/>
    <s v="BOSSAM: STEAL THE FATE"/>
    <s v="Halo K-Drama Lovers, nikmati BOSSAM: STEAL THE FATE Ada Kim Tae-woo yang nemenin kamu di hari libur kau lho"/>
  </r>
  <r>
    <n v="84"/>
    <x v="2"/>
    <x v="83"/>
    <s v="Royal Cons"/>
    <s v="Supporting"/>
    <s v="www.dqbio/so-hee-jung/bossam:-steal-the-fate.com"/>
    <s v="SO HEE-JUNG"/>
    <s v="MBN"/>
    <x v="2"/>
    <d v="2021-07-04T00:00:00"/>
    <s v="Rating Below Average"/>
    <s v="Level 1"/>
    <s v="Second Semester"/>
    <s v="New Series"/>
    <s v="www.dqstream/bossam:-steal-the-fate/mbn.com"/>
    <s v="BOSSAM: STEAL THE FATE"/>
    <s v="Halo K-Drama Lovers, nikmati BOSSAM: STEAL THE FATE Ada So Hee-jung yang nemenin kamu di hari libur kau lho"/>
  </r>
  <r>
    <n v="85"/>
    <x v="2"/>
    <x v="84"/>
    <s v="Kim Ja-jeo"/>
    <s v="Supporting"/>
    <s v="www.dqbio/yang-hyun-min/bossam:-steal-the-fate.com"/>
    <s v="YANG HYUN-MIN"/>
    <s v="MBN"/>
    <x v="2"/>
    <d v="2021-07-04T00:00:00"/>
    <s v="Rating Below Average"/>
    <s v="Level 1"/>
    <s v="Second Semester"/>
    <s v="New Series"/>
    <s v="www.dqstream/bossam:-steal-the-fate/mbn.com"/>
    <s v="BOSSAM: STEAL THE FATE"/>
    <s v="Halo K-Drama Lovers, nikmati BOSSAM: STEAL THE FATE Ada Yang Hyun-min yang nemenin kamu di hari libur kau lho"/>
  </r>
  <r>
    <n v="86"/>
    <x v="2"/>
    <x v="85"/>
    <s v="Court Lady"/>
    <s v="Supporting"/>
    <s v="www.dqbio/shin-dong-mi/bossam:-steal-the-fate.com"/>
    <s v="SHIN DONG-MI"/>
    <s v="MBN"/>
    <x v="2"/>
    <d v="2021-07-04T00:00:00"/>
    <s v="Rating Below Average"/>
    <s v="Level 1"/>
    <s v="Second Semester"/>
    <s v="New Series"/>
    <s v="www.dqstream/bossam:-steal-the-fate/mbn.com"/>
    <s v="BOSSAM: STEAL THE FATE"/>
    <s v="Halo K-Drama Lovers, nikmati BOSSAM: STEAL THE FATE Ada Shin Dong-mi yang nemenin kamu di hari libur kau lho"/>
  </r>
  <r>
    <n v="87"/>
    <x v="2"/>
    <x v="86"/>
    <s v="Court Lady"/>
    <s v="Supporting"/>
    <s v="www.dqbio/song-seon-mi/bossam:-steal-the-fate.com"/>
    <s v="SONG SEON-MI"/>
    <s v="MBN"/>
    <x v="2"/>
    <d v="2021-07-04T00:00:00"/>
    <s v="Rating Below Average"/>
    <s v="Level 1"/>
    <s v="Second Semester"/>
    <s v="New Series"/>
    <s v="www.dqstream/bossam:-steal-the-fate/mbn.com"/>
    <s v="BOSSAM: STEAL THE FATE"/>
    <s v="Halo K-Drama Lovers, nikmati BOSSAM: STEAL THE FATE Ada Song Seon-mi yang nemenin kamu di hari libur kau lho"/>
  </r>
  <r>
    <n v="88"/>
    <x v="2"/>
    <x v="87"/>
    <s v="Jung-yeong"/>
    <s v="Supporting"/>
    <s v="www.dqbio/seo-beom-sik/bossam:-steal-the-fate.com"/>
    <s v="SEO BEOM-SIK"/>
    <s v="MBN"/>
    <x v="2"/>
    <d v="2021-07-04T00:00:00"/>
    <s v="Rating Below Average"/>
    <s v="Level 1"/>
    <s v="Second Semester"/>
    <s v="New Series"/>
    <s v="www.dqstream/bossam:-steal-the-fate/mbn.com"/>
    <s v="BOSSAM: STEAL THE FATE"/>
    <s v="Halo K-Drama Lovers, nikmati BOSSAM: STEAL THE FATE Ada Seo Beom-sik yang nemenin kamu di hari libur kau lho"/>
  </r>
  <r>
    <n v="89"/>
    <x v="2"/>
    <x v="88"/>
    <s v="Left State"/>
    <s v="Supporting"/>
    <s v="www.dqbio/lee-jae-yong/bossam:-steal-the-fate.com"/>
    <s v="LEE JAE-YONG"/>
    <s v="MBN"/>
    <x v="2"/>
    <d v="2021-07-04T00:00:00"/>
    <s v="Rating Below Average"/>
    <s v="Level 1"/>
    <s v="Second Semester"/>
    <s v="New Series"/>
    <s v="www.dqstream/bossam:-steal-the-fate/mbn.com"/>
    <s v="BOSSAM: STEAL THE FATE"/>
    <s v="Halo K-Drama Lovers, nikmati BOSSAM: STEAL THE FATE Ada Lee Jae-yong yang nemenin kamu di hari libur kau lho"/>
  </r>
  <r>
    <n v="90"/>
    <x v="2"/>
    <x v="89"/>
    <s v="Lady Haein"/>
    <s v="Supporting"/>
    <s v="www.dqbio/myung-se-bin/bossam:-steal-the-fate.com"/>
    <s v="MYUNG SE-BIN"/>
    <s v="MBN"/>
    <x v="2"/>
    <d v="2021-07-04T00:00:00"/>
    <s v="Rating Below Average"/>
    <s v="Level 1"/>
    <s v="Second Semester"/>
    <s v="New Series"/>
    <s v="www.dqstream/bossam:-steal-the-fate/mbn.com"/>
    <s v="BOSSAM: STEAL THE FATE"/>
    <s v="Halo K-Drama Lovers, nikmati BOSSAM: STEAL THE FATE Ada Myung Se-bin yang nemenin kamu di hari libur kau lho"/>
  </r>
  <r>
    <n v="91"/>
    <x v="2"/>
    <x v="90"/>
    <s v="Lady Kim; "/>
    <s v="Supporting"/>
    <s v="www.dqbio/park-myung-shin/bossam:-steal-the-fate.com"/>
    <s v="PARK MYUNG-SHIN"/>
    <s v="MBN"/>
    <x v="2"/>
    <d v="2021-07-04T00:00:00"/>
    <s v="Rating Below Average"/>
    <s v="Level 1"/>
    <s v="Second Semester"/>
    <s v="New Series"/>
    <s v="www.dqstream/bossam:-steal-the-fate/mbn.com"/>
    <s v="BOSSAM: STEAL THE FATE"/>
    <s v="Halo K-Drama Lovers, nikmati BOSSAM: STEAL THE FATE Ada Park Myung-shin yang nemenin kamu di hari libur kau lho"/>
  </r>
  <r>
    <n v="92"/>
    <x v="2"/>
    <x v="91"/>
    <s v="Yi Won-yeo"/>
    <s v="Supporting"/>
    <s v="www.dqbio/chu-yeon-gyu/bossam:-steal-the-fate.com"/>
    <s v="CHU YEON-GYU"/>
    <s v="MBN"/>
    <x v="2"/>
    <d v="2021-07-04T00:00:00"/>
    <s v="Rating Below Average"/>
    <s v="Level 1"/>
    <s v="Second Semester"/>
    <s v="New Series"/>
    <s v="www.dqstream/bossam:-steal-the-fate/mbn.com"/>
    <s v="BOSSAM: STEAL THE FATE"/>
    <s v="Halo K-Drama Lovers, nikmati BOSSAM: STEAL THE FATE Ada Chu Yeon-gyu yang nemenin kamu di hari libur kau lho"/>
  </r>
  <r>
    <n v="93"/>
    <x v="2"/>
    <x v="92"/>
    <s v="Chun-bae"/>
    <s v="Supporting"/>
    <s v="www.dqbio/lee-joon-hyuk/bossam:-steal-the-fate.com"/>
    <s v="LEE JOON-HYUK"/>
    <s v="MBN"/>
    <x v="2"/>
    <d v="2021-07-04T00:00:00"/>
    <s v="Rating Below Average"/>
    <s v="Level 1"/>
    <s v="Second Semester"/>
    <s v="New Series"/>
    <s v="www.dqstream/bossam:-steal-the-fate/mbn.com"/>
    <s v="BOSSAM: STEAL THE FATE"/>
    <s v="Halo K-Drama Lovers, nikmati BOSSAM: STEAL THE FATE Ada Lee Joon-hyuk yang nemenin kamu di hari libur kau lho"/>
  </r>
  <r>
    <n v="94"/>
    <x v="2"/>
    <x v="93"/>
    <s v="Cha-dol; B"/>
    <s v="Supporting"/>
    <s v="www.dqbio/ko-dong-ha/bossam:-steal-the-fate.com"/>
    <s v="KO DONG-HA"/>
    <s v="MBN"/>
    <x v="2"/>
    <d v="2021-07-04T00:00:00"/>
    <s v="Rating Below Average"/>
    <s v="Level 1"/>
    <s v="Second Semester"/>
    <s v="New Series"/>
    <s v="www.dqstream/bossam:-steal-the-fate/mbn.com"/>
    <s v="BOSSAM: STEAL THE FATE"/>
    <s v="Halo K-Drama Lovers, nikmati BOSSAM: STEAL THE FATE Ada Ko Dong-ha yang nemenin kamu di hari libur kau lho"/>
  </r>
  <r>
    <n v="95"/>
    <x v="2"/>
    <x v="94"/>
    <s v="Lady Jeong"/>
    <s v="Supporting"/>
    <s v="www.dqbio/jung-kyung-soon/bossam:-steal-the-fate.com"/>
    <s v="JUNG KYUNG-SOON"/>
    <s v="MBN"/>
    <x v="2"/>
    <d v="2021-07-04T00:00:00"/>
    <s v="Rating Below Average"/>
    <s v="Level 1"/>
    <s v="Second Semester"/>
    <s v="New Series"/>
    <s v="www.dqstream/bossam:-steal-the-fate/mbn.com"/>
    <s v="BOSSAM: STEAL THE FATE"/>
    <s v="Halo K-Drama Lovers, nikmati BOSSAM: STEAL THE FATE Ada Jung Kyung-soon yang nemenin kamu di hari libur kau lho"/>
  </r>
  <r>
    <n v="96"/>
    <x v="2"/>
    <x v="95"/>
    <s v="Kim Yeon-o"/>
    <s v="Supporting"/>
    <s v="www.dqbio/kim-joo-young/bossam:-steal-the-fate.com"/>
    <s v="KIM JOO-YOUNG"/>
    <s v="MBN"/>
    <x v="2"/>
    <d v="2021-07-04T00:00:00"/>
    <s v="Rating Below Average"/>
    <s v="Level 1"/>
    <s v="Second Semester"/>
    <s v="New Series"/>
    <s v="www.dqstream/bossam:-steal-the-fate/mbn.com"/>
    <s v="BOSSAM: STEAL THE FATE"/>
    <s v="Halo K-Drama Lovers, nikmati BOSSAM: STEAL THE FATE Ada Kim Joo-young yang nemenin kamu di hari libur kau lho"/>
  </r>
  <r>
    <n v="97"/>
    <x v="2"/>
    <x v="96"/>
    <s v="Dae-chul; "/>
    <s v="Other"/>
    <s v="www.dqbio/yoon-joo-man/bossam:-steal-the-fate.com"/>
    <s v="YOON JOO-MAN"/>
    <s v="MBN"/>
    <x v="2"/>
    <d v="2021-07-04T00:00:00"/>
    <s v="Rating Below Average"/>
    <s v="Level 1"/>
    <s v="Second Semester"/>
    <s v="New Series"/>
    <s v="www.dqstream/bossam:-steal-the-fate/mbn.com"/>
    <s v="BOSSAM: STEAL THE FATE"/>
    <s v="Halo K-Drama Lovers, nikmati BOSSAM: STEAL THE FATE Ada Yoon Joo-man yang nemenin kamu di hari libur kau lho"/>
  </r>
  <r>
    <n v="98"/>
    <x v="2"/>
    <x v="97"/>
    <s v="the monk"/>
    <s v="Other"/>
    <s v="www.dqbio/yoo-soon-woong/bossam:-steal-the-fate.com"/>
    <s v="YOO SOON-WOONG"/>
    <s v="MBN"/>
    <x v="2"/>
    <d v="2021-07-04T00:00:00"/>
    <s v="Rating Below Average"/>
    <s v="Level 1"/>
    <s v="Second Semester"/>
    <s v="New Series"/>
    <s v="www.dqstream/bossam:-steal-the-fate/mbn.com"/>
    <s v="BOSSAM: STEAL THE FATE"/>
    <s v="Halo K-Drama Lovers, nikmati BOSSAM: STEAL THE FATE Ada Yoo Soon-woong yang nemenin kamu di hari libur kau lho"/>
  </r>
  <r>
    <n v="99"/>
    <x v="2"/>
    <x v="98"/>
    <s v="Hyeon-su"/>
    <s v="Other"/>
    <s v="www.dqbio/hong-jae-min/bossam:-steal-the-fate.com"/>
    <s v="HONG JAE-MIN"/>
    <s v="MBN"/>
    <x v="2"/>
    <d v="2021-07-04T00:00:00"/>
    <s v="Rating Below Average"/>
    <s v="Level 1"/>
    <s v="Second Semester"/>
    <s v="New Series"/>
    <s v="www.dqstream/bossam:-steal-the-fate/mbn.com"/>
    <s v="BOSSAM: STEAL THE FATE"/>
    <s v="Halo K-Drama Lovers, nikmati BOSSAM: STEAL THE FATE Ada Hong Jae-min yang nemenin kamu di hari libur kau lho"/>
  </r>
  <r>
    <n v="100"/>
    <x v="2"/>
    <x v="99"/>
    <s v="Queen Inmo"/>
    <s v="Other"/>
    <s v="www.dqbio/yoon-young-min/bossam:-steal-the-fate.com"/>
    <s v="YOON YOUNG-MIN"/>
    <s v="MBN"/>
    <x v="2"/>
    <d v="2021-07-04T00:00:00"/>
    <s v="Rating Below Average"/>
    <s v="Level 1"/>
    <s v="Second Semester"/>
    <s v="New Series"/>
    <s v="www.dqstream/bossam:-steal-the-fate/mbn.com"/>
    <s v="BOSSAM: STEAL THE FATE"/>
    <s v="Halo K-Drama Lovers, nikmati BOSSAM: STEAL THE FATE Ada Yoon Young-min yang nemenin kamu di hari libur kau lho"/>
  </r>
  <r>
    <n v="101"/>
    <x v="2"/>
    <x v="100"/>
    <s v="Prince Neu"/>
    <s v="Other"/>
    <s v="www.dqbio/lee-min-jae/bossam:-steal-the-fate.com"/>
    <s v="LEE MIN-JAE"/>
    <s v="MBN"/>
    <x v="2"/>
    <d v="2021-07-04T00:00:00"/>
    <s v="Rating Below Average"/>
    <s v="Level 1"/>
    <s v="Second Semester"/>
    <s v="New Series"/>
    <s v="www.dqstream/bossam:-steal-the-fate/mbn.com"/>
    <s v="BOSSAM: STEAL THE FATE"/>
    <s v="Halo K-Drama Lovers, nikmati BOSSAM: STEAL THE FATE Ada Lee Min-Jae yang nemenin kamu di hari libur kau lho"/>
  </r>
  <r>
    <n v="102"/>
    <x v="2"/>
    <x v="101"/>
    <s v="bossam wid"/>
    <s v="Special Appearance"/>
    <s v="www.dqbio/ra-mi-ran/bossam:-steal-the-fate.com"/>
    <s v="RA MI-RAN"/>
    <s v="MBN"/>
    <x v="2"/>
    <d v="2021-07-04T00:00:00"/>
    <s v="Rating Below Average"/>
    <s v="Level 1"/>
    <s v="Second Semester"/>
    <s v="New Series"/>
    <s v="www.dqstream/bossam:-steal-the-fate/mbn.com"/>
    <s v="BOSSAM: STEAL THE FATE"/>
    <s v="Halo K-Drama Lovers, nikmati BOSSAM: STEAL THE FATE Ada Ra Mi-ran yang nemenin kamu di hari libur kau lho"/>
  </r>
  <r>
    <n v="103"/>
    <x v="2"/>
    <x v="102"/>
    <s v="groom of t"/>
    <s v="Special Appearance"/>
    <s v="www.dqbio/kim-sa-kwon/bossam:-steal-the-fate.com"/>
    <s v="KIM SA-KWON"/>
    <s v="MBN"/>
    <x v="2"/>
    <d v="2021-07-04T00:00:00"/>
    <s v="Rating Below Average"/>
    <s v="Level 1"/>
    <s v="Second Semester"/>
    <s v="New Series"/>
    <s v="www.dqstream/bossam:-steal-the-fate/mbn.com"/>
    <s v="BOSSAM: STEAL THE FATE"/>
    <s v="Halo K-Drama Lovers, nikmati BOSSAM: STEAL THE FATE Ada Kim Sa-kwon yang nemenin kamu di hari libur kau lho"/>
  </r>
  <r>
    <n v="104"/>
    <x v="2"/>
    <x v="103"/>
    <s v="Sungkyunkw"/>
    <s v="Special Appearance"/>
    <s v="www.dqbio/jang-young-hyeon/bossam:-steal-the-fate.com"/>
    <s v="JANG YOUNG-HYEON"/>
    <s v="MBN"/>
    <x v="2"/>
    <d v="2021-07-04T00:00:00"/>
    <s v="Rating Below Average"/>
    <s v="Level 1"/>
    <s v="Second Semester"/>
    <s v="New Series"/>
    <s v="www.dqstream/bossam:-steal-the-fate/mbn.com"/>
    <s v="BOSSAM: STEAL THE FATE"/>
    <s v="Halo K-Drama Lovers, nikmati BOSSAM: STEAL THE FATE Ada Jang Young-hyeon yang nemenin kamu di hari libur kau lho"/>
  </r>
  <r>
    <n v="105"/>
    <x v="3"/>
    <x v="104"/>
    <s v="Pyo Chi-su"/>
    <s v="Reccuring"/>
    <s v="www.dqbio/yang-kyung-won/crash-landing-on-you.com"/>
    <s v="YANG KYUNG-WON"/>
    <s v="TVN"/>
    <x v="3"/>
    <d v="2020-02-16T00:00:00"/>
    <s v="Rating Above Average"/>
    <s v="Level 3"/>
    <s v="First Semester"/>
    <s v="Old Series"/>
    <s v="www.dqstream/crash-landing-on-you/tvn.com"/>
    <s v="CRASH LANDING ON YOU"/>
    <s v="Halo K-Drama Lovers, nikmati CRASH LANDING ON YOU Ada Yang Kyung-won yang nemenin kamu di hari libur kau lho"/>
  </r>
  <r>
    <n v="106"/>
    <x v="3"/>
    <x v="105"/>
    <s v="Kim Ju-meo"/>
    <s v="Reccuring"/>
    <s v="www.dqbio/yoo-su-bin/crash-landing-on-you.com"/>
    <s v="YOO SU-BIN"/>
    <s v="TVN"/>
    <x v="3"/>
    <d v="2020-02-16T00:00:00"/>
    <s v="Rating Above Average"/>
    <s v="Level 3"/>
    <s v="First Semester"/>
    <s v="Old Series"/>
    <s v="www.dqstream/crash-landing-on-you/tvn.com"/>
    <s v="CRASH LANDING ON YOU"/>
    <s v="Halo K-Drama Lovers, nikmati CRASH LANDING ON YOU Ada Yoo Su-bin yang nemenin kamu di hari libur kau lho"/>
  </r>
  <r>
    <n v="107"/>
    <x v="3"/>
    <x v="106"/>
    <s v="Geum Eun-d"/>
    <s v="Reccuring"/>
    <s v="www.dqbio/tang-jun-sang/crash-landing-on-you.com"/>
    <s v="TANG JUN-SANG"/>
    <s v="TVN"/>
    <x v="3"/>
    <d v="2020-02-16T00:00:00"/>
    <s v="Rating Above Average"/>
    <s v="Level 3"/>
    <s v="First Semester"/>
    <s v="Old Series"/>
    <s v="www.dqstream/crash-landing-on-you/tvn.com"/>
    <s v="CRASH LANDING ON YOU"/>
    <s v="Halo K-Drama Lovers, nikmati CRASH LANDING ON YOU Ada Tang Jun-sang yang nemenin kamu di hari libur kau lho"/>
  </r>
  <r>
    <n v="108"/>
    <x v="3"/>
    <x v="107"/>
    <s v="Park Kwang"/>
    <s v="Reccuring"/>
    <s v="www.dqbio/lee-shin-young/crash-landing-on-you.com"/>
    <s v="LEE SHIN-YOUNG"/>
    <s v="TVN"/>
    <x v="3"/>
    <d v="2020-02-16T00:00:00"/>
    <s v="Rating Above Average"/>
    <s v="Level 3"/>
    <s v="First Semester"/>
    <s v="Old Series"/>
    <s v="www.dqstream/crash-landing-on-you/tvn.com"/>
    <s v="CRASH LANDING ON YOU"/>
    <s v="Halo K-Drama Lovers, nikmati CRASH LANDING ON YOU Ada Lee Shin-young yang nemenin kamu di hari libur kau lho"/>
  </r>
  <r>
    <n v="109"/>
    <x v="3"/>
    <x v="108"/>
    <s v="Yoon Jeung"/>
    <s v="Reccuring"/>
    <s v="www.dqbio/nam-kyung-eup-/crash-landing-on-you.com"/>
    <s v="NAM KYUNG-EUP "/>
    <s v="TVN"/>
    <x v="3"/>
    <d v="2020-02-16T00:00:00"/>
    <s v="Rating Above Average"/>
    <s v="Level 3"/>
    <s v="First Semester"/>
    <s v="Old Series"/>
    <s v="www.dqstream/crash-landing-on-you/tvn.com"/>
    <s v="CRASH LANDING ON YOU"/>
    <s v="Halo K-Drama Lovers, nikmati CRASH LANDING ON YOU Ada Nam Kyung-eup  yang nemenin kamu di hari libur kau lho"/>
  </r>
  <r>
    <n v="110"/>
    <x v="3"/>
    <x v="109"/>
    <s v="Han Jeong-"/>
    <s v="Reccuring"/>
    <s v="www.dqbio/bang-eun-jin/crash-landing-on-you.com"/>
    <s v="BANG EUN-JIN"/>
    <s v="TVN"/>
    <x v="3"/>
    <d v="2020-02-16T00:00:00"/>
    <s v="Rating Above Average"/>
    <s v="Level 3"/>
    <s v="First Semester"/>
    <s v="Old Series"/>
    <s v="www.dqstream/crash-landing-on-you/tvn.com"/>
    <s v="CRASH LANDING ON YOU"/>
    <s v="Halo K-Drama Lovers, nikmati CRASH LANDING ON YOU Ada Bang Eun-jin yang nemenin kamu di hari libur kau lho"/>
  </r>
  <r>
    <n v="111"/>
    <x v="3"/>
    <x v="110"/>
    <s v="Yoon Sae-j"/>
    <s v="Reccuring"/>
    <s v="www.dqbio/choi-dae-hoon-/crash-landing-on-you.com"/>
    <s v="CHOI DAE-HOON "/>
    <s v="TVN"/>
    <x v="3"/>
    <d v="2020-02-16T00:00:00"/>
    <s v="Rating Above Average"/>
    <s v="Level 3"/>
    <s v="First Semester"/>
    <s v="Old Series"/>
    <s v="www.dqstream/crash-landing-on-you/tvn.com"/>
    <s v="CRASH LANDING ON YOU"/>
    <s v="Halo K-Drama Lovers, nikmati CRASH LANDING ON YOU Ada Choi Dae-hoon  yang nemenin kamu di hari libur kau lho"/>
  </r>
  <r>
    <n v="112"/>
    <x v="3"/>
    <x v="111"/>
    <s v="Do Hye-ji,"/>
    <s v="Reccuring"/>
    <s v="www.dqbio/hwang-woo-seul-hye/crash-landing-on-you.com"/>
    <s v="HWANG WOO-SEUL-HYE"/>
    <s v="TVN"/>
    <x v="3"/>
    <d v="2020-02-16T00:00:00"/>
    <s v="Rating Above Average"/>
    <s v="Level 3"/>
    <s v="First Semester"/>
    <s v="Old Series"/>
    <s v="www.dqstream/crash-landing-on-you/tvn.com"/>
    <s v="CRASH LANDING ON YOU"/>
    <s v="Halo K-Drama Lovers, nikmati CRASH LANDING ON YOU Ada Hwang Woo-seul-hye yang nemenin kamu di hari libur kau lho"/>
  </r>
  <r>
    <n v="113"/>
    <x v="3"/>
    <x v="112"/>
    <s v="Yoon Sae-h"/>
    <s v="Reccuring"/>
    <s v="www.dqbio/park-hyung-soo/crash-landing-on-you.com"/>
    <s v="PARK HYUNG-SOO"/>
    <s v="TVN"/>
    <x v="3"/>
    <d v="2020-02-16T00:00:00"/>
    <s v="Rating Above Average"/>
    <s v="Level 3"/>
    <s v="First Semester"/>
    <s v="Old Series"/>
    <s v="www.dqstream/crash-landing-on-you/tvn.com"/>
    <s v="CRASH LANDING ON YOU"/>
    <s v="Halo K-Drama Lovers, nikmati CRASH LANDING ON YOU Ada Park Hyung-soo yang nemenin kamu di hari libur kau lho"/>
  </r>
  <r>
    <n v="114"/>
    <x v="3"/>
    <x v="113"/>
    <s v="Go Sang-ah"/>
    <s v="Reccuring"/>
    <s v="www.dqbio/yoon-ji-min/crash-landing-on-you.com"/>
    <s v="YOON JI-MIN"/>
    <s v="TVN"/>
    <x v="3"/>
    <d v="2020-02-16T00:00:00"/>
    <s v="Rating Above Average"/>
    <s v="Level 3"/>
    <s v="First Semester"/>
    <s v="Old Series"/>
    <s v="www.dqstream/crash-landing-on-you/tvn.com"/>
    <s v="CRASH LANDING ON YOU"/>
    <s v="Halo K-Drama Lovers, nikmati CRASH LANDING ON YOU Ada Yoon Ji-min yang nemenin kamu di hari libur kau lho"/>
  </r>
  <r>
    <n v="115"/>
    <x v="3"/>
    <x v="114"/>
    <s v="Hong Chang"/>
    <s v="Reccuring"/>
    <s v="www.dqbio/go-kyu-pil/crash-landing-on-you.com"/>
    <s v="GO KYU-PIL"/>
    <s v="TVN"/>
    <x v="3"/>
    <d v="2020-02-16T00:00:00"/>
    <s v="Rating Above Average"/>
    <s v="Level 3"/>
    <s v="First Semester"/>
    <s v="Old Series"/>
    <s v="www.dqstream/crash-landing-on-you/tvn.com"/>
    <s v="CRASH LANDING ON YOU"/>
    <s v="Halo K-Drama Lovers, nikmati CRASH LANDING ON YOU Ada Go Kyu-pil yang nemenin kamu di hari libur kau lho"/>
  </r>
  <r>
    <n v="116"/>
    <x v="3"/>
    <x v="115"/>
    <s v="Park Su-ch"/>
    <s v="Reccuring"/>
    <s v="www.dqbio/lim-chul-soo-/crash-landing-on-you.com"/>
    <s v="LIM CHUL-SOO "/>
    <s v="TVN"/>
    <x v="3"/>
    <d v="2020-02-16T00:00:00"/>
    <s v="Rating Above Average"/>
    <s v="Level 3"/>
    <s v="First Semester"/>
    <s v="Old Series"/>
    <s v="www.dqstream/crash-landing-on-you/tvn.com"/>
    <s v="CRASH LANDING ON YOU"/>
    <s v="Halo K-Drama Lovers, nikmati CRASH LANDING ON YOU Ada Lim Chul-soo  yang nemenin kamu di hari libur kau lho"/>
  </r>
  <r>
    <n v="117"/>
    <x v="3"/>
    <x v="116"/>
    <s v="Ri Chung-r"/>
    <s v="Reccuring"/>
    <s v="www.dqbio/jun-gook-hwan-/crash-landing-on-you.com"/>
    <s v="JUN GOOK-HWAN "/>
    <s v="TVN"/>
    <x v="3"/>
    <d v="2020-02-16T00:00:00"/>
    <s v="Rating Above Average"/>
    <s v="Level 3"/>
    <s v="First Semester"/>
    <s v="Old Series"/>
    <s v="www.dqstream/crash-landing-on-you/tvn.com"/>
    <s v="CRASH LANDING ON YOU"/>
    <s v="Halo K-Drama Lovers, nikmati CRASH LANDING ON YOU Ada Jun Gook-hwan  yang nemenin kamu di hari libur kau lho"/>
  </r>
  <r>
    <n v="118"/>
    <x v="3"/>
    <x v="117"/>
    <s v="Kim Yun-hu"/>
    <s v="Reccuring"/>
    <s v="www.dqbio/jung-ae-ri/crash-landing-on-you.com"/>
    <s v="JUNG AE-RI"/>
    <s v="TVN"/>
    <x v="3"/>
    <d v="2020-02-16T00:00:00"/>
    <s v="Rating Above Average"/>
    <s v="Level 3"/>
    <s v="First Semester"/>
    <s v="Old Series"/>
    <s v="www.dqstream/crash-landing-on-you/tvn.com"/>
    <s v="CRASH LANDING ON YOU"/>
    <s v="Halo K-Drama Lovers, nikmati CRASH LANDING ON YOU Ada Jung Ae-ri yang nemenin kamu di hari libur kau lho"/>
  </r>
  <r>
    <n v="119"/>
    <x v="3"/>
    <x v="118"/>
    <s v="Ri Mu-hyeo"/>
    <s v="Reccuring"/>
    <s v="www.dqbio/ha-seok-jin/crash-landing-on-you.com"/>
    <s v="HA SEOK-JIN"/>
    <s v="TVN"/>
    <x v="3"/>
    <d v="2020-02-16T00:00:00"/>
    <s v="Rating Above Average"/>
    <s v="Level 3"/>
    <s v="First Semester"/>
    <s v="Old Series"/>
    <s v="www.dqstream/crash-landing-on-you/tvn.com"/>
    <s v="CRASH LANDING ON YOU"/>
    <s v="Halo K-Drama Lovers, nikmati CRASH LANDING ON YOU Ada Ha Seok-jin yang nemenin kamu di hari libur kau lho"/>
  </r>
  <r>
    <n v="120"/>
    <x v="3"/>
    <x v="119"/>
    <s v="Ko Myeong-"/>
    <s v="Reccuring"/>
    <s v="www.dqbio/jang-hye-jin/crash-landing-on-you.com"/>
    <s v="JANG HYE-JIN"/>
    <s v="TVN"/>
    <x v="3"/>
    <d v="2020-02-16T00:00:00"/>
    <s v="Rating Above Average"/>
    <s v="Level 3"/>
    <s v="First Semester"/>
    <s v="Old Series"/>
    <s v="www.dqstream/crash-landing-on-you/tvn.com"/>
    <s v="CRASH LANDING ON YOU"/>
    <s v="Halo K-Drama Lovers, nikmati CRASH LANDING ON YOU Ada Jang Hye-jin yang nemenin kamu di hari libur kau lho"/>
  </r>
  <r>
    <n v="121"/>
    <x v="3"/>
    <x v="120"/>
    <s v="Ko Myeong-"/>
    <s v="Reccuring"/>
    <s v="www.dqbio/park-myung-hoon/crash-landing-on-you.com"/>
    <s v="PARK MYUNG-HOON"/>
    <s v="TVN"/>
    <x v="3"/>
    <d v="2020-02-16T00:00:00"/>
    <s v="Rating Above Average"/>
    <s v="Level 3"/>
    <s v="First Semester"/>
    <s v="Old Series"/>
    <s v="www.dqstream/crash-landing-on-you/tvn.com"/>
    <s v="CRASH LANDING ON YOU"/>
    <s v="Halo K-Drama Lovers, nikmati CRASH LANDING ON YOU Ada Park Myung-hoon yang nemenin kamu di hari libur kau lho"/>
  </r>
  <r>
    <n v="122"/>
    <x v="3"/>
    <x v="121"/>
    <s v="Na Wol-suk"/>
    <s v="Reccuring"/>
    <s v="www.dqbio/kim-sun-young/crash-landing-on-you.com"/>
    <s v="KIM SUN-YOUNG"/>
    <s v="TVN"/>
    <x v="3"/>
    <d v="2020-02-16T00:00:00"/>
    <s v="Rating Above Average"/>
    <s v="Level 3"/>
    <s v="First Semester"/>
    <s v="Old Series"/>
    <s v="www.dqstream/crash-landing-on-you/tvn.com"/>
    <s v="CRASH LANDING ON YOU"/>
    <s v="Halo K-Drama Lovers, nikmati CRASH LANDING ON YOU Ada Kim Sun-young yang nemenin kamu di hari libur kau lho"/>
  </r>
  <r>
    <n v="123"/>
    <x v="3"/>
    <x v="122"/>
    <s v="Ma Young-a"/>
    <s v="Reccuring"/>
    <s v="www.dqbio/kim-jung-nan/crash-landing-on-you.com"/>
    <s v="KIM JUNG-NAN"/>
    <s v="TVN"/>
    <x v="3"/>
    <d v="2020-02-16T00:00:00"/>
    <s v="Rating Above Average"/>
    <s v="Level 3"/>
    <s v="First Semester"/>
    <s v="Old Series"/>
    <s v="www.dqstream/crash-landing-on-you/tvn.com"/>
    <s v="CRASH LANDING ON YOU"/>
    <s v="Halo K-Drama Lovers, nikmati CRASH LANDING ON YOU Ada Kim Jung-nan yang nemenin kamu di hari libur kau lho"/>
  </r>
  <r>
    <n v="124"/>
    <x v="3"/>
    <x v="123"/>
    <s v="Hyun Myeon"/>
    <s v="Reccuring"/>
    <s v="www.dqbio/jang-so-yeon/crash-landing-on-you.com"/>
    <s v="JANG SO-YEON"/>
    <s v="TVN"/>
    <x v="3"/>
    <d v="2020-02-16T00:00:00"/>
    <s v="Rating Above Average"/>
    <s v="Level 3"/>
    <s v="First Semester"/>
    <s v="Old Series"/>
    <s v="www.dqstream/crash-landing-on-you/tvn.com"/>
    <s v="CRASH LANDING ON YOU"/>
    <s v="Halo K-Drama Lovers, nikmati CRASH LANDING ON YOU Ada Jang So-yeon yang nemenin kamu di hari libur kau lho"/>
  </r>
  <r>
    <n v="125"/>
    <x v="3"/>
    <x v="124"/>
    <s v="Yang Ok-ge"/>
    <s v="Reccuring"/>
    <s v="www.dqbio/cha-chung-hwa/crash-landing-on-you.com"/>
    <s v="CHA CHUNG-HWA"/>
    <s v="TVN"/>
    <x v="3"/>
    <d v="2020-02-16T00:00:00"/>
    <s v="Rating Above Average"/>
    <s v="Level 3"/>
    <s v="First Semester"/>
    <s v="Old Series"/>
    <s v="www.dqstream/crash-landing-on-you/tvn.com"/>
    <s v="CRASH LANDING ON YOU"/>
    <s v="Halo K-Drama Lovers, nikmati CRASH LANDING ON YOU Ada Cha Chung-hwa yang nemenin kamu di hari libur kau lho"/>
  </r>
  <r>
    <n v="126"/>
    <x v="3"/>
    <x v="125"/>
    <s v="Jung Woo-p"/>
    <s v="Reccuring"/>
    <s v="www.dqbio/oh-han-kyul-/crash-landing-on-you.com"/>
    <s v="OH HAN-KYUL "/>
    <s v="TVN"/>
    <x v="3"/>
    <d v="2020-02-16T00:00:00"/>
    <s v="Rating Above Average"/>
    <s v="Level 3"/>
    <s v="First Semester"/>
    <s v="Old Series"/>
    <s v="www.dqstream/crash-landing-on-you/tvn.com"/>
    <s v="CRASH LANDING ON YOU"/>
    <s v="Halo K-Drama Lovers, nikmati CRASH LANDING ON YOU Ada Oh Han-kyul  yang nemenin kamu di hari libur kau lho"/>
  </r>
  <r>
    <n v="127"/>
    <x v="3"/>
    <x v="126"/>
    <s v="Kim Nam-si"/>
    <s v="Reccuring"/>
    <s v="www.dqbio/gu-jun-woo/crash-landing-on-you.com"/>
    <s v="GU JUN-WOO"/>
    <s v="TVN"/>
    <x v="3"/>
    <d v="2020-02-16T00:00:00"/>
    <s v="Rating Above Average"/>
    <s v="Level 3"/>
    <s v="First Semester"/>
    <s v="Old Series"/>
    <s v="www.dqstream/crash-landing-on-you/tvn.com"/>
    <s v="CRASH LANDING ON YOU"/>
    <s v="Halo K-Drama Lovers, nikmati CRASH LANDING ON YOU Ada Gu Jun-woo yang nemenin kamu di hari libur kau lho"/>
  </r>
  <r>
    <n v="128"/>
    <x v="3"/>
    <x v="127"/>
    <s v="Geum-soon,"/>
    <s v="Reccuring"/>
    <s v="www.dqbio/lim-sung-mi/crash-landing-on-you.com"/>
    <s v="LIM SUNG-MI"/>
    <s v="TVN"/>
    <x v="3"/>
    <d v="2020-02-16T00:00:00"/>
    <s v="Rating Above Average"/>
    <s v="Level 3"/>
    <s v="First Semester"/>
    <s v="Old Series"/>
    <s v="www.dqstream/crash-landing-on-you/tvn.com"/>
    <s v="CRASH LANDING ON YOU"/>
    <s v="Halo K-Drama Lovers, nikmati CRASH LANDING ON YOU Ada Lim Sung-mi yang nemenin kamu di hari libur kau lho"/>
  </r>
  <r>
    <n v="129"/>
    <x v="3"/>
    <x v="128"/>
    <s v="Cho Cheol-"/>
    <s v="Reccuring"/>
    <s v="www.dqbio/oh-man-seok/crash-landing-on-you.com"/>
    <s v="OH MAN-SEOK"/>
    <s v="TVN"/>
    <x v="3"/>
    <d v="2020-02-16T00:00:00"/>
    <s v="Rating Above Average"/>
    <s v="Level 3"/>
    <s v="First Semester"/>
    <s v="Old Series"/>
    <s v="www.dqstream/crash-landing-on-you/tvn.com"/>
    <s v="CRASH LANDING ON YOU"/>
    <s v="Halo K-Drama Lovers, nikmati CRASH LANDING ON YOU Ada Oh Man-seok yang nemenin kamu di hari libur kau lho"/>
  </r>
  <r>
    <n v="130"/>
    <x v="3"/>
    <x v="129"/>
    <s v="Jung Man-b"/>
    <s v="Reccuring"/>
    <s v="www.dqbio/kim-young-min/crash-landing-on-you.com"/>
    <s v="KIM YOUNG-MIN"/>
    <s v="TVN"/>
    <x v="3"/>
    <d v="2020-02-16T00:00:00"/>
    <s v="Rating Above Average"/>
    <s v="Level 3"/>
    <s v="First Semester"/>
    <s v="Old Series"/>
    <s v="www.dqstream/crash-landing-on-you/tvn.com"/>
    <s v="CRASH LANDING ON YOU"/>
    <s v="Halo K-Drama Lovers, nikmati CRASH LANDING ON YOU Ada Kim Young-min yang nemenin kamu di hari libur kau lho"/>
  </r>
  <r>
    <n v="131"/>
    <x v="3"/>
    <x v="130"/>
    <s v="Kim Ryong-"/>
    <s v="Reccuring"/>
    <s v="www.dqbio/kim-young-pil-/crash-landing-on-you.com"/>
    <s v="KIM YOUNG-PIL "/>
    <s v="TVN"/>
    <x v="3"/>
    <d v="2020-02-16T00:00:00"/>
    <s v="Rating Above Average"/>
    <s v="Level 3"/>
    <s v="First Semester"/>
    <s v="Old Series"/>
    <s v="www.dqstream/crash-landing-on-you/tvn.com"/>
    <s v="CRASH LANDING ON YOU"/>
    <s v="Halo K-Drama Lovers, nikmati CRASH LANDING ON YOU Ada Kim Young-pil  yang nemenin kamu di hari libur kau lho"/>
  </r>
  <r>
    <n v="132"/>
    <x v="3"/>
    <x v="131"/>
    <s v="Cheon Su-b"/>
    <s v="Reccuring"/>
    <s v="www.dqbio/hong-woo-jin-/crash-landing-on-you.com"/>
    <s v="HONG WOO-JIN "/>
    <s v="TVN"/>
    <x v="3"/>
    <d v="2020-02-16T00:00:00"/>
    <s v="Rating Above Average"/>
    <s v="Level 3"/>
    <s v="First Semester"/>
    <s v="Old Series"/>
    <s v="www.dqstream/crash-landing-on-you/tvn.com"/>
    <s v="CRASH LANDING ON YOU"/>
    <s v="Halo K-Drama Lovers, nikmati CRASH LANDING ON YOU Ada Hong Woo-jin  yang nemenin kamu di hari libur kau lho"/>
  </r>
  <r>
    <n v="133"/>
    <x v="3"/>
    <x v="132"/>
    <s v="Manager Oh"/>
    <s v="Reccuring"/>
    <s v="www.dqbio/yoon-sang-hoon-/crash-landing-on-you.com"/>
    <s v="YOON SANG-HOON "/>
    <s v="TVN"/>
    <x v="3"/>
    <d v="2020-02-16T00:00:00"/>
    <s v="Rating Above Average"/>
    <s v="Level 3"/>
    <s v="First Semester"/>
    <s v="Old Series"/>
    <s v="www.dqstream/crash-landing-on-you/tvn.com"/>
    <s v="CRASH LANDING ON YOU"/>
    <s v="Halo K-Drama Lovers, nikmati CRASH LANDING ON YOU Ada Yoon Sang-hoon  yang nemenin kamu di hari libur kau lho"/>
  </r>
  <r>
    <n v="134"/>
    <x v="3"/>
    <x v="133"/>
    <s v="Chief Kim,"/>
    <s v="Reccuring"/>
    <s v="www.dqbio/yoo-jung-ho-/crash-landing-on-you.com"/>
    <s v="YOO JUNG-HO "/>
    <s v="TVN"/>
    <x v="3"/>
    <d v="2020-02-16T00:00:00"/>
    <s v="Rating Above Average"/>
    <s v="Level 3"/>
    <s v="First Semester"/>
    <s v="Old Series"/>
    <s v="www.dqstream/crash-landing-on-you/tvn.com"/>
    <s v="CRASH LANDING ON YOU"/>
    <s v="Halo K-Drama Lovers, nikmati CRASH LANDING ON YOU Ada Yoo Jung-ho  yang nemenin kamu di hari libur kau lho"/>
  </r>
  <r>
    <n v="135"/>
    <x v="3"/>
    <x v="134"/>
    <s v="North Kore"/>
    <s v="Reccuring"/>
    <s v="www.dqbio/christian-lagahit/crash-landing-on-you.com"/>
    <s v="CHRISTIAN LAGAHIT"/>
    <s v="TVN"/>
    <x v="3"/>
    <d v="2020-02-16T00:00:00"/>
    <s v="Rating Above Average"/>
    <s v="Level 3"/>
    <s v="First Semester"/>
    <s v="Old Series"/>
    <s v="www.dqstream/crash-landing-on-you/tvn.com"/>
    <s v="CRASH LANDING ON YOU"/>
    <s v="Halo K-Drama Lovers, nikmati CRASH LANDING ON YOU Ada Christian Lagahit yang nemenin kamu di hari libur kau lho"/>
  </r>
  <r>
    <n v="136"/>
    <x v="3"/>
    <x v="135"/>
    <s v="Cha Sang-w"/>
    <s v="Special Appearance"/>
    <s v="www.dqbio/jung-kyung-ho/crash-landing-on-you.com"/>
    <s v="JUNG KYUNG-HO"/>
    <s v="TVN"/>
    <x v="3"/>
    <d v="2020-02-16T00:00:00"/>
    <s v="Rating Above Average"/>
    <s v="Level 3"/>
    <s v="First Semester"/>
    <s v="Old Series"/>
    <s v="www.dqstream/crash-landing-on-you/tvn.com"/>
    <s v="CRASH LANDING ON YOU"/>
    <s v="Halo K-Drama Lovers, nikmati CRASH LANDING ON YOU Ada Jung Kyung-ho yang nemenin kamu di hari libur kau lho"/>
  </r>
  <r>
    <n v="137"/>
    <x v="3"/>
    <x v="136"/>
    <s v="a North Ko"/>
    <s v="Special Appearance"/>
    <s v="www.dqbio/park-sung-woong/crash-landing-on-you.com"/>
    <s v="PARK SUNG-WOONG"/>
    <s v="TVN"/>
    <x v="3"/>
    <d v="2020-02-16T00:00:00"/>
    <s v="Rating Above Average"/>
    <s v="Level 3"/>
    <s v="First Semester"/>
    <s v="Old Series"/>
    <s v="www.dqstream/crash-landing-on-you/tvn.com"/>
    <s v="CRASH LANDING ON YOU"/>
    <s v="Halo K-Drama Lovers, nikmati CRASH LANDING ON YOU Ada Park Sung-woong yang nemenin kamu di hari libur kau lho"/>
  </r>
  <r>
    <n v="138"/>
    <x v="3"/>
    <x v="137"/>
    <s v="a house vi"/>
    <s v="Special Appearance"/>
    <s v="www.dqbio/kim-ah-ra-/crash-landing-on-you.com"/>
    <s v="KIM AH-RA "/>
    <s v="TVN"/>
    <x v="3"/>
    <d v="2020-02-16T00:00:00"/>
    <s v="Rating Above Average"/>
    <s v="Level 3"/>
    <s v="First Semester"/>
    <s v="Old Series"/>
    <s v="www.dqstream/crash-landing-on-you/tvn.com"/>
    <s v="CRASH LANDING ON YOU"/>
    <s v="Halo K-Drama Lovers, nikmati CRASH LANDING ON YOU Ada Kim Ah-ra  yang nemenin kamu di hari libur kau lho"/>
  </r>
  <r>
    <n v="139"/>
    <x v="3"/>
    <x v="138"/>
    <s v="a train sa"/>
    <s v="Special Appearance"/>
    <s v="www.dqbio/yoon-seol-mi/crash-landing-on-you.com"/>
    <s v="YOON SEOL-MI"/>
    <s v="TVN"/>
    <x v="3"/>
    <d v="2020-02-16T00:00:00"/>
    <s v="Rating Above Average"/>
    <s v="Level 3"/>
    <s v="First Semester"/>
    <s v="Old Series"/>
    <s v="www.dqstream/crash-landing-on-you/tvn.com"/>
    <s v="CRASH LANDING ON YOU"/>
    <s v="Halo K-Drama Lovers, nikmati CRASH LANDING ON YOU Ada Yoon Seol-mi yang nemenin kamu di hari libur kau lho"/>
  </r>
  <r>
    <n v="140"/>
    <x v="3"/>
    <x v="139"/>
    <s v="a North Ko"/>
    <s v="Special Appearance"/>
    <s v="www.dqbio/na-young-hee/crash-landing-on-you.com"/>
    <s v="NA YOUNG-HEE"/>
    <s v="TVN"/>
    <x v="3"/>
    <d v="2020-02-16T00:00:00"/>
    <s v="Rating Above Average"/>
    <s v="Level 3"/>
    <s v="First Semester"/>
    <s v="Old Series"/>
    <s v="www.dqstream/crash-landing-on-you/tvn.com"/>
    <s v="CRASH LANDING ON YOU"/>
    <s v="Halo K-Drama Lovers, nikmati CRASH LANDING ON YOU Ada Na Young-hee yang nemenin kamu di hari libur kau lho"/>
  </r>
  <r>
    <n v="141"/>
    <x v="3"/>
    <x v="140"/>
    <s v="Won Ryu-hw"/>
    <s v="Special Appearance"/>
    <s v="www.dqbio/kim-soo-hyun/crash-landing-on-you.com"/>
    <s v="KIM SOO-HYUN"/>
    <s v="TVN"/>
    <x v="3"/>
    <d v="2020-02-16T00:00:00"/>
    <s v="Rating Above Average"/>
    <s v="Level 3"/>
    <s v="First Semester"/>
    <s v="Old Series"/>
    <s v="www.dqstream/crash-landing-on-you/tvn.com"/>
    <s v="CRASH LANDING ON YOU"/>
    <s v="Halo K-Drama Lovers, nikmati CRASH LANDING ON YOU Ada Kim Soo-hyun yang nemenin kamu di hari libur kau lho"/>
  </r>
  <r>
    <n v="142"/>
    <x v="3"/>
    <x v="141"/>
    <s v="a North Ko"/>
    <s v="Special Appearance"/>
    <s v="www.dqbio/kim-sook/crash-landing-on-you.com"/>
    <s v="KIM SOOK"/>
    <s v="TVN"/>
    <x v="3"/>
    <d v="2020-02-16T00:00:00"/>
    <s v="Rating Above Average"/>
    <s v="Level 3"/>
    <s v="First Semester"/>
    <s v="Old Series"/>
    <s v="www.dqstream/crash-landing-on-you/tvn.com"/>
    <s v="CRASH LANDING ON YOU"/>
    <s v="Halo K-Drama Lovers, nikmati CRASH LANDING ON YOU Ada Kim Sook yang nemenin kamu di hari libur kau lho"/>
  </r>
  <r>
    <n v="143"/>
    <x v="3"/>
    <x v="142"/>
    <s v="herself (E"/>
    <s v="Special Appearance"/>
    <s v="www.dqbio/choi-ji-woo/crash-landing-on-you.com"/>
    <s v="CHOI JI-WOO"/>
    <s v="TVN"/>
    <x v="3"/>
    <d v="2020-02-16T00:00:00"/>
    <s v="Rating Above Average"/>
    <s v="Level 3"/>
    <s v="First Semester"/>
    <s v="Old Series"/>
    <s v="www.dqstream/crash-landing-on-you/tvn.com"/>
    <s v="CRASH LANDING ON YOU"/>
    <s v="Halo K-Drama Lovers, nikmati CRASH LANDING ON YOU Ada Choi Ji-woo yang nemenin kamu di hari libur kau lho"/>
  </r>
  <r>
    <n v="144"/>
    <x v="4"/>
    <x v="143"/>
    <s v="Cha Joo-eu"/>
    <s v="Supporting"/>
    <s v="www.dqbio/park-hee-von/familiar-wife.com"/>
    <s v="PARK HEE-VON"/>
    <s v="TVN"/>
    <x v="4"/>
    <d v="2018-09-20T00:00:00"/>
    <s v="Rating Below Average"/>
    <s v="Level 2"/>
    <s v="Second Semester"/>
    <s v="Old Series"/>
    <s v="www.dqstream/familiar-wife/tvn.com"/>
    <s v="FAMILIAR WIFE"/>
    <s v="Halo K-Drama Lovers, nikmati FAMILIAR WIFE Ada Park Hee-von yang nemenin kamu di hari libur kau lho"/>
  </r>
  <r>
    <n v="145"/>
    <x v="4"/>
    <x v="144"/>
    <s v="Oh Sang-si"/>
    <s v="Supporting"/>
    <s v="www.dqbio/oh-eui-shik/familiar-wife.com"/>
    <s v="OH EUI-SHIK"/>
    <s v="TVN"/>
    <x v="4"/>
    <d v="2018-09-20T00:00:00"/>
    <s v="Rating Below Average"/>
    <s v="Level 2"/>
    <s v="Second Semester"/>
    <s v="Old Series"/>
    <s v="www.dqstream/familiar-wife/tvn.com"/>
    <s v="FAMILIAR WIFE"/>
    <s v="Halo K-Drama Lovers, nikmati FAMILIAR WIFE Ada Oh Eui-shik yang nemenin kamu di hari libur kau lho"/>
  </r>
  <r>
    <n v="146"/>
    <x v="4"/>
    <x v="145"/>
    <s v="Woo-jin's "/>
    <s v="Supporting"/>
    <s v="www.dqbio/lee-jung-eun/familiar-wife.com"/>
    <s v="LEE JUNG-EUN"/>
    <s v="TVN"/>
    <x v="4"/>
    <d v="2018-09-20T00:00:00"/>
    <s v="Rating Below Average"/>
    <s v="Level 2"/>
    <s v="Second Semester"/>
    <s v="Old Series"/>
    <s v="www.dqstream/familiar-wife/tvn.com"/>
    <s v="FAMILIAR WIFE"/>
    <s v="Halo K-Drama Lovers, nikmati FAMILIAR WIFE Ada Lee Jung-eun yang nemenin kamu di hari libur kau lho"/>
  </r>
  <r>
    <n v="147"/>
    <x v="4"/>
    <x v="146"/>
    <s v="Cha Bong-h"/>
    <s v="Supporting"/>
    <s v="www.dqbio/son-jong-hak/familiar-wife.com"/>
    <s v="SON JONG-HAK"/>
    <s v="TVN"/>
    <x v="4"/>
    <d v="2018-09-20T00:00:00"/>
    <s v="Rating Below Average"/>
    <s v="Level 2"/>
    <s v="Second Semester"/>
    <s v="Old Series"/>
    <s v="www.dqstream/familiar-wife/tvn.com"/>
    <s v="FAMILIAR WIFE"/>
    <s v="Halo K-Drama Lovers, nikmati FAMILIAR WIFE Ada Son Jong-hak yang nemenin kamu di hari libur kau lho"/>
  </r>
  <r>
    <n v="148"/>
    <x v="4"/>
    <x v="147"/>
    <s v="Byeon Sung"/>
    <s v="Supporting"/>
    <s v="www.dqbio/park-won-sang/familiar-wife.com"/>
    <s v="PARK WON-SANG"/>
    <s v="TVN"/>
    <x v="4"/>
    <d v="2018-09-20T00:00:00"/>
    <s v="Rating Below Average"/>
    <s v="Level 2"/>
    <s v="Second Semester"/>
    <s v="Old Series"/>
    <s v="www.dqstream/familiar-wife/tvn.com"/>
    <s v="FAMILIAR WIFE"/>
    <s v="Halo K-Drama Lovers, nikmati FAMILIAR WIFE Ada Park Won-sang yang nemenin kamu di hari libur kau lho"/>
  </r>
  <r>
    <n v="149"/>
    <x v="4"/>
    <x v="148"/>
    <s v="Kim Hwan, "/>
    <s v="Supporting"/>
    <s v="www.dqbio/cha-hak-yeon/familiar-wife.com"/>
    <s v="CHA HAK-YEON"/>
    <s v="TVN"/>
    <x v="4"/>
    <d v="2018-09-20T00:00:00"/>
    <s v="Rating Below Average"/>
    <s v="Level 2"/>
    <s v="Second Semester"/>
    <s v="Old Series"/>
    <s v="www.dqstream/familiar-wife/tvn.com"/>
    <s v="FAMILIAR WIFE"/>
    <s v="Halo K-Drama Lovers, nikmati FAMILIAR WIFE Ada Cha Hak-yeon yang nemenin kamu di hari libur kau lho"/>
  </r>
  <r>
    <n v="150"/>
    <x v="4"/>
    <x v="149"/>
    <s v="Jang Man-o"/>
    <s v="Supporting"/>
    <s v="www.dqbio/kim-soo-jin/familiar-wife.com"/>
    <s v="KIM SOO-JIN"/>
    <s v="TVN"/>
    <x v="4"/>
    <d v="2018-09-20T00:00:00"/>
    <s v="Rating Below Average"/>
    <s v="Level 2"/>
    <s v="Second Semester"/>
    <s v="Old Series"/>
    <s v="www.dqstream/familiar-wife/tvn.com"/>
    <s v="FAMILIAR WIFE"/>
    <s v="Halo K-Drama Lovers, nikmati FAMILIAR WIFE Ada Kim Soo-jin yang nemenin kamu di hari libur kau lho"/>
  </r>
  <r>
    <n v="151"/>
    <x v="4"/>
    <x v="150"/>
    <s v="Joo Hyang-"/>
    <s v="Supporting"/>
    <s v="www.dqbio/kim-so-ra/familiar-wife.com"/>
    <s v="KIM SO-RA"/>
    <s v="TVN"/>
    <x v="4"/>
    <d v="2018-09-20T00:00:00"/>
    <s v="Rating Below Average"/>
    <s v="Level 2"/>
    <s v="Second Semester"/>
    <s v="Old Series"/>
    <s v="www.dqstream/familiar-wife/tvn.com"/>
    <s v="FAMILIAR WIFE"/>
    <s v="Halo K-Drama Lovers, nikmati FAMILIAR WIFE Ada Kim So-ra yang nemenin kamu di hari libur kau lho"/>
  </r>
  <r>
    <n v="152"/>
    <x v="4"/>
    <x v="151"/>
    <s v="Choi Hye-j"/>
    <s v="Supporting"/>
    <s v="www.dqbio/gong-min-jeung/familiar-wife.com"/>
    <s v="GONG MIN-JEUNG"/>
    <s v="TVN"/>
    <x v="4"/>
    <d v="2018-09-20T00:00:00"/>
    <s v="Rating Below Average"/>
    <s v="Level 2"/>
    <s v="Second Semester"/>
    <s v="Old Series"/>
    <s v="www.dqstream/familiar-wife/tvn.com"/>
    <s v="FAMILIAR WIFE"/>
    <s v="Halo K-Drama Lovers, nikmati FAMILIAR WIFE Ada Gong Min-jeung yang nemenin kamu di hari libur kau lho"/>
  </r>
  <r>
    <n v="153"/>
    <x v="4"/>
    <x v="152"/>
    <s v="Jung Min-s"/>
    <s v="Supporting"/>
    <s v="www.dqbio/kang-hui/familiar-wife.com"/>
    <s v="KANG HUI"/>
    <s v="TVN"/>
    <x v="4"/>
    <d v="2018-09-20T00:00:00"/>
    <s v="Rating Below Average"/>
    <s v="Level 2"/>
    <s v="Second Semester"/>
    <s v="Old Series"/>
    <s v="www.dqstream/familiar-wife/tvn.com"/>
    <s v="FAMILIAR WIFE"/>
    <s v="Halo K-Drama Lovers, nikmati FAMILIAR WIFE Ada Kang Hui yang nemenin kamu di hari libur kau lho"/>
  </r>
  <r>
    <n v="154"/>
    <x v="4"/>
    <x v="153"/>
    <s v="Jung Hyun-"/>
    <s v="Supporting"/>
    <s v="www.dqbio/lee-yoo-jin/familiar-wife.com"/>
    <s v="LEE YOO-JIN"/>
    <s v="TVN"/>
    <x v="4"/>
    <d v="2018-09-20T00:00:00"/>
    <s v="Rating Below Average"/>
    <s v="Level 2"/>
    <s v="Second Semester"/>
    <s v="Old Series"/>
    <s v="www.dqstream/familiar-wife/tvn.com"/>
    <s v="FAMILIAR WIFE"/>
    <s v="Halo K-Drama Lovers, nikmati FAMILIAR WIFE Ada Lee Yoo-jin yang nemenin kamu di hari libur kau lho"/>
  </r>
  <r>
    <n v="155"/>
    <x v="4"/>
    <x v="154"/>
    <s v="Park Yoo-s"/>
    <s v="Supporting"/>
    <s v="www.dqbio/kang-ki-young/familiar-wife.com"/>
    <s v="KANG KI-YOUNG"/>
    <s v="TVN"/>
    <x v="4"/>
    <d v="2018-09-20T00:00:00"/>
    <s v="Rating Below Average"/>
    <s v="Level 2"/>
    <s v="Second Semester"/>
    <s v="Old Series"/>
    <s v="www.dqstream/familiar-wife/tvn.com"/>
    <s v="FAMILIAR WIFE"/>
    <s v="Halo K-Drama Lovers, nikmati FAMILIAR WIFE Ada Kang Ki-young yang nemenin kamu di hari libur kau lho"/>
  </r>
  <r>
    <n v="156"/>
    <x v="4"/>
    <x v="155"/>
    <s v="Kang Sun-w"/>
    <s v="Supporting"/>
    <s v="www.dqbio/jo-jung-suk/familiar-wife.com"/>
    <s v="JO JUNG-SUK"/>
    <s v="TVN"/>
    <x v="4"/>
    <d v="2018-09-20T00:00:00"/>
    <s v="Rating Below Average"/>
    <s v="Level 2"/>
    <s v="Second Semester"/>
    <s v="Old Series"/>
    <s v="www.dqstream/familiar-wife/tvn.com"/>
    <s v="FAMILIAR WIFE"/>
    <s v="Halo K-Drama Lovers, nikmati FAMILIAR WIFE Ada Jo Jung-suk yang nemenin kamu di hari libur kau lho"/>
  </r>
  <r>
    <n v="157"/>
    <x v="5"/>
    <x v="156"/>
    <s v="Seo Woo-ji"/>
    <s v="Supporting"/>
    <s v="www.dqbio/seo-woo-jin/hi-bye,-mama!.com"/>
    <s v="SEO WOO-JIN"/>
    <s v="TVN"/>
    <x v="5"/>
    <d v="2020-04-19T00:00:00"/>
    <s v="Rating Below Average"/>
    <s v="Level 1"/>
    <s v="First Semester"/>
    <s v="Old Series"/>
    <s v="www.dqstream/hi-bye,-mama!/tvn.com"/>
    <s v="HI BYE, MAMA!"/>
    <s v="Halo K-Drama Lovers, nikmati HI BYE, MAMA! Ada Seo Woo-jin yang nemenin kamu di hari libur kau lho"/>
  </r>
  <r>
    <n v="158"/>
    <x v="5"/>
    <x v="157"/>
    <s v="teenager C"/>
    <s v="Supporting"/>
    <s v="www.dqbio/park-jung-yeon/hi-bye,-mama!.com"/>
    <s v="PARK JUNG-YEON"/>
    <s v="TVN"/>
    <x v="5"/>
    <d v="2020-04-19T00:00:00"/>
    <s v="Rating Below Average"/>
    <s v="Level 1"/>
    <s v="First Semester"/>
    <s v="Old Series"/>
    <s v="www.dqstream/hi-bye,-mama!/tvn.com"/>
    <s v="HI BYE, MAMA!"/>
    <s v="Halo K-Drama Lovers, nikmati HI BYE, MAMA! Ada Park Jung-yeon yang nemenin kamu di hari libur kau lho"/>
  </r>
  <r>
    <n v="159"/>
    <x v="5"/>
    <x v="158"/>
    <s v="Jeon Eun-s"/>
    <s v="Supporting"/>
    <s v="www.dqbio/kim-mi-kyung/hi-bye,-mama!.com"/>
    <s v="KIM MI-KYUNG"/>
    <s v="TVN"/>
    <x v="5"/>
    <d v="2020-04-19T00:00:00"/>
    <s v="Rating Below Average"/>
    <s v="Level 1"/>
    <s v="First Semester"/>
    <s v="Old Series"/>
    <s v="www.dqstream/hi-bye,-mama!/tvn.com"/>
    <s v="HI BYE, MAMA!"/>
    <s v="Halo K-Drama Lovers, nikmati HI BYE, MAMA! Ada Kim Mi-kyung yang nemenin kamu di hari libur kau lho"/>
  </r>
  <r>
    <n v="160"/>
    <x v="5"/>
    <x v="159"/>
    <s v="Cha Moo-po"/>
    <s v="Supporting"/>
    <s v="www.dqbio/park-soo-young/hi-bye,-mama!.com"/>
    <s v="PARK SOO-YOUNG"/>
    <s v="TVN"/>
    <x v="5"/>
    <d v="2020-04-19T00:00:00"/>
    <s v="Rating Below Average"/>
    <s v="Level 1"/>
    <s v="First Semester"/>
    <s v="Old Series"/>
    <s v="www.dqstream/hi-bye,-mama!/tvn.com"/>
    <s v="HI BYE, MAMA!"/>
    <s v="Halo K-Drama Lovers, nikmati HI BYE, MAMA! Ada Park Soo-young yang nemenin kamu di hari libur kau lho"/>
  </r>
  <r>
    <n v="161"/>
    <x v="5"/>
    <x v="160"/>
    <s v="Cha Yeon-j"/>
    <s v="Supporting"/>
    <s v="www.dqbio/kim-mi-soo/hi-bye,-mama!.com"/>
    <s v="KIM MI-SOO"/>
    <s v="TVN"/>
    <x v="5"/>
    <d v="2020-04-19T00:00:00"/>
    <s v="Rating Below Average"/>
    <s v="Level 1"/>
    <s v="First Semester"/>
    <s v="Old Series"/>
    <s v="www.dqstream/hi-bye,-mama!/tvn.com"/>
    <s v="HI BYE, MAMA!"/>
    <s v="Halo K-Drama Lovers, nikmati HI BYE, MAMA! Ada Kim Mi-soo yang nemenin kamu di hari libur kau lho"/>
  </r>
  <r>
    <n v="162"/>
    <x v="5"/>
    <x v="85"/>
    <s v="Go Hyun-ju"/>
    <s v="Supporting"/>
    <s v="www.dqbio/shin-dong-mi/hi-bye,-mama!.com"/>
    <s v="SHIN DONG-MI"/>
    <s v="TVN"/>
    <x v="5"/>
    <d v="2020-04-19T00:00:00"/>
    <s v="Rating Below Average"/>
    <s v="Level 1"/>
    <s v="First Semester"/>
    <s v="Old Series"/>
    <s v="www.dqstream/hi-bye,-mama!/tvn.com"/>
    <s v="HI BYE, MAMA!"/>
    <s v="Halo K-Drama Lovers, nikmati HI BYE, MAMA! Ada Shin Dong-mi yang nemenin kamu di hari libur kau lho"/>
  </r>
  <r>
    <n v="163"/>
    <x v="5"/>
    <x v="161"/>
    <s v="Mi Dong-da"/>
    <s v="Supporting"/>
    <s v="www.dqbio/yoon-sa-bong/hi-bye,-mama!.com"/>
    <s v="YOON SA-BONG"/>
    <s v="TVN"/>
    <x v="5"/>
    <d v="2020-04-19T00:00:00"/>
    <s v="Rating Below Average"/>
    <s v="Level 1"/>
    <s v="First Semester"/>
    <s v="Old Series"/>
    <s v="www.dqstream/hi-bye,-mama!/tvn.com"/>
    <s v="HI BYE, MAMA!"/>
    <s v="Halo K-Drama Lovers, nikmati HI BYE, MAMA! Ada Yoon Sa-bong yang nemenin kamu di hari libur kau lho"/>
  </r>
  <r>
    <n v="164"/>
    <x v="5"/>
    <x v="162"/>
    <s v="Jang Pil-s"/>
    <s v="Supporting"/>
    <s v="www.dqbio/lee-si-woo/hi-bye,-mama!.com"/>
    <s v="LEE SI-WOO"/>
    <s v="TVN"/>
    <x v="5"/>
    <d v="2020-04-19T00:00:00"/>
    <s v="Rating Below Average"/>
    <s v="Level 1"/>
    <s v="First Semester"/>
    <s v="Old Series"/>
    <s v="www.dqstream/hi-bye,-mama!/tvn.com"/>
    <s v="HI BYE, MAMA!"/>
    <s v="Halo K-Drama Lovers, nikmati HI BYE, MAMA! Ada Lee Si-woo yang nemenin kamu di hari libur kau lho"/>
  </r>
  <r>
    <n v="165"/>
    <x v="5"/>
    <x v="144"/>
    <s v="Gye Geun-s"/>
    <s v="Supporting"/>
    <s v="www.dqbio/oh-eui-shik/hi-bye,-mama!.com"/>
    <s v="OH EUI-SHIK"/>
    <s v="TVN"/>
    <x v="5"/>
    <d v="2020-04-19T00:00:00"/>
    <s v="Rating Below Average"/>
    <s v="Level 1"/>
    <s v="First Semester"/>
    <s v="Old Series"/>
    <s v="www.dqstream/hi-bye,-mama!/tvn.com"/>
    <s v="HI BYE, MAMA!"/>
    <s v="Halo K-Drama Lovers, nikmati HI BYE, MAMA! Ada Oh Eui-shik yang nemenin kamu di hari libur kau lho"/>
  </r>
  <r>
    <n v="166"/>
    <x v="5"/>
    <x v="163"/>
    <s v="Professor "/>
    <s v="Supporting"/>
    <s v="www.dqbio/ahn-nae-sang/hi-bye,-mama!.com"/>
    <s v="AHN NAE-SANG"/>
    <s v="TVN"/>
    <x v="5"/>
    <d v="2020-04-19T00:00:00"/>
    <s v="Rating Below Average"/>
    <s v="Level 1"/>
    <s v="First Semester"/>
    <s v="Old Series"/>
    <s v="www.dqstream/hi-bye,-mama!/tvn.com"/>
    <s v="HI BYE, MAMA!"/>
    <s v="Halo K-Drama Lovers, nikmati HI BYE, MAMA! Ada Ahn Nae-sang yang nemenin kamu di hari libur kau lho"/>
  </r>
  <r>
    <n v="167"/>
    <x v="5"/>
    <x v="164"/>
    <s v="Jung Gwi-s"/>
    <s v="Supporting"/>
    <s v="www.dqbio/ban-hyo-jung/hi-bye,-mama!.com"/>
    <s v="BAN HYO-JUNG"/>
    <s v="TVN"/>
    <x v="5"/>
    <d v="2020-04-19T00:00:00"/>
    <s v="Rating Below Average"/>
    <s v="Level 1"/>
    <s v="First Semester"/>
    <s v="Old Series"/>
    <s v="www.dqstream/hi-bye,-mama!/tvn.com"/>
    <s v="HI BYE, MAMA!"/>
    <s v="Halo K-Drama Lovers, nikmati HI BYE, MAMA! Ada Ban Hyo-jung yang nemenin kamu di hari libur kau lho"/>
  </r>
  <r>
    <n v="168"/>
    <x v="5"/>
    <x v="165"/>
    <s v="Sung Mi-ja"/>
    <s v="Supporting"/>
    <s v="www.dqbio/bae-hae-sun/hi-bye,-mama!.com"/>
    <s v="BAE HAE-SUN"/>
    <s v="TVN"/>
    <x v="5"/>
    <d v="2020-04-19T00:00:00"/>
    <s v="Rating Below Average"/>
    <s v="Level 1"/>
    <s v="First Semester"/>
    <s v="Old Series"/>
    <s v="www.dqstream/hi-bye,-mama!/tvn.com"/>
    <s v="HI BYE, MAMA!"/>
    <s v="Halo K-Drama Lovers, nikmati HI BYE, MAMA! Ada Bae Hae-sun yang nemenin kamu di hari libur kau lho"/>
  </r>
  <r>
    <n v="169"/>
    <x v="5"/>
    <x v="166"/>
    <s v="Kwon Man-s"/>
    <s v="Supporting"/>
    <s v="www.dqbio/choi-dae-sung/hi-bye,-mama!.com"/>
    <s v="CHOI DAE-SUNG"/>
    <s v="TVN"/>
    <x v="5"/>
    <d v="2020-04-19T00:00:00"/>
    <s v="Rating Below Average"/>
    <s v="Level 1"/>
    <s v="First Semester"/>
    <s v="Old Series"/>
    <s v="www.dqstream/hi-bye,-mama!/tvn.com"/>
    <s v="HI BYE, MAMA!"/>
    <s v="Halo K-Drama Lovers, nikmati HI BYE, MAMA! Ada Choi Dae-sung yang nemenin kamu di hari libur kau lho"/>
  </r>
  <r>
    <n v="170"/>
    <x v="5"/>
    <x v="55"/>
    <s v="Seo Bong-y"/>
    <s v="Supporting"/>
    <s v="www.dqbio/park-eun-hye/hi-bye,-mama!.com"/>
    <s v="PARK EUN-HYE"/>
    <s v="TVN"/>
    <x v="5"/>
    <d v="2020-04-19T00:00:00"/>
    <s v="Rating Below Average"/>
    <s v="Level 1"/>
    <s v="First Semester"/>
    <s v="Old Series"/>
    <s v="www.dqstream/hi-bye,-mama!/tvn.com"/>
    <s v="HI BYE, MAMA!"/>
    <s v="Halo K-Drama Lovers, nikmati HI BYE, MAMA! Ada Park Eun-hye yang nemenin kamu di hari libur kau lho"/>
  </r>
  <r>
    <n v="171"/>
    <x v="5"/>
    <x v="167"/>
    <s v="Jang Dae-c"/>
    <s v="Supporting"/>
    <s v="www.dqbio/kim-dae-gon/hi-bye,-mama!.com"/>
    <s v="KIM DAE-GON"/>
    <s v="TVN"/>
    <x v="5"/>
    <d v="2020-04-19T00:00:00"/>
    <s v="Rating Below Average"/>
    <s v="Level 1"/>
    <s v="First Semester"/>
    <s v="Old Series"/>
    <s v="www.dqstream/hi-bye,-mama!/tvn.com"/>
    <s v="HI BYE, MAMA!"/>
    <s v="Halo K-Drama Lovers, nikmati HI BYE, MAMA! Ada Kim Dae-gon yang nemenin kamu di hari libur kau lho"/>
  </r>
  <r>
    <n v="172"/>
    <x v="5"/>
    <x v="168"/>
    <s v="Jang Young"/>
    <s v="Supporting"/>
    <s v="www.dqbio/shin-soo-yeon/hi-bye,-mama!.com"/>
    <s v="SHIN SOO-YEON"/>
    <s v="TVN"/>
    <x v="5"/>
    <d v="2020-04-19T00:00:00"/>
    <s v="Rating Below Average"/>
    <s v="Level 1"/>
    <s v="First Semester"/>
    <s v="Old Series"/>
    <s v="www.dqstream/hi-bye,-mama!/tvn.com"/>
    <s v="HI BYE, MAMA!"/>
    <s v="Halo K-Drama Lovers, nikmati HI BYE, MAMA! Ada Shin Soo-yeon yang nemenin kamu di hari libur kau lho"/>
  </r>
  <r>
    <n v="173"/>
    <x v="5"/>
    <x v="169"/>
    <s v="Kang Sang-"/>
    <s v="Supporting"/>
    <s v="www.dqbio/lee-jae-woo/hi-bye,-mama!.com"/>
    <s v="LEE JAE-WOO"/>
    <s v="TVN"/>
    <x v="5"/>
    <d v="2020-04-19T00:00:00"/>
    <s v="Rating Below Average"/>
    <s v="Level 1"/>
    <s v="First Semester"/>
    <s v="Old Series"/>
    <s v="www.dqstream/hi-bye,-mama!/tvn.com"/>
    <s v="HI BYE, MAMA!"/>
    <s v="Halo K-Drama Lovers, nikmati HI BYE, MAMA! Ada Lee Jae-woo yang nemenin kamu di hari libur kau lho"/>
  </r>
  <r>
    <n v="174"/>
    <x v="5"/>
    <x v="170"/>
    <s v="Shim Geum-"/>
    <s v="Supporting"/>
    <s v="www.dqbio/shim-wan-joon/hi-bye,-mama!.com"/>
    <s v="SHIM WAN-JOON"/>
    <s v="TVN"/>
    <x v="5"/>
    <d v="2020-04-19T00:00:00"/>
    <s v="Rating Below Average"/>
    <s v="Level 1"/>
    <s v="First Semester"/>
    <s v="Old Series"/>
    <s v="www.dqstream/hi-bye,-mama!/tvn.com"/>
    <s v="HI BYE, MAMA!"/>
    <s v="Halo K-Drama Lovers, nikmati HI BYE, MAMA! Ada Shim Wan-joon yang nemenin kamu di hari libur kau lho"/>
  </r>
  <r>
    <n v="175"/>
    <x v="5"/>
    <x v="171"/>
    <s v="Park Hye-j"/>
    <s v="Supporting"/>
    <s v="www.dqbio/bae-yoon-kyung/hi-bye,-mama!.com"/>
    <s v="BAE YOON-KYUNG"/>
    <s v="TVN"/>
    <x v="5"/>
    <d v="2020-04-19T00:00:00"/>
    <s v="Rating Below Average"/>
    <s v="Level 1"/>
    <s v="First Semester"/>
    <s v="Old Series"/>
    <s v="www.dqstream/hi-bye,-mama!/tvn.com"/>
    <s v="HI BYE, MAMA!"/>
    <s v="Halo K-Drama Lovers, nikmati HI BYE, MAMA! Ada Bae Yoon-kyung yang nemenin kamu di hari libur kau lho"/>
  </r>
  <r>
    <n v="176"/>
    <x v="5"/>
    <x v="172"/>
    <s v="Mr.Choe"/>
    <s v="Supporting"/>
    <s v="www.dqbio/shin-cheol-jin/hi-bye,-mama!.com"/>
    <s v="SHIN CHEOL-JIN"/>
    <s v="TVN"/>
    <x v="5"/>
    <d v="2020-04-19T00:00:00"/>
    <s v="Rating Below Average"/>
    <s v="Level 1"/>
    <s v="First Semester"/>
    <s v="Old Series"/>
    <s v="www.dqstream/hi-bye,-mama!/tvn.com"/>
    <s v="HI BYE, MAMA!"/>
    <s v="Halo K-Drama Lovers, nikmati HI BYE, MAMA! Ada Shin Cheol-jin yang nemenin kamu di hari libur kau lho"/>
  </r>
  <r>
    <n v="177"/>
    <x v="5"/>
    <x v="173"/>
    <s v="Park Hye-j"/>
    <s v="Special Appearance"/>
    <s v="www.dqbio/lee-ji-ha/hi-bye,-mama!.com"/>
    <s v="LEE JI-HA"/>
    <s v="TVN"/>
    <x v="5"/>
    <d v="2020-04-19T00:00:00"/>
    <s v="Rating Below Average"/>
    <s v="Level 1"/>
    <s v="First Semester"/>
    <s v="Old Series"/>
    <s v="www.dqstream/hi-bye,-mama!/tvn.com"/>
    <s v="HI BYE, MAMA!"/>
    <s v="Halo K-Drama Lovers, nikmati HI BYE, MAMA! Ada Lee Ji-ha yang nemenin kamu di hari libur kau lho"/>
  </r>
  <r>
    <n v="178"/>
    <x v="5"/>
    <x v="174"/>
    <s v="Mi-so's mo"/>
    <s v="Special Appearance"/>
    <s v="www.dqbio/yoo-yeon/hi-bye,-mama!.com"/>
    <s v="YOO YEON"/>
    <s v="TVN"/>
    <x v="5"/>
    <d v="2020-04-19T00:00:00"/>
    <s v="Rating Below Average"/>
    <s v="Level 1"/>
    <s v="First Semester"/>
    <s v="Old Series"/>
    <s v="www.dqstream/hi-bye,-mama!/tvn.com"/>
    <s v="HI BYE, MAMA!"/>
    <s v="Halo K-Drama Lovers, nikmati HI BYE, MAMA! Ada Yoo Yeon yang nemenin kamu di hari libur kau lho"/>
  </r>
  <r>
    <n v="179"/>
    <x v="5"/>
    <x v="175"/>
    <s v="apartment "/>
    <s v="Special Appearance"/>
    <s v="www.dqbio/lee-joong-ok/hi-bye,-mama!.com"/>
    <s v="LEE JOONG-OK"/>
    <s v="TVN"/>
    <x v="5"/>
    <d v="2020-04-19T00:00:00"/>
    <s v="Rating Below Average"/>
    <s v="Level 1"/>
    <s v="First Semester"/>
    <s v="Old Series"/>
    <s v="www.dqstream/hi-bye,-mama!/tvn.com"/>
    <s v="HI BYE, MAMA!"/>
    <s v="Halo K-Drama Lovers, nikmati HI BYE, MAMA! Ada Lee Joong-ok yang nemenin kamu di hari libur kau lho"/>
  </r>
  <r>
    <n v="180"/>
    <x v="5"/>
    <x v="145"/>
    <s v="shaman (Ep"/>
    <s v="Special Appearance"/>
    <s v="www.dqbio/lee-jung-eun/hi-bye,-mama!.com"/>
    <s v="LEE JUNG-EUN"/>
    <s v="TVN"/>
    <x v="5"/>
    <d v="2020-04-19T00:00:00"/>
    <s v="Rating Below Average"/>
    <s v="Level 1"/>
    <s v="First Semester"/>
    <s v="Old Series"/>
    <s v="www.dqstream/hi-bye,-mama!/tvn.com"/>
    <s v="HI BYE, MAMA!"/>
    <s v="Halo K-Drama Lovers, nikmati HI BYE, MAMA! Ada Lee Jung-eun yang nemenin kamu di hari libur kau lho"/>
  </r>
  <r>
    <n v="181"/>
    <x v="5"/>
    <x v="176"/>
    <s v="Kim Pan-se"/>
    <s v="Special Appearance"/>
    <s v="www.dqbio/lee-dae-yeon/hi-bye,-mama!.com"/>
    <s v="LEE DAE-YEON"/>
    <s v="TVN"/>
    <x v="5"/>
    <d v="2020-04-19T00:00:00"/>
    <s v="Rating Below Average"/>
    <s v="Level 1"/>
    <s v="First Semester"/>
    <s v="Old Series"/>
    <s v="www.dqstream/hi-bye,-mama!/tvn.com"/>
    <s v="HI BYE, MAMA!"/>
    <s v="Halo K-Drama Lovers, nikmati HI BYE, MAMA! Ada Lee Dae-yeon yang nemenin kamu di hari libur kau lho"/>
  </r>
  <r>
    <n v="182"/>
    <x v="5"/>
    <x v="177"/>
    <s v="Baek Sam-d"/>
    <s v="Special Appearance"/>
    <s v="www.dqbio/lee-byung-joon/hi-bye,-mama!.com"/>
    <s v="LEE BYUNG-JOON"/>
    <s v="TVN"/>
    <x v="5"/>
    <d v="2020-04-19T00:00:00"/>
    <s v="Rating Below Average"/>
    <s v="Level 1"/>
    <s v="First Semester"/>
    <s v="Old Series"/>
    <s v="www.dqstream/hi-bye,-mama!/tvn.com"/>
    <s v="HI BYE, MAMA!"/>
    <s v="Halo K-Drama Lovers, nikmati HI BYE, MAMA! Ada Lee Byung-joon yang nemenin kamu di hari libur kau lho"/>
  </r>
  <r>
    <n v="183"/>
    <x v="5"/>
    <x v="178"/>
    <s v="Shin Soon-"/>
    <s v="Special Appearance"/>
    <s v="www.dqbio/kim-seul-gi/hi-bye,-mama!.com"/>
    <s v="KIM SEUL-GI"/>
    <s v="TVN"/>
    <x v="5"/>
    <d v="2020-04-19T00:00:00"/>
    <s v="Rating Below Average"/>
    <s v="Level 1"/>
    <s v="First Semester"/>
    <s v="Old Series"/>
    <s v="www.dqstream/hi-bye,-mama!/tvn.com"/>
    <s v="HI BYE, MAMA!"/>
    <s v="Halo K-Drama Lovers, nikmati HI BYE, MAMA! Ada Kim Seul-gi yang nemenin kamu di hari libur kau lho"/>
  </r>
  <r>
    <n v="184"/>
    <x v="5"/>
    <x v="104"/>
    <s v="an exorcis"/>
    <s v="Special Appearance"/>
    <s v="www.dqbio/yang-kyung-won/hi-bye,-mama!.com"/>
    <s v="YANG KYUNG-WON"/>
    <s v="TVN"/>
    <x v="5"/>
    <d v="2020-04-19T00:00:00"/>
    <s v="Rating Below Average"/>
    <s v="Level 1"/>
    <s v="First Semester"/>
    <s v="Old Series"/>
    <s v="www.dqstream/hi-bye,-mama!/tvn.com"/>
    <s v="HI BYE, MAMA!"/>
    <s v="Halo K-Drama Lovers, nikmati HI BYE, MAMA! Ada Yang Kyung-won yang nemenin kamu di hari libur kau lho"/>
  </r>
  <r>
    <n v="185"/>
    <x v="6"/>
    <x v="151"/>
    <s v="Pyo Mi-seo"/>
    <s v="Supporting"/>
    <s v="www.dqbio/gong-min-jeung/hometown-cha-cha-cha.com"/>
    <s v="GONG MIN-JEUNG"/>
    <s v="TVN"/>
    <x v="6"/>
    <d v="2021-10-17T00:00:00"/>
    <s v="Rating Above Average"/>
    <s v="Level 2"/>
    <s v="Second Semester"/>
    <s v="New Series"/>
    <s v="www.dqstream/hometown-cha-cha-cha/tvn.com"/>
    <s v="HOMETOWN CHA-CHA-CHA"/>
    <s v="Halo K-Drama Lovers, nikmati HOMETOWN CHA-CHA-CHA Ada Gong Min-jeung yang nemenin kamu di hari libur kau lho"/>
  </r>
  <r>
    <n v="186"/>
    <x v="6"/>
    <x v="179"/>
    <s v="Yoon Tae-h"/>
    <s v="Supporting"/>
    <s v="www.dqbio/seo-sang-won/hometown-cha-cha-cha.com"/>
    <s v="SEO SANG-WON"/>
    <s v="TVN"/>
    <x v="6"/>
    <d v="2021-10-17T00:00:00"/>
    <s v="Rating Above Average"/>
    <s v="Level 2"/>
    <s v="Second Semester"/>
    <s v="New Series"/>
    <s v="www.dqstream/hometown-cha-cha-cha/tvn.com"/>
    <s v="HOMETOWN CHA-CHA-CHA"/>
    <s v="Halo K-Drama Lovers, nikmati HOMETOWN CHA-CHA-CHA Ada Seo Sang-won yang nemenin kamu di hari libur kau lho"/>
  </r>
  <r>
    <n v="187"/>
    <x v="6"/>
    <x v="180"/>
    <s v="Lee Myung-"/>
    <s v="Supporting"/>
    <s v="www.dqbio/woo-mi-hwa/hometown-cha-cha-cha.com"/>
    <s v="WOO MI-HWA"/>
    <s v="TVN"/>
    <x v="6"/>
    <d v="2021-10-17T00:00:00"/>
    <s v="Rating Above Average"/>
    <s v="Level 2"/>
    <s v="Second Semester"/>
    <s v="New Series"/>
    <s v="www.dqstream/hometown-cha-cha-cha/tvn.com"/>
    <s v="HOMETOWN CHA-CHA-CHA"/>
    <s v="Halo K-Drama Lovers, nikmati HOMETOWN CHA-CHA-CHA Ada Woo Mi-hwa yang nemenin kamu di hari libur kau lho"/>
  </r>
  <r>
    <n v="188"/>
    <x v="6"/>
    <x v="181"/>
    <s v="Wang Ji-wo"/>
    <s v="Supporting"/>
    <s v="www.dqbio/park-ye-young/hometown-cha-cha-cha.com"/>
    <s v="PARK YE-YOUNG"/>
    <s v="TVN"/>
    <x v="6"/>
    <d v="2021-10-17T00:00:00"/>
    <s v="Rating Above Average"/>
    <s v="Level 2"/>
    <s v="Second Semester"/>
    <s v="New Series"/>
    <s v="www.dqstream/hometown-cha-cha-cha/tvn.com"/>
    <s v="HOMETOWN CHA-CHA-CHA"/>
    <s v="Halo K-Drama Lovers, nikmati HOMETOWN CHA-CHA-CHA Ada Park Ye-young yang nemenin kamu di hari libur kau lho"/>
  </r>
  <r>
    <n v="189"/>
    <x v="6"/>
    <x v="182"/>
    <s v="Kim Do-ha,"/>
    <s v="Supporting"/>
    <s v="www.dqbio/lee-suk-hyeong/hometown-cha-cha-cha.com"/>
    <s v="LEE SUK-HYEONG"/>
    <s v="TVN"/>
    <x v="6"/>
    <d v="2021-10-17T00:00:00"/>
    <s v="Rating Above Average"/>
    <s v="Level 2"/>
    <s v="Second Semester"/>
    <s v="New Series"/>
    <s v="www.dqstream/hometown-cha-cha-cha/tvn.com"/>
    <s v="HOMETOWN CHA-CHA-CHA"/>
    <s v="Halo K-Drama Lovers, nikmati HOMETOWN CHA-CHA-CHA Ada Lee Suk-hyeong yang nemenin kamu di hari libur kau lho"/>
  </r>
  <r>
    <n v="190"/>
    <x v="6"/>
    <x v="183"/>
    <s v="June, main"/>
    <s v="Supporting"/>
    <s v="www.dqbio/seong-tae/hometown-cha-cha-cha.com"/>
    <s v="SEONG TAE"/>
    <s v="TVN"/>
    <x v="6"/>
    <d v="2021-10-17T00:00:00"/>
    <s v="Rating Above Average"/>
    <s v="Level 2"/>
    <s v="Second Semester"/>
    <s v="New Series"/>
    <s v="www.dqstream/hometown-cha-cha-cha/tvn.com"/>
    <s v="HOMETOWN CHA-CHA-CHA"/>
    <s v="Halo K-Drama Lovers, nikmati HOMETOWN CHA-CHA-CHA Ada Seong Tae yang nemenin kamu di hari libur kau lho"/>
  </r>
  <r>
    <n v="191"/>
    <x v="6"/>
    <x v="184"/>
    <s v="In-woo, su"/>
    <s v="Supporting"/>
    <s v="www.dqbio/baek-seung/hometown-cha-cha-cha.com"/>
    <s v="BAEK SEUNG"/>
    <s v="TVN"/>
    <x v="6"/>
    <d v="2021-10-17T00:00:00"/>
    <s v="Rating Above Average"/>
    <s v="Level 2"/>
    <s v="Second Semester"/>
    <s v="New Series"/>
    <s v="www.dqstream/hometown-cha-cha-cha/tvn.com"/>
    <s v="HOMETOWN CHA-CHA-CHA"/>
    <s v="Halo K-Drama Lovers, nikmati HOMETOWN CHA-CHA-CHA Ada Baek Seung yang nemenin kamu di hari libur kau lho"/>
  </r>
  <r>
    <n v="192"/>
    <x v="6"/>
    <x v="185"/>
    <s v="Kim Gam-ri"/>
    <s v="Supporting"/>
    <s v="www.dqbio/kim-young-ok/hometown-cha-cha-cha.com"/>
    <s v="KIM YOUNG-OK"/>
    <s v="TVN"/>
    <x v="6"/>
    <d v="2021-10-17T00:00:00"/>
    <s v="Rating Above Average"/>
    <s v="Level 2"/>
    <s v="Second Semester"/>
    <s v="New Series"/>
    <s v="www.dqstream/hometown-cha-cha-cha/tvn.com"/>
    <s v="HOMETOWN CHA-CHA-CHA"/>
    <s v="Halo K-Drama Lovers, nikmati HOMETOWN CHA-CHA-CHA Ada Kim Young-ok yang nemenin kamu di hari libur kau lho"/>
  </r>
  <r>
    <n v="193"/>
    <x v="6"/>
    <x v="186"/>
    <s v="Lee Mat-yi"/>
    <s v="Supporting"/>
    <s v="www.dqbio/lee-yong-yi/hometown-cha-cha-cha.com"/>
    <s v="LEE YONG-YI"/>
    <s v="TVN"/>
    <x v="6"/>
    <d v="2021-10-17T00:00:00"/>
    <s v="Rating Above Average"/>
    <s v="Level 2"/>
    <s v="Second Semester"/>
    <s v="New Series"/>
    <s v="www.dqstream/hometown-cha-cha-cha/tvn.com"/>
    <s v="HOMETOWN CHA-CHA-CHA"/>
    <s v="Halo K-Drama Lovers, nikmati HOMETOWN CHA-CHA-CHA Ada Lee Yong-yi yang nemenin kamu di hari libur kau lho"/>
  </r>
  <r>
    <n v="194"/>
    <x v="6"/>
    <x v="187"/>
    <s v="Park Sook-"/>
    <s v="Supporting"/>
    <s v="www.dqbio/shin-shin-ae/hometown-cha-cha-cha.com"/>
    <s v="SHIN SHIN-AE"/>
    <s v="TVN"/>
    <x v="6"/>
    <d v="2021-10-17T00:00:00"/>
    <s v="Rating Above Average"/>
    <s v="Level 2"/>
    <s v="Second Semester"/>
    <s v="New Series"/>
    <s v="www.dqstream/hometown-cha-cha-cha/tvn.com"/>
    <s v="HOMETOWN CHA-CHA-CHA"/>
    <s v="Halo K-Drama Lovers, nikmati HOMETOWN CHA-CHA-CHA Ada Shin Shin-ae yang nemenin kamu di hari libur kau lho"/>
  </r>
  <r>
    <n v="195"/>
    <x v="6"/>
    <x v="0"/>
    <s v="Oh Cheon-j"/>
    <s v="Supporting"/>
    <s v="www.dqbio/jo-han-chul/hometown-cha-cha-cha.com"/>
    <s v="JO HAN-CHUL"/>
    <s v="TVN"/>
    <x v="6"/>
    <d v="2021-10-17T00:00:00"/>
    <s v="Rating Above Average"/>
    <s v="Level 2"/>
    <s v="Second Semester"/>
    <s v="New Series"/>
    <s v="www.dqstream/hometown-cha-cha-cha/tvn.com"/>
    <s v="HOMETOWN CHA-CHA-CHA"/>
    <s v="Halo K-Drama Lovers, nikmati HOMETOWN CHA-CHA-CHA Ada Jo Han-chul yang nemenin kamu di hari libur kau lho"/>
  </r>
  <r>
    <n v="196"/>
    <x v="6"/>
    <x v="188"/>
    <s v="Yeo Hwa-ju"/>
    <s v="Supporting"/>
    <s v="www.dqbio/lee-bong-ryun/hometown-cha-cha-cha.com"/>
    <s v="LEE BONG-RYUN"/>
    <s v="TVN"/>
    <x v="6"/>
    <d v="2021-10-17T00:00:00"/>
    <s v="Rating Above Average"/>
    <s v="Level 2"/>
    <s v="Second Semester"/>
    <s v="New Series"/>
    <s v="www.dqstream/hometown-cha-cha-cha/tvn.com"/>
    <s v="HOMETOWN CHA-CHA-CHA"/>
    <s v="Halo K-Drama Lovers, nikmati HOMETOWN CHA-CHA-CHA Ada Lee Bong-ryun yang nemenin kamu di hari libur kau lho"/>
  </r>
  <r>
    <n v="197"/>
    <x v="6"/>
    <x v="189"/>
    <s v="Jang Young"/>
    <s v="Supporting"/>
    <s v="www.dqbio/in-gyo-jin/hometown-cha-cha-cha.com"/>
    <s v="IN GYO-JIN"/>
    <s v="TVN"/>
    <x v="6"/>
    <d v="2021-10-17T00:00:00"/>
    <s v="Rating Above Average"/>
    <s v="Level 2"/>
    <s v="Second Semester"/>
    <s v="New Series"/>
    <s v="www.dqstream/hometown-cha-cha-cha/tvn.com"/>
    <s v="HOMETOWN CHA-CHA-CHA"/>
    <s v="Halo K-Drama Lovers, nikmati HOMETOWN CHA-CHA-CHA Ada In Gyo-jin yang nemenin kamu di hari libur kau lho"/>
  </r>
  <r>
    <n v="198"/>
    <x v="6"/>
    <x v="190"/>
    <s v="Yoo Cho-he"/>
    <s v="Supporting"/>
    <s v="www.dqbio/hong-ji-hee/hometown-cha-cha-cha.com"/>
    <s v="HONG JI-HEE"/>
    <s v="TVN"/>
    <x v="6"/>
    <d v="2021-10-17T00:00:00"/>
    <s v="Rating Above Average"/>
    <s v="Level 2"/>
    <s v="Second Semester"/>
    <s v="New Series"/>
    <s v="www.dqstream/hometown-cha-cha-cha/tvn.com"/>
    <s v="HOMETOWN CHA-CHA-CHA"/>
    <s v="Halo K-Drama Lovers, nikmati HOMETOWN CHA-CHA-CHA Ada Hong Ji-hee yang nemenin kamu di hari libur kau lho"/>
  </r>
  <r>
    <n v="199"/>
    <x v="6"/>
    <x v="124"/>
    <s v="Jo Nam-soo"/>
    <s v="Supporting"/>
    <s v="www.dqbio/cha-chung-hwa/hometown-cha-cha-cha.com"/>
    <s v="CHA CHUNG-HWA"/>
    <s v="TVN"/>
    <x v="6"/>
    <d v="2021-10-17T00:00:00"/>
    <s v="Rating Above Average"/>
    <s v="Level 2"/>
    <s v="Second Semester"/>
    <s v="New Series"/>
    <s v="www.dqstream/hometown-cha-cha-cha/tvn.com"/>
    <s v="HOMETOWN CHA-CHA-CHA"/>
    <s v="Halo K-Drama Lovers, nikmati HOMETOWN CHA-CHA-CHA Ada Cha Chung-hwa yang nemenin kamu di hari libur kau lho"/>
  </r>
  <r>
    <n v="200"/>
    <x v="6"/>
    <x v="191"/>
    <s v="Choi Geum-"/>
    <s v="Supporting"/>
    <s v="www.dqbio/yoon-seok-hyun/hometown-cha-cha-cha.com"/>
    <s v="YOON SEOK-HYUN"/>
    <s v="TVN"/>
    <x v="6"/>
    <d v="2021-10-17T00:00:00"/>
    <s v="Rating Above Average"/>
    <s v="Level 2"/>
    <s v="Second Semester"/>
    <s v="New Series"/>
    <s v="www.dqstream/hometown-cha-cha-cha/tvn.com"/>
    <s v="HOMETOWN CHA-CHA-CHA"/>
    <s v="Halo K-Drama Lovers, nikmati HOMETOWN CHA-CHA-CHA Ada Yoon Seok-hyun yang nemenin kamu di hari libur kau lho"/>
  </r>
  <r>
    <n v="201"/>
    <x v="6"/>
    <x v="192"/>
    <s v="Ham Yun-ky"/>
    <s v="Supporting"/>
    <s v="www.dqbio/kim-joo-yeon/hometown-cha-cha-cha.com"/>
    <s v="KIM JOO-YEON"/>
    <s v="TVN"/>
    <x v="6"/>
    <d v="2021-10-17T00:00:00"/>
    <s v="Rating Above Average"/>
    <s v="Level 2"/>
    <s v="Second Semester"/>
    <s v="New Series"/>
    <s v="www.dqstream/hometown-cha-cha-cha/tvn.com"/>
    <s v="HOMETOWN CHA-CHA-CHA"/>
    <s v="Halo K-Drama Lovers, nikmati HOMETOWN CHA-CHA-CHA Ada Kim Joo-yeon yang nemenin kamu di hari libur kau lho"/>
  </r>
  <r>
    <n v="202"/>
    <x v="6"/>
    <x v="193"/>
    <s v="Choi Eun-c"/>
    <s v="Supporting"/>
    <s v="www.dqbio/kang-hyung-seok/hometown-cha-cha-cha.com"/>
    <s v="KANG HYUNG-SEOK"/>
    <s v="TVN"/>
    <x v="6"/>
    <d v="2021-10-17T00:00:00"/>
    <s v="Rating Above Average"/>
    <s v="Level 2"/>
    <s v="Second Semester"/>
    <s v="New Series"/>
    <s v="www.dqstream/hometown-cha-cha-cha/tvn.com"/>
    <s v="HOMETOWN CHA-CHA-CHA"/>
    <s v="Halo K-Drama Lovers, nikmati HOMETOWN CHA-CHA-CHA Ada Kang Hyung-seok yang nemenin kamu di hari libur kau lho"/>
  </r>
  <r>
    <n v="203"/>
    <x v="6"/>
    <x v="194"/>
    <s v="Ban Yong-h"/>
    <s v="Supporting"/>
    <s v="www.dqbio/kim-sung-bum/hometown-cha-cha-cha.com"/>
    <s v="KIM SUNG-BUM"/>
    <s v="TVN"/>
    <x v="6"/>
    <d v="2021-10-17T00:00:00"/>
    <s v="Rating Above Average"/>
    <s v="Level 2"/>
    <s v="Second Semester"/>
    <s v="New Series"/>
    <s v="www.dqstream/hometown-cha-cha-cha/tvn.com"/>
    <s v="HOMETOWN CHA-CHA-CHA"/>
    <s v="Halo K-Drama Lovers, nikmati HOMETOWN CHA-CHA-CHA Ada Kim Sung-bum yang nemenin kamu di hari libur kau lho"/>
  </r>
  <r>
    <n v="204"/>
    <x v="6"/>
    <x v="195"/>
    <s v="Oh Ju-ri, "/>
    <s v="Supporting"/>
    <s v="www.dqbio/kim-min-seo/hometown-cha-cha-cha.com"/>
    <s v="KIM MIN-SEO"/>
    <s v="TVN"/>
    <x v="6"/>
    <d v="2021-10-17T00:00:00"/>
    <s v="Rating Above Average"/>
    <s v="Level 2"/>
    <s v="Second Semester"/>
    <s v="New Series"/>
    <s v="www.dqstream/hometown-cha-cha-cha/tvn.com"/>
    <s v="HOMETOWN CHA-CHA-CHA"/>
    <s v="Halo K-Drama Lovers, nikmati HOMETOWN CHA-CHA-CHA Ada Kim Min-seo yang nemenin kamu di hari libur kau lho"/>
  </r>
  <r>
    <n v="205"/>
    <x v="6"/>
    <x v="196"/>
    <s v="Jang Yi-ju"/>
    <s v="Supporting"/>
    <s v="www.dqbio/ki-eun-yoo/hometown-cha-cha-cha.com"/>
    <s v="KI EUN-YOO"/>
    <s v="TVN"/>
    <x v="6"/>
    <d v="2021-10-17T00:00:00"/>
    <s v="Rating Above Average"/>
    <s v="Level 2"/>
    <s v="Second Semester"/>
    <s v="New Series"/>
    <s v="www.dqstream/hometown-cha-cha-cha/tvn.com"/>
    <s v="HOMETOWN CHA-CHA-CHA"/>
    <s v="Halo K-Drama Lovers, nikmati HOMETOWN CHA-CHA-CHA Ada Ki Eun-yoo yang nemenin kamu di hari libur kau lho"/>
  </r>
  <r>
    <n v="206"/>
    <x v="6"/>
    <x v="197"/>
    <s v="Choi Bo-ra"/>
    <s v="Supporting"/>
    <s v="www.dqbio/go-do-yeon/hometown-cha-cha-cha.com"/>
    <s v="GO DO-YEON"/>
    <s v="TVN"/>
    <x v="6"/>
    <d v="2021-10-17T00:00:00"/>
    <s v="Rating Above Average"/>
    <s v="Level 2"/>
    <s v="Second Semester"/>
    <s v="New Series"/>
    <s v="www.dqstream/hometown-cha-cha-cha/tvn.com"/>
    <s v="HOMETOWN CHA-CHA-CHA"/>
    <s v="Halo K-Drama Lovers, nikmati HOMETOWN CHA-CHA-CHA Ada Go Do-yeon yang nemenin kamu di hari libur kau lho"/>
  </r>
  <r>
    <n v="207"/>
    <x v="6"/>
    <x v="145"/>
    <s v="Hye-jin's "/>
    <s v="Special Appearance"/>
    <s v="www.dqbio/lee-jung-eun/hometown-cha-cha-cha.com"/>
    <s v="LEE JUNG-EUN"/>
    <s v="TVN"/>
    <x v="6"/>
    <d v="2021-10-17T00:00:00"/>
    <s v="Rating Above Average"/>
    <s v="Level 2"/>
    <s v="Second Semester"/>
    <s v="New Series"/>
    <s v="www.dqstream/hometown-cha-cha-cha/tvn.com"/>
    <s v="HOMETOWN CHA-CHA-CHA"/>
    <s v="Halo K-Drama Lovers, nikmati HOMETOWN CHA-CHA-CHA Ada Lee Jung-eun yang nemenin kamu di hari libur kau lho"/>
  </r>
  <r>
    <n v="208"/>
    <x v="6"/>
    <x v="165"/>
    <s v="the head d"/>
    <s v="Special Appearance"/>
    <s v="www.dqbio/bae-hae-sun/hometown-cha-cha-cha.com"/>
    <s v="BAE HAE-SUN"/>
    <s v="TVN"/>
    <x v="6"/>
    <d v="2021-10-17T00:00:00"/>
    <s v="Rating Above Average"/>
    <s v="Level 2"/>
    <s v="Second Semester"/>
    <s v="New Series"/>
    <s v="www.dqstream/hometown-cha-cha-cha/tvn.com"/>
    <s v="HOMETOWN CHA-CHA-CHA"/>
    <s v="Halo K-Drama Lovers, nikmati HOMETOWN CHA-CHA-CHA Ada Bae Hae-sun yang nemenin kamu di hari libur kau lho"/>
  </r>
  <r>
    <n v="209"/>
    <x v="6"/>
    <x v="198"/>
    <s v="Hye-jin's "/>
    <s v="Special Appearance"/>
    <s v="www.dqbio/lee-jin-hee/hometown-cha-cha-cha.com"/>
    <s v="LEE JIN-HEE"/>
    <s v="TVN"/>
    <x v="6"/>
    <d v="2021-10-17T00:00:00"/>
    <s v="Rating Above Average"/>
    <s v="Level 2"/>
    <s v="Second Semester"/>
    <s v="New Series"/>
    <s v="www.dqstream/hometown-cha-cha-cha/tvn.com"/>
    <s v="HOMETOWN CHA-CHA-CHA"/>
    <s v="Halo K-Drama Lovers, nikmati HOMETOWN CHA-CHA-CHA Ada Lee Jin-hee yang nemenin kamu di hari libur kau lho"/>
  </r>
  <r>
    <n v="210"/>
    <x v="6"/>
    <x v="199"/>
    <s v="Du-sik's g"/>
    <s v="Special Appearance"/>
    <s v="www.dqbio/lee-ho-jae/hometown-cha-cha-cha.com"/>
    <s v="LEE HO-JAE"/>
    <s v="TVN"/>
    <x v="6"/>
    <d v="2021-10-17T00:00:00"/>
    <s v="Rating Above Average"/>
    <s v="Level 2"/>
    <s v="Second Semester"/>
    <s v="New Series"/>
    <s v="www.dqstream/hometown-cha-cha-cha/tvn.com"/>
    <s v="HOMETOWN CHA-CHA-CHA"/>
    <s v="Halo K-Drama Lovers, nikmati HOMETOWN CHA-CHA-CHA Ada Lee Ho-jae yang nemenin kamu di hari libur kau lho"/>
  </r>
  <r>
    <n v="211"/>
    <x v="6"/>
    <x v="200"/>
    <s v="Myung-hak,"/>
    <s v="Special Appearance"/>
    <s v="www.dqbio/lee-si-hoon/hometown-cha-cha-cha.com"/>
    <s v="LEE SI-HOON"/>
    <s v="TVN"/>
    <x v="6"/>
    <d v="2021-10-17T00:00:00"/>
    <s v="Rating Above Average"/>
    <s v="Level 2"/>
    <s v="Second Semester"/>
    <s v="New Series"/>
    <s v="www.dqstream/hometown-cha-cha-cha/tvn.com"/>
    <s v="HOMETOWN CHA-CHA-CHA"/>
    <s v="Halo K-Drama Lovers, nikmati HOMETOWN CHA-CHA-CHA Ada Lee Si-hoon yang nemenin kamu di hari libur kau lho"/>
  </r>
  <r>
    <n v="212"/>
    <x v="6"/>
    <x v="167"/>
    <s v="rottiserie"/>
    <s v="Special Appearance"/>
    <s v="www.dqbio/kim-dae-gon/hometown-cha-cha-cha.com"/>
    <s v="KIM DAE-GON"/>
    <s v="TVN"/>
    <x v="6"/>
    <d v="2021-10-17T00:00:00"/>
    <s v="Rating Above Average"/>
    <s v="Level 2"/>
    <s v="Second Semester"/>
    <s v="New Series"/>
    <s v="www.dqstream/hometown-cha-cha-cha/tvn.com"/>
    <s v="HOMETOWN CHA-CHA-CHA"/>
    <s v="Halo K-Drama Lovers, nikmati HOMETOWN CHA-CHA-CHA Ada Kim Dae-gon yang nemenin kamu di hari libur kau lho"/>
  </r>
  <r>
    <n v="213"/>
    <x v="6"/>
    <x v="201"/>
    <s v="Seon-ah, S"/>
    <s v="Special Appearance"/>
    <s v="www.dqbio/kim-ji-hyun/hometown-cha-cha-cha.com"/>
    <s v="KIM JI-HYUN"/>
    <s v="TVN"/>
    <x v="6"/>
    <d v="2021-10-17T00:00:00"/>
    <s v="Rating Above Average"/>
    <s v="Level 2"/>
    <s v="Second Semester"/>
    <s v="New Series"/>
    <s v="www.dqstream/hometown-cha-cha-cha/tvn.com"/>
    <s v="HOMETOWN CHA-CHA-CHA"/>
    <s v="Halo K-Drama Lovers, nikmati HOMETOWN CHA-CHA-CHA Ada Kim Ji-hyun yang nemenin kamu di hari libur kau lho"/>
  </r>
  <r>
    <n v="214"/>
    <x v="6"/>
    <x v="144"/>
    <s v="Park Jung-"/>
    <s v="Special Appearance"/>
    <s v="www.dqbio/oh-eui-shik/hometown-cha-cha-cha.com"/>
    <s v="OH EUI-SHIK"/>
    <s v="TVN"/>
    <x v="6"/>
    <d v="2021-10-17T00:00:00"/>
    <s v="Rating Above Average"/>
    <s v="Level 2"/>
    <s v="Second Semester"/>
    <s v="New Series"/>
    <s v="www.dqstream/hometown-cha-cha-cha/tvn.com"/>
    <s v="HOMETOWN CHA-CHA-CHA"/>
    <s v="Halo K-Drama Lovers, nikmati HOMETOWN CHA-CHA-CHA Ada Oh Eui-shik yang nemenin kamu di hari libur kau lho"/>
  </r>
  <r>
    <n v="215"/>
    <x v="6"/>
    <x v="202"/>
    <s v="Gam-ri's s"/>
    <s v="Special Appearance"/>
    <s v="www.dqbio/lee-do-yeop/hometown-cha-cha-cha.com"/>
    <s v="LEE DO-YEOP"/>
    <s v="TVN"/>
    <x v="6"/>
    <d v="2021-10-17T00:00:00"/>
    <s v="Rating Above Average"/>
    <s v="Level 2"/>
    <s v="Second Semester"/>
    <s v="New Series"/>
    <s v="www.dqstream/hometown-cha-cha-cha/tvn.com"/>
    <s v="HOMETOWN CHA-CHA-CHA"/>
    <s v="Halo K-Drama Lovers, nikmati HOMETOWN CHA-CHA-CHA Ada Lee Do-yeop yang nemenin kamu di hari libur kau lho"/>
  </r>
  <r>
    <n v="216"/>
    <x v="7"/>
    <x v="203"/>
    <s v="Jang Gyeo-"/>
    <s v="Supporting"/>
    <s v="www.dqbio/shin-hyun-been/hospital-playlist.com"/>
    <s v="SHIN HYUN-BEEN"/>
    <s v="NO NETWORK"/>
    <x v="7"/>
    <d v="2020-05-28T00:00:00"/>
    <s v="Rating Above Average"/>
    <s v="Level 3"/>
    <s v="First Semester"/>
    <s v="Old Series"/>
    <s v="www.dqstream/hospital-playlist/no-network.com"/>
    <s v="HOSPITAL PLAYLIST"/>
    <s v="Halo K-Drama Lovers, nikmati HOSPITAL PLAYLIST Ada Shin Hyun-been yang nemenin kamu di hari libur kau lho"/>
  </r>
  <r>
    <n v="217"/>
    <x v="7"/>
    <x v="204"/>
    <s v="Do Jae-hak"/>
    <s v="Supporting"/>
    <s v="www.dqbio/jung-moon-sung/hospital-playlist.com"/>
    <s v="JUNG MOON-SUNG"/>
    <s v="NO NETWORK"/>
    <x v="7"/>
    <d v="2020-05-28T00:00:00"/>
    <s v="Rating Above Average"/>
    <s v="Level 3"/>
    <s v="First Semester"/>
    <s v="Old Series"/>
    <s v="www.dqstream/hospital-playlist/no-network.com"/>
    <s v="HOSPITAL PLAYLIST"/>
    <s v="Halo K-Drama Lovers, nikmati HOSPITAL PLAYLIST Ada Jung Moon-sung yang nemenin kamu di hari libur kau lho"/>
  </r>
  <r>
    <n v="218"/>
    <x v="7"/>
    <x v="205"/>
    <s v="Chu Min-ha"/>
    <s v="Supporting"/>
    <s v="www.dqbio/ahn-eun-jin/hospital-playlist.com"/>
    <s v="AHN EUN-JIN"/>
    <s v="NO NETWORK"/>
    <x v="7"/>
    <d v="2020-05-28T00:00:00"/>
    <s v="Rating Above Average"/>
    <s v="Level 3"/>
    <s v="First Semester"/>
    <s v="Old Series"/>
    <s v="www.dqstream/hospital-playlist/no-network.com"/>
    <s v="HOSPITAL PLAYLIST"/>
    <s v="Halo K-Drama Lovers, nikmati HOSPITAL PLAYLIST Ada Ahn Eun-jin yang nemenin kamu di hari libur kau lho"/>
  </r>
  <r>
    <n v="219"/>
    <x v="7"/>
    <x v="206"/>
    <s v="Ahn Chi-ho"/>
    <s v="Supporting"/>
    <s v="www.dqbio/kim-jun-han/hospital-playlist.com"/>
    <s v="KIM JUN-HAN"/>
    <s v="NO NETWORK"/>
    <x v="7"/>
    <d v="2020-05-28T00:00:00"/>
    <s v="Rating Above Average"/>
    <s v="Level 3"/>
    <s v="First Semester"/>
    <s v="Old Series"/>
    <s v="www.dqstream/hospital-playlist/no-network.com"/>
    <s v="HOSPITAL PLAYLIST"/>
    <s v="Halo K-Drama Lovers, nikmati HOSPITAL PLAYLIST Ada Kim Jun-han yang nemenin kamu di hari libur kau lho"/>
  </r>
  <r>
    <n v="220"/>
    <x v="7"/>
    <x v="207"/>
    <s v="Yong Seok-"/>
    <s v="Supporting"/>
    <s v="www.dqbio/moon-tae-yoo/hospital-playlist.com"/>
    <s v="MOON TAE-YOO"/>
    <s v="NO NETWORK"/>
    <x v="7"/>
    <d v="2020-05-28T00:00:00"/>
    <s v="Rating Above Average"/>
    <s v="Level 3"/>
    <s v="First Semester"/>
    <s v="Old Series"/>
    <s v="www.dqstream/hospital-playlist/no-network.com"/>
    <s v="HOSPITAL PLAYLIST"/>
    <s v="Halo K-Drama Lovers, nikmati HOSPITAL PLAYLIST Ada Moon Tae-yoo yang nemenin kamu di hari libur kau lho"/>
  </r>
  <r>
    <n v="221"/>
    <x v="7"/>
    <x v="208"/>
    <s v="Heo Sun-bi"/>
    <s v="Supporting"/>
    <s v="www.dqbio/ha-yoon-kyung/hospital-playlist.com"/>
    <s v="HA YOON-KYUNG"/>
    <s v="NO NETWORK"/>
    <x v="7"/>
    <d v="2020-05-28T00:00:00"/>
    <s v="Rating Above Average"/>
    <s v="Level 3"/>
    <s v="First Semester"/>
    <s v="Old Series"/>
    <s v="www.dqstream/hospital-playlist/no-network.com"/>
    <s v="HOSPITAL PLAYLIST"/>
    <s v="Halo K-Drama Lovers, nikmati HOSPITAL PLAYLIST Ada Ha Yoon-kyung yang nemenin kamu di hari libur kau lho"/>
  </r>
  <r>
    <n v="222"/>
    <x v="7"/>
    <x v="209"/>
    <s v="Bong Gwang"/>
    <s v="Supporting"/>
    <s v="www.dqbio/choi-young-joon/hospital-playlist.com"/>
    <s v="CHOI YOUNG-JOON"/>
    <s v="NO NETWORK"/>
    <x v="7"/>
    <d v="2020-05-28T00:00:00"/>
    <s v="Rating Above Average"/>
    <s v="Level 3"/>
    <s v="First Semester"/>
    <s v="Old Series"/>
    <s v="www.dqstream/hospital-playlist/no-network.com"/>
    <s v="HOSPITAL PLAYLIST"/>
    <s v="Halo K-Drama Lovers, nikmati HOSPITAL PLAYLIST Ada Choi Young-joon yang nemenin kamu di hari libur kau lho"/>
  </r>
  <r>
    <n v="223"/>
    <x v="7"/>
    <x v="210"/>
    <s v="Min Gi-joo"/>
    <s v="Supporting"/>
    <s v="www.dqbio/seo-jin-won/hospital-playlist.com"/>
    <s v="SEO JIN-WON"/>
    <s v="NO NETWORK"/>
    <x v="7"/>
    <d v="2020-05-28T00:00:00"/>
    <s v="Rating Above Average"/>
    <s v="Level 3"/>
    <s v="First Semester"/>
    <s v="Old Series"/>
    <s v="www.dqstream/hospital-playlist/no-network.com"/>
    <s v="HOSPITAL PLAYLIST"/>
    <s v="Halo K-Drama Lovers, nikmati HOSPITAL PLAYLIST Ada Seo Jin-won yang nemenin kamu di hari libur kau lho"/>
  </r>
  <r>
    <n v="224"/>
    <x v="7"/>
    <x v="211"/>
    <s v="Myung Eun-"/>
    <s v="Supporting"/>
    <s v="www.dqbio/kim-hye-in/hospital-playlist.com"/>
    <s v="KIM HYE-IN"/>
    <s v="NO NETWORK"/>
    <x v="7"/>
    <d v="2020-05-28T00:00:00"/>
    <s v="Rating Above Average"/>
    <s v="Level 3"/>
    <s v="First Semester"/>
    <s v="Old Series"/>
    <s v="www.dqstream/hospital-playlist/no-network.com"/>
    <s v="HOSPITAL PLAYLIST"/>
    <s v="Halo K-Drama Lovers, nikmati HOSPITAL PLAYLIST Ada Kim Hye-in yang nemenin kamu di hari libur kau lho"/>
  </r>
  <r>
    <n v="225"/>
    <x v="7"/>
    <x v="212"/>
    <s v="Cheon Myun"/>
    <s v="Supporting"/>
    <s v="www.dqbio/choi-young-woo/hospital-playlist.com"/>
    <s v="CHOI YOUNG-WOO"/>
    <s v="NO NETWORK"/>
    <x v="7"/>
    <d v="2020-05-28T00:00:00"/>
    <s v="Rating Above Average"/>
    <s v="Level 3"/>
    <s v="First Semester"/>
    <s v="Old Series"/>
    <s v="www.dqstream/hospital-playlist/no-network.com"/>
    <s v="HOSPITAL PLAYLIST"/>
    <s v="Halo K-Drama Lovers, nikmati HOSPITAL PLAYLIST Ada Choi Young-woo yang nemenin kamu di hari libur kau lho"/>
  </r>
  <r>
    <n v="226"/>
    <x v="7"/>
    <x v="213"/>
    <s v="Bae Joon-h"/>
    <s v="Supporting"/>
    <s v="www.dqbio/shin-do-hyun/hospital-playlist.com"/>
    <s v="SHIN DO-HYUN"/>
    <s v="NO NETWORK"/>
    <x v="7"/>
    <d v="2020-05-28T00:00:00"/>
    <s v="Rating Above Average"/>
    <s v="Level 3"/>
    <s v="First Semester"/>
    <s v="Old Series"/>
    <s v="www.dqstream/hospital-playlist/no-network.com"/>
    <s v="HOSPITAL PLAYLIST"/>
    <s v="Halo K-Drama Lovers, nikmati HOSPITAL PLAYLIST Ada Shin Do-hyun yang nemenin kamu di hari libur kau lho"/>
  </r>
  <r>
    <n v="227"/>
    <x v="7"/>
    <x v="214"/>
    <s v="Jong Se-hy"/>
    <s v="Supporting"/>
    <s v="www.dqbio/jeon-kwang-jin/hospital-playlist.com"/>
    <s v="JEON KWANG-JIN"/>
    <s v="NO NETWORK"/>
    <x v="7"/>
    <d v="2020-05-28T00:00:00"/>
    <s v="Rating Above Average"/>
    <s v="Level 3"/>
    <s v="First Semester"/>
    <s v="Old Series"/>
    <s v="www.dqstream/hospital-playlist/no-network.com"/>
    <s v="HOSPITAL PLAYLIST"/>
    <s v="Halo K-Drama Lovers, nikmati HOSPITAL PLAYLIST Ada Jeon Kwang-jin yang nemenin kamu di hari libur kau lho"/>
  </r>
  <r>
    <n v="228"/>
    <x v="7"/>
    <x v="215"/>
    <s v="Kang So-ye"/>
    <s v="Supporting"/>
    <s v="www.dqbio/lee-se-hee/hospital-playlist.com"/>
    <s v="LEE SE-HEE"/>
    <s v="NO NETWORK"/>
    <x v="7"/>
    <d v="2020-05-28T00:00:00"/>
    <s v="Rating Above Average"/>
    <s v="Level 3"/>
    <s v="First Semester"/>
    <s v="Old Series"/>
    <s v="www.dqstream/hospital-playlist/no-network.com"/>
    <s v="HOSPITAL PLAYLIST"/>
    <s v="Halo K-Drama Lovers, nikmati HOSPITAL PLAYLIST Ada Lee Se-hee yang nemenin kamu di hari libur kau lho"/>
  </r>
  <r>
    <n v="229"/>
    <x v="7"/>
    <x v="216"/>
    <s v="Yeom Se-he"/>
    <s v="Supporting"/>
    <s v="www.dqbio/woo-jung-won/hospital-playlist.com"/>
    <s v="WOO JUNG-WON"/>
    <s v="NO NETWORK"/>
    <x v="7"/>
    <d v="2020-05-28T00:00:00"/>
    <s v="Rating Above Average"/>
    <s v="Level 3"/>
    <s v="First Semester"/>
    <s v="Old Series"/>
    <s v="www.dqstream/hospital-playlist/no-network.com"/>
    <s v="HOSPITAL PLAYLIST"/>
    <s v="Halo K-Drama Lovers, nikmati HOSPITAL PLAYLIST Ada Woo Jung-won yang nemenin kamu di hari libur kau lho"/>
  </r>
  <r>
    <n v="230"/>
    <x v="7"/>
    <x v="217"/>
    <s v="Ki Eun-mi,"/>
    <s v="Supporting"/>
    <s v="www.dqbio/lee-do-hye/hospital-playlist.com"/>
    <s v="LEE DO-HYE"/>
    <s v="NO NETWORK"/>
    <x v="7"/>
    <d v="2020-05-28T00:00:00"/>
    <s v="Rating Above Average"/>
    <s v="Level 3"/>
    <s v="First Semester"/>
    <s v="Old Series"/>
    <s v="www.dqstream/hospital-playlist/no-network.com"/>
    <s v="HOSPITAL PLAYLIST"/>
    <s v="Halo K-Drama Lovers, nikmati HOSPITAL PLAYLIST Ada Lee Do-hye yang nemenin kamu di hari libur kau lho"/>
  </r>
  <r>
    <n v="231"/>
    <x v="7"/>
    <x v="149"/>
    <s v="Song Soo-b"/>
    <s v="Supporting"/>
    <s v="www.dqbio/kim-soo-jin/hospital-playlist.com"/>
    <s v="KIM SOO-JIN"/>
    <s v="NO NETWORK"/>
    <x v="7"/>
    <d v="2020-05-28T00:00:00"/>
    <s v="Rating Above Average"/>
    <s v="Level 3"/>
    <s v="First Semester"/>
    <s v="Old Series"/>
    <s v="www.dqstream/hospital-playlist/no-network.com"/>
    <s v="HOSPITAL PLAYLIST"/>
    <s v="Halo K-Drama Lovers, nikmati HOSPITAL PLAYLIST Ada Kim Soo-jin yang nemenin kamu di hari libur kau lho"/>
  </r>
  <r>
    <n v="232"/>
    <x v="7"/>
    <x v="218"/>
    <s v="So Yi-hyun"/>
    <s v="Supporting"/>
    <s v="www.dqbio/yoon-hye-ri/hospital-playlist.com"/>
    <s v="YOON HYE-RI"/>
    <s v="NO NETWORK"/>
    <x v="7"/>
    <d v="2020-05-28T00:00:00"/>
    <s v="Rating Above Average"/>
    <s v="Level 3"/>
    <s v="First Semester"/>
    <s v="Old Series"/>
    <s v="www.dqstream/hospital-playlist/no-network.com"/>
    <s v="HOSPITAL PLAYLIST"/>
    <s v="Halo K-Drama Lovers, nikmati HOSPITAL PLAYLIST Ada Yoon Hye-ri yang nemenin kamu di hari libur kau lho"/>
  </r>
  <r>
    <n v="233"/>
    <x v="7"/>
    <x v="219"/>
    <s v="Hwang Jae-"/>
    <s v="Supporting"/>
    <s v="www.dqbio/yang-jo-ah/hospital-playlist.com"/>
    <s v="YANG JO-AH"/>
    <s v="NO NETWORK"/>
    <x v="7"/>
    <d v="2020-05-28T00:00:00"/>
    <s v="Rating Above Average"/>
    <s v="Level 3"/>
    <s v="First Semester"/>
    <s v="Old Series"/>
    <s v="www.dqstream/hospital-playlist/no-network.com"/>
    <s v="HOSPITAL PLAYLIST"/>
    <s v="Halo K-Drama Lovers, nikmati HOSPITAL PLAYLIST Ada Yang Jo-ah yang nemenin kamu di hari libur kau lho"/>
  </r>
  <r>
    <n v="234"/>
    <x v="7"/>
    <x v="220"/>
    <s v="Lee Young-"/>
    <s v="Supporting"/>
    <s v="www.dqbio/lee-noh-ah/hospital-playlist.com"/>
    <s v="LEE NOH-AH"/>
    <s v="NO NETWORK"/>
    <x v="7"/>
    <d v="2020-05-28T00:00:00"/>
    <s v="Rating Above Average"/>
    <s v="Level 3"/>
    <s v="First Semester"/>
    <s v="Old Series"/>
    <s v="www.dqstream/hospital-playlist/no-network.com"/>
    <s v="HOSPITAL PLAYLIST"/>
    <s v="Halo K-Drama Lovers, nikmati HOSPITAL PLAYLIST Ada Lee Noh-ah yang nemenin kamu di hari libur kau lho"/>
  </r>
  <r>
    <n v="235"/>
    <x v="7"/>
    <x v="221"/>
    <s v="Kim Jae-hw"/>
    <s v="Supporting"/>
    <s v="www.dqbio/lee-dal/hospital-playlist.com"/>
    <s v="LEE DAL"/>
    <s v="NO NETWORK"/>
    <x v="7"/>
    <d v="2020-05-28T00:00:00"/>
    <s v="Rating Above Average"/>
    <s v="Level 3"/>
    <s v="First Semester"/>
    <s v="Old Series"/>
    <s v="www.dqstream/hospital-playlist/no-network.com"/>
    <s v="HOSPITAL PLAYLIST"/>
    <s v="Halo K-Drama Lovers, nikmati HOSPITAL PLAYLIST Ada Lee Dal yang nemenin kamu di hari libur kau lho"/>
  </r>
  <r>
    <n v="236"/>
    <x v="7"/>
    <x v="14"/>
    <s v="Kook Hye-s"/>
    <s v="Supporting"/>
    <s v="www.dqbio/lee-hye-eun/hospital-playlist.com"/>
    <s v="LEE HYE-EUN"/>
    <s v="NO NETWORK"/>
    <x v="7"/>
    <d v="2020-05-28T00:00:00"/>
    <s v="Rating Above Average"/>
    <s v="Level 3"/>
    <s v="First Semester"/>
    <s v="Old Series"/>
    <s v="www.dqstream/hospital-playlist/no-network.com"/>
    <s v="HOSPITAL PLAYLIST"/>
    <s v="Halo K-Drama Lovers, nikmati HOSPITAL PLAYLIST Ada Lee Hye-eun yang nemenin kamu di hari libur kau lho"/>
  </r>
  <r>
    <n v="237"/>
    <x v="7"/>
    <x v="222"/>
    <s v="Han Hyun-h"/>
    <s v="Supporting"/>
    <s v="www.dqbio/lee-ji-won/hospital-playlist.com"/>
    <s v="LEE JI-WON"/>
    <s v="NO NETWORK"/>
    <x v="7"/>
    <d v="2020-05-28T00:00:00"/>
    <s v="Rating Above Average"/>
    <s v="Level 3"/>
    <s v="First Semester"/>
    <s v="Old Series"/>
    <s v="www.dqstream/hospital-playlist/no-network.com"/>
    <s v="HOSPITAL PLAYLIST"/>
    <s v="Halo K-Drama Lovers, nikmati HOSPITAL PLAYLIST Ada Lee Ji-won yang nemenin kamu di hari libur kau lho"/>
  </r>
  <r>
    <n v="238"/>
    <x v="7"/>
    <x v="223"/>
    <s v="Nam Ji-min"/>
    <s v="Supporting"/>
    <s v="www.dqbio/lee-soo-hyun/hospital-playlist.com"/>
    <s v="LEE SOO-HYUN"/>
    <s v="NO NETWORK"/>
    <x v="7"/>
    <d v="2020-05-28T00:00:00"/>
    <s v="Rating Above Average"/>
    <s v="Level 3"/>
    <s v="First Semester"/>
    <s v="Old Series"/>
    <s v="www.dqstream/hospital-playlist/no-network.com"/>
    <s v="HOSPITAL PLAYLIST"/>
    <s v="Halo K-Drama Lovers, nikmati HOSPITAL PLAYLIST Ada Lee Soo-hyun yang nemenin kamu di hari libur kau lho"/>
  </r>
  <r>
    <n v="239"/>
    <x v="7"/>
    <x v="224"/>
    <s v="Kim Geon-e"/>
    <s v="Supporting"/>
    <s v="www.dqbio/lee-jong-won/hospital-playlist.com"/>
    <s v="LEE JONG-WON"/>
    <s v="NO NETWORK"/>
    <x v="7"/>
    <d v="2020-05-28T00:00:00"/>
    <s v="Rating Above Average"/>
    <s v="Level 3"/>
    <s v="First Semester"/>
    <s v="Old Series"/>
    <s v="www.dqstream/hospital-playlist/no-network.com"/>
    <s v="HOSPITAL PLAYLIST"/>
    <s v="Halo K-Drama Lovers, nikmati HOSPITAL PLAYLIST Ada Lee Jong-won yang nemenin kamu di hari libur kau lho"/>
  </r>
  <r>
    <n v="240"/>
    <x v="7"/>
    <x v="225"/>
    <s v="Hwang Ji-w"/>
    <s v="Supporting"/>
    <s v="www.dqbio/lee-jung-won/hospital-playlist.com"/>
    <s v="LEE JUNG-WON"/>
    <s v="NO NETWORK"/>
    <x v="7"/>
    <d v="2020-05-28T00:00:00"/>
    <s v="Rating Above Average"/>
    <s v="Level 3"/>
    <s v="First Semester"/>
    <s v="Old Series"/>
    <s v="www.dqstream/hospital-playlist/no-network.com"/>
    <s v="HOSPITAL PLAYLIST"/>
    <s v="Halo K-Drama Lovers, nikmati HOSPITAL PLAYLIST Ada Lee Jung-won yang nemenin kamu di hari libur kau lho"/>
  </r>
  <r>
    <n v="241"/>
    <x v="7"/>
    <x v="24"/>
    <s v="Han Seung-"/>
    <s v="Supporting"/>
    <s v="www.dqbio/kim-ji-sung/hospital-playlist.com"/>
    <s v="KIM JI-SUNG"/>
    <s v="NO NETWORK"/>
    <x v="7"/>
    <d v="2020-05-28T00:00:00"/>
    <s v="Rating Above Average"/>
    <s v="Level 3"/>
    <s v="First Semester"/>
    <s v="Old Series"/>
    <s v="www.dqstream/hospital-playlist/no-network.com"/>
    <s v="HOSPITAL PLAYLIST"/>
    <s v="Halo K-Drama Lovers, nikmati HOSPITAL PLAYLIST Ada Kim Ji-sung yang nemenin kamu di hari libur kau lho"/>
  </r>
  <r>
    <n v="242"/>
    <x v="7"/>
    <x v="226"/>
    <s v="Eun Sun-ji"/>
    <s v="Supporting"/>
    <s v="www.dqbio/seol-yu-jin/hospital-playlist.com"/>
    <s v="SEOL YU-JIN"/>
    <s v="NO NETWORK"/>
    <x v="7"/>
    <d v="2020-05-28T00:00:00"/>
    <s v="Rating Above Average"/>
    <s v="Level 3"/>
    <s v="First Semester"/>
    <s v="Old Series"/>
    <s v="www.dqstream/hospital-playlist/no-network.com"/>
    <s v="HOSPITAL PLAYLIST"/>
    <s v="Halo K-Drama Lovers, nikmati HOSPITAL PLAYLIST Ada Seol Yu-jin yang nemenin kamu di hari libur kau lho"/>
  </r>
  <r>
    <n v="243"/>
    <x v="7"/>
    <x v="227"/>
    <s v="Ham Deok-j"/>
    <s v="Supporting"/>
    <s v="www.dqbio/kim-bi-bi/hospital-playlist.com"/>
    <s v="KIM BI-BI"/>
    <s v="NO NETWORK"/>
    <x v="7"/>
    <d v="2020-05-28T00:00:00"/>
    <s v="Rating Above Average"/>
    <s v="Level 3"/>
    <s v="First Semester"/>
    <s v="Old Series"/>
    <s v="www.dqstream/hospital-playlist/no-network.com"/>
    <s v="HOSPITAL PLAYLIST"/>
    <s v="Halo K-Drama Lovers, nikmati HOSPITAL PLAYLIST Ada Kim Bi-bi yang nemenin kamu di hari libur kau lho"/>
  </r>
  <r>
    <n v="244"/>
    <x v="7"/>
    <x v="228"/>
    <s v="Sunwoo Hee"/>
    <s v="Supporting"/>
    <s v="www.dqbio/park-han-sol/hospital-playlist.com"/>
    <s v="PARK HAN-SOL"/>
    <s v="NO NETWORK"/>
    <x v="7"/>
    <d v="2020-05-28T00:00:00"/>
    <s v="Rating Above Average"/>
    <s v="Level 3"/>
    <s v="First Semester"/>
    <s v="Old Series"/>
    <s v="www.dqstream/hospital-playlist/no-network.com"/>
    <s v="HOSPITAL PLAYLIST"/>
    <s v="Halo K-Drama Lovers, nikmati HOSPITAL PLAYLIST Ada Park Han-sol yang nemenin kamu di hari libur kau lho"/>
  </r>
  <r>
    <n v="245"/>
    <x v="7"/>
    <x v="229"/>
    <s v="Jang Yun-b"/>
    <s v="Supporting"/>
    <s v="www.dqbio/cho-yi-hyun/hospital-playlist.com"/>
    <s v="CHO YI-HYUN"/>
    <s v="NO NETWORK"/>
    <x v="7"/>
    <d v="2020-05-28T00:00:00"/>
    <s v="Rating Above Average"/>
    <s v="Level 3"/>
    <s v="First Semester"/>
    <s v="Old Series"/>
    <s v="www.dqstream/hospital-playlist/no-network.com"/>
    <s v="HOSPITAL PLAYLIST"/>
    <s v="Halo K-Drama Lovers, nikmati HOSPITAL PLAYLIST Ada Cho Yi-hyun yang nemenin kamu di hari libur kau lho"/>
  </r>
  <r>
    <n v="246"/>
    <x v="7"/>
    <x v="230"/>
    <s v="Jang Hong-"/>
    <s v="Supporting"/>
    <s v="www.dqbio/bae-hyun-sung/hospital-playlist.com"/>
    <s v="BAE HYUN-SUNG"/>
    <s v="NO NETWORK"/>
    <x v="7"/>
    <d v="2020-05-28T00:00:00"/>
    <s v="Rating Above Average"/>
    <s v="Level 3"/>
    <s v="First Semester"/>
    <s v="Old Series"/>
    <s v="www.dqstream/hospital-playlist/no-network.com"/>
    <s v="HOSPITAL PLAYLIST"/>
    <s v="Halo K-Drama Lovers, nikmati HOSPITAL PLAYLIST Ada Bae Hyun-sung yang nemenin kamu di hari libur kau lho"/>
  </r>
  <r>
    <n v="247"/>
    <x v="7"/>
    <x v="231"/>
    <s v="Im Chang-m"/>
    <s v="Supporting"/>
    <s v="www.dqbio/kim-kang-min/hospital-playlist.com"/>
    <s v="KIM KANG-MIN"/>
    <s v="NO NETWORK"/>
    <x v="7"/>
    <d v="2020-05-28T00:00:00"/>
    <s v="Rating Above Average"/>
    <s v="Level 3"/>
    <s v="First Semester"/>
    <s v="Old Series"/>
    <s v="www.dqstream/hospital-playlist/no-network.com"/>
    <s v="HOSPITAL PLAYLIST"/>
    <s v="Halo K-Drama Lovers, nikmati HOSPITAL PLAYLIST Ada Kim Kang-min yang nemenin kamu di hari libur kau lho"/>
  </r>
  <r>
    <n v="248"/>
    <x v="7"/>
    <x v="232"/>
    <s v="Choi Seon-"/>
    <s v="Supporting"/>
    <s v="www.dqbio/lee-chan-hyung/hospital-playlist.com"/>
    <s v="LEE CHAN-HYUNG"/>
    <s v="NO NETWORK"/>
    <x v="7"/>
    <d v="2020-05-28T00:00:00"/>
    <s v="Rating Above Average"/>
    <s v="Level 3"/>
    <s v="First Semester"/>
    <s v="Old Series"/>
    <s v="www.dqstream/hospital-playlist/no-network.com"/>
    <s v="HOSPITAL PLAYLIST"/>
    <s v="Halo K-Drama Lovers, nikmati HOSPITAL PLAYLIST Ada Lee Chan-hyung yang nemenin kamu di hari libur kau lho"/>
  </r>
  <r>
    <n v="249"/>
    <x v="7"/>
    <x v="233"/>
    <s v="So-yeon."/>
    <s v="Supporting"/>
    <s v="www.dqbio/chae-min-hee/hospital-playlist.com"/>
    <s v="CHAE MIN-HEE"/>
    <s v="NO NETWORK"/>
    <x v="7"/>
    <d v="2020-05-28T00:00:00"/>
    <s v="Rating Above Average"/>
    <s v="Level 3"/>
    <s v="First Semester"/>
    <s v="Old Series"/>
    <s v="www.dqstream/hospital-playlist/no-network.com"/>
    <s v="HOSPITAL PLAYLIST"/>
    <s v="Halo K-Drama Lovers, nikmati HOSPITAL PLAYLIST Ada Chae Min-hee yang nemenin kamu di hari libur kau lho"/>
  </r>
  <r>
    <n v="250"/>
    <x v="7"/>
    <x v="234"/>
    <s v="Lee Ik-sun"/>
    <s v="Supporting"/>
    <s v="www.dqbio/kwak-sun-young/hospital-playlist.com"/>
    <s v="KWAK SUN-YOUNG"/>
    <s v="NO NETWORK"/>
    <x v="7"/>
    <d v="2020-05-28T00:00:00"/>
    <s v="Rating Above Average"/>
    <s v="Level 3"/>
    <s v="First Semester"/>
    <s v="Old Series"/>
    <s v="www.dqstream/hospital-playlist/no-network.com"/>
    <s v="HOSPITAL PLAYLIST"/>
    <s v="Halo K-Drama Lovers, nikmati HOSPITAL PLAYLIST Ada Kwak Sun-young yang nemenin kamu di hari libur kau lho"/>
  </r>
  <r>
    <n v="251"/>
    <x v="7"/>
    <x v="235"/>
    <s v="Lee Woo-jo"/>
    <s v="Supporting"/>
    <s v="www.dqbio/kim-joon/hospital-playlist.com"/>
    <s v="KIM JOON"/>
    <s v="NO NETWORK"/>
    <x v="7"/>
    <d v="2020-05-28T00:00:00"/>
    <s v="Rating Above Average"/>
    <s v="Level 3"/>
    <s v="First Semester"/>
    <s v="Old Series"/>
    <s v="www.dqstream/hospital-playlist/no-network.com"/>
    <s v="HOSPITAL PLAYLIST"/>
    <s v="Halo K-Drama Lovers, nikmati HOSPITAL PLAYLIST Ada Kim Joon yang nemenin kamu di hari libur kau lho"/>
  </r>
  <r>
    <n v="252"/>
    <x v="7"/>
    <x v="236"/>
    <s v="Aunty Wang"/>
    <s v="Supporting"/>
    <s v="www.dqbio/lee-soo-mi/hospital-playlist.com"/>
    <s v="LEE SOO-MI"/>
    <s v="NO NETWORK"/>
    <x v="7"/>
    <d v="2020-05-28T00:00:00"/>
    <s v="Rating Above Average"/>
    <s v="Level 3"/>
    <s v="First Semester"/>
    <s v="Old Series"/>
    <s v="www.dqstream/hospital-playlist/no-network.com"/>
    <s v="HOSPITAL PLAYLIST"/>
    <s v="Halo K-Drama Lovers, nikmati HOSPITAL PLAYLIST Ada Lee Soo-mi yang nemenin kamu di hari libur kau lho"/>
  </r>
  <r>
    <n v="253"/>
    <x v="7"/>
    <x v="237"/>
    <s v="Yuk Hye-je"/>
    <s v="Supporting"/>
    <s v="www.dqbio/ki-eun-se/hospital-playlist.com"/>
    <s v="KI EUN-SE"/>
    <s v="NO NETWORK"/>
    <x v="7"/>
    <d v="2020-05-28T00:00:00"/>
    <s v="Rating Above Average"/>
    <s v="Level 3"/>
    <s v="First Semester"/>
    <s v="Old Series"/>
    <s v="www.dqstream/hospital-playlist/no-network.com"/>
    <s v="HOSPITAL PLAYLIST"/>
    <s v="Halo K-Drama Lovers, nikmati HOSPITAL PLAYLIST Ada Ki Eun-se yang nemenin kamu di hari libur kau lho"/>
  </r>
  <r>
    <n v="254"/>
    <x v="7"/>
    <x v="238"/>
    <s v="Jung Ro-sa"/>
    <s v="Supporting"/>
    <s v="www.dqbio/kim-hae-sook/hospital-playlist.com"/>
    <s v="KIM HAE-SOOK"/>
    <s v="NO NETWORK"/>
    <x v="7"/>
    <d v="2020-05-28T00:00:00"/>
    <s v="Rating Above Average"/>
    <s v="Level 3"/>
    <s v="First Semester"/>
    <s v="Old Series"/>
    <s v="www.dqstream/hospital-playlist/no-network.com"/>
    <s v="HOSPITAL PLAYLIST"/>
    <s v="Halo K-Drama Lovers, nikmati HOSPITAL PLAYLIST Ada Kim Hae-sook yang nemenin kamu di hari libur kau lho"/>
  </r>
  <r>
    <n v="255"/>
    <x v="7"/>
    <x v="239"/>
    <s v="Ahn Dong-i"/>
    <s v="Supporting"/>
    <s v="www.dqbio/sung-dong-il/hospital-playlist.com"/>
    <s v="SUNG DONG-IL"/>
    <s v="NO NETWORK"/>
    <x v="7"/>
    <d v="2020-05-28T00:00:00"/>
    <s v="Rating Above Average"/>
    <s v="Level 3"/>
    <s v="First Semester"/>
    <s v="Old Series"/>
    <s v="www.dqstream/hospital-playlist/no-network.com"/>
    <s v="HOSPITAL PLAYLIST"/>
    <s v="Halo K-Drama Lovers, nikmati HOSPITAL PLAYLIST Ada Sung Dong-il yang nemenin kamu di hari libur kau lho"/>
  </r>
  <r>
    <n v="256"/>
    <x v="7"/>
    <x v="240"/>
    <s v="Joo Jong-s"/>
    <s v="Supporting"/>
    <s v="www.dqbio/kim-kap-soo/hospital-playlist.com"/>
    <s v="KIM KAP-SOO"/>
    <s v="NO NETWORK"/>
    <x v="7"/>
    <d v="2020-05-28T00:00:00"/>
    <s v="Rating Above Average"/>
    <s v="Level 3"/>
    <s v="First Semester"/>
    <s v="Old Series"/>
    <s v="www.dqstream/hospital-playlist/no-network.com"/>
    <s v="HOSPITAL PLAYLIST"/>
    <s v="Halo K-Drama Lovers, nikmati HOSPITAL PLAYLIST Ada Kim Kap-soo yang nemenin kamu di hari libur kau lho"/>
  </r>
  <r>
    <n v="257"/>
    <x v="7"/>
    <x v="241"/>
    <s v="Joo Jun, D"/>
    <s v="Supporting"/>
    <s v="www.dqbio/cho-seung-yeon/hospital-playlist.com"/>
    <s v="CHO SEUNG-YEON"/>
    <s v="NO NETWORK"/>
    <x v="7"/>
    <d v="2020-05-28T00:00:00"/>
    <s v="Rating Above Average"/>
    <s v="Level 3"/>
    <s v="First Semester"/>
    <s v="Old Series"/>
    <s v="www.dqstream/hospital-playlist/no-network.com"/>
    <s v="HOSPITAL PLAYLIST"/>
    <s v="Halo K-Drama Lovers, nikmati HOSPITAL PLAYLIST Ada Cho Seung-yeon yang nemenin kamu di hari libur kau lho"/>
  </r>
  <r>
    <n v="258"/>
    <x v="7"/>
    <x v="242"/>
    <s v="Jo Young-h"/>
    <s v="Supporting"/>
    <s v="www.dqbio/moon-hee-kyung/hospital-playlist.com"/>
    <s v="MOON HEE-KYUNG"/>
    <s v="NO NETWORK"/>
    <x v="7"/>
    <d v="2020-05-28T00:00:00"/>
    <s v="Rating Above Average"/>
    <s v="Level 3"/>
    <s v="First Semester"/>
    <s v="Old Series"/>
    <s v="www.dqstream/hospital-playlist/no-network.com"/>
    <s v="HOSPITAL PLAYLIST"/>
    <s v="Halo K-Drama Lovers, nikmati HOSPITAL PLAYLIST Ada Moon Hee-kyung yang nemenin kamu di hari libur kau lho"/>
  </r>
  <r>
    <n v="259"/>
    <x v="7"/>
    <x v="243"/>
    <s v="Yoon Shin-"/>
    <s v="Supporting"/>
    <s v="www.dqbio/park-ji-yeon/hospital-playlist.com"/>
    <s v="PARK JI-YEON"/>
    <s v="NO NETWORK"/>
    <x v="7"/>
    <d v="2020-05-28T00:00:00"/>
    <s v="Rating Above Average"/>
    <s v="Level 3"/>
    <s v="First Semester"/>
    <s v="Old Series"/>
    <s v="www.dqstream/hospital-playlist/no-network.com"/>
    <s v="HOSPITAL PLAYLIST"/>
    <s v="Halo K-Drama Lovers, nikmati HOSPITAL PLAYLIST Ada Park Ji-yeon yang nemenin kamu di hari libur kau lho"/>
  </r>
  <r>
    <n v="260"/>
    <x v="7"/>
    <x v="244"/>
    <s v="Seok-hyeon"/>
    <s v="Supporting"/>
    <s v="www.dqbio/shin-hye-kyung/hospital-playlist.com"/>
    <s v="SHIN HYE-KYUNG"/>
    <s v="NO NETWORK"/>
    <x v="7"/>
    <d v="2020-05-28T00:00:00"/>
    <s v="Rating Above Average"/>
    <s v="Level 3"/>
    <s v="First Semester"/>
    <s v="Old Series"/>
    <s v="www.dqstream/hospital-playlist/no-network.com"/>
    <s v="HOSPITAL PLAYLIST"/>
    <s v="Halo K-Drama Lovers, nikmati HOSPITAL PLAYLIST Ada Shin Hye-kyung yang nemenin kamu di hari libur kau lho"/>
  </r>
  <r>
    <n v="261"/>
    <x v="7"/>
    <x v="245"/>
    <s v="Yang Tae-y"/>
    <s v="Supporting"/>
    <s v="www.dqbio/nam-myung-ryeol/hospital-playlist.com"/>
    <s v="NAM MYUNG-RYEOL"/>
    <s v="NO NETWORK"/>
    <x v="7"/>
    <d v="2020-05-28T00:00:00"/>
    <s v="Rating Above Average"/>
    <s v="Level 3"/>
    <s v="First Semester"/>
    <s v="Old Series"/>
    <s v="www.dqstream/hospital-playlist/no-network.com"/>
    <s v="HOSPITAL PLAYLIST"/>
    <s v="Halo K-Drama Lovers, nikmati HOSPITAL PLAYLIST Ada Nam Myung-ryeol yang nemenin kamu di hari libur kau lho"/>
  </r>
  <r>
    <n v="262"/>
    <x v="7"/>
    <x v="246"/>
    <s v="Kim Tae-ye"/>
    <s v="Supporting"/>
    <s v="www.dqbio/lee-so-yoon/hospital-playlist.com"/>
    <s v="LEE SO-YOON"/>
    <s v="NO NETWORK"/>
    <x v="7"/>
    <d v="2020-05-28T00:00:00"/>
    <s v="Rating Above Average"/>
    <s v="Level 3"/>
    <s v="First Semester"/>
    <s v="Old Series"/>
    <s v="www.dqstream/hospital-playlist/no-network.com"/>
    <s v="HOSPITAL PLAYLIST"/>
    <s v="Halo K-Drama Lovers, nikmati HOSPITAL PLAYLIST Ada Lee So-yoon yang nemenin kamu di hari libur kau lho"/>
  </r>
  <r>
    <n v="263"/>
    <x v="7"/>
    <x v="247"/>
    <s v="liver tran"/>
    <s v="Special Appearance"/>
    <s v="www.dqbio/hwang-young-hee/hospital-playlist.com"/>
    <s v="HWANG YOUNG-HEE"/>
    <s v="NO NETWORK"/>
    <x v="7"/>
    <d v="2020-05-28T00:00:00"/>
    <s v="Rating Above Average"/>
    <s v="Level 3"/>
    <s v="First Semester"/>
    <s v="Old Series"/>
    <s v="www.dqstream/hospital-playlist/no-network.com"/>
    <s v="HOSPITAL PLAYLIST"/>
    <s v="Halo K-Drama Lovers, nikmati HOSPITAL PLAYLIST Ada Hwang Young-hee yang nemenin kamu di hari libur kau lho"/>
  </r>
  <r>
    <n v="264"/>
    <x v="7"/>
    <x v="77"/>
    <s v="Min-young'"/>
    <s v="Special Appearance"/>
    <s v="www.dqbio/yeom-hye-ran/hospital-playlist.com"/>
    <s v="YEOM HYE-RAN"/>
    <s v="NO NETWORK"/>
    <x v="7"/>
    <d v="2020-05-28T00:00:00"/>
    <s v="Rating Above Average"/>
    <s v="Level 3"/>
    <s v="First Semester"/>
    <s v="Old Series"/>
    <s v="www.dqstream/hospital-playlist/no-network.com"/>
    <s v="HOSPITAL PLAYLIST"/>
    <s v="Halo K-Drama Lovers, nikmati HOSPITAL PLAYLIST Ada Yeom Hye-ran yang nemenin kamu di hari libur kau lho"/>
  </r>
  <r>
    <n v="265"/>
    <x v="7"/>
    <x v="248"/>
    <s v="Jung-won's"/>
    <s v="Special Appearance"/>
    <s v="www.dqbio/kim-sung-kyun/hospital-playlist.com"/>
    <s v="KIM SUNG-KYUN"/>
    <s v="NO NETWORK"/>
    <x v="7"/>
    <d v="2020-05-28T00:00:00"/>
    <s v="Rating Above Average"/>
    <s v="Level 3"/>
    <s v="First Semester"/>
    <s v="Old Series"/>
    <s v="www.dqstream/hospital-playlist/no-network.com"/>
    <s v="HOSPITAL PLAYLIST"/>
    <s v="Halo K-Drama Lovers, nikmati HOSPITAL PLAYLIST Ada Kim Sung-kyun yang nemenin kamu di hari libur kau lho"/>
  </r>
  <r>
    <n v="266"/>
    <x v="7"/>
    <x v="249"/>
    <s v="Jung-won's"/>
    <s v="Special Appearance"/>
    <s v="www.dqbio/ye-ji-won/hospital-playlist.com"/>
    <s v="YE JI-WON"/>
    <s v="NO NETWORK"/>
    <x v="7"/>
    <d v="2020-05-28T00:00:00"/>
    <s v="Rating Above Average"/>
    <s v="Level 3"/>
    <s v="First Semester"/>
    <s v="Old Series"/>
    <s v="www.dqstream/hospital-playlist/no-network.com"/>
    <s v="HOSPITAL PLAYLIST"/>
    <s v="Halo K-Drama Lovers, nikmati HOSPITAL PLAYLIST Ada Ye Ji-won yang nemenin kamu di hari libur kau lho"/>
  </r>
  <r>
    <n v="267"/>
    <x v="7"/>
    <x v="250"/>
    <s v="Bit-na's m"/>
    <s v="Special Appearance"/>
    <s v="www.dqbio/jang-hee-jung/hospital-playlist.com"/>
    <s v="JANG HEE-JUNG"/>
    <s v="NO NETWORK"/>
    <x v="7"/>
    <d v="2020-05-28T00:00:00"/>
    <s v="Rating Above Average"/>
    <s v="Level 3"/>
    <s v="First Semester"/>
    <s v="Old Series"/>
    <s v="www.dqstream/hospital-playlist/no-network.com"/>
    <s v="HOSPITAL PLAYLIST"/>
    <s v="Halo K-Drama Lovers, nikmati HOSPITAL PLAYLIST Ada Jang Hee-jung yang nemenin kamu di hari libur kau lho"/>
  </r>
  <r>
    <n v="268"/>
    <x v="7"/>
    <x v="251"/>
    <s v="KWMC resid"/>
    <s v="Special Appearance"/>
    <s v="www.dqbio/song-duk-ho/hospital-playlist.com"/>
    <s v="SONG DUK-HO"/>
    <s v="NO NETWORK"/>
    <x v="7"/>
    <d v="2020-05-28T00:00:00"/>
    <s v="Rating Above Average"/>
    <s v="Level 3"/>
    <s v="First Semester"/>
    <s v="Old Series"/>
    <s v="www.dqstream/hospital-playlist/no-network.com"/>
    <s v="HOSPITAL PLAYLIST"/>
    <s v="Halo K-Drama Lovers, nikmati HOSPITAL PLAYLIST Ada Song Duk-ho yang nemenin kamu di hari libur kau lho"/>
  </r>
  <r>
    <n v="269"/>
    <x v="7"/>
    <x v="252"/>
    <s v="Jung-won's"/>
    <s v="Special Appearance"/>
    <s v="www.dqbio/oh-yoon-ah/hospital-playlist.com"/>
    <s v="OH YOON-AH"/>
    <s v="NO NETWORK"/>
    <x v="7"/>
    <d v="2020-05-28T00:00:00"/>
    <s v="Rating Above Average"/>
    <s v="Level 3"/>
    <s v="First Semester"/>
    <s v="Old Series"/>
    <s v="www.dqstream/hospital-playlist/no-network.com"/>
    <s v="HOSPITAL PLAYLIST"/>
    <s v="Halo K-Drama Lovers, nikmati HOSPITAL PLAYLIST Ada Oh Yoon-ah yang nemenin kamu di hari libur kau lho"/>
  </r>
  <r>
    <n v="270"/>
    <x v="7"/>
    <x v="112"/>
    <s v="Lawyer Pye"/>
    <s v="Special Appearance"/>
    <s v="www.dqbio/park-hyung-soo/hospital-playlist.com"/>
    <s v="PARK HYUNG-SOO"/>
    <s v="NO NETWORK"/>
    <x v="7"/>
    <d v="2020-05-28T00:00:00"/>
    <s v="Rating Above Average"/>
    <s v="Level 3"/>
    <s v="First Semester"/>
    <s v="Old Series"/>
    <s v="www.dqstream/hospital-playlist/no-network.com"/>
    <s v="HOSPITAL PLAYLIST"/>
    <s v="Halo K-Drama Lovers, nikmati HOSPITAL PLAYLIST Ada Park Hyung-soo yang nemenin kamu di hari libur kau lho"/>
  </r>
  <r>
    <n v="271"/>
    <x v="7"/>
    <x v="253"/>
    <s v="Chief of N"/>
    <s v="Special Appearance"/>
    <s v="www.dqbio/jung-jae-sung/hospital-playlist.com"/>
    <s v="JUNG JAE-SUNG"/>
    <s v="NO NETWORK"/>
    <x v="7"/>
    <d v="2020-05-28T00:00:00"/>
    <s v="Rating Above Average"/>
    <s v="Level 3"/>
    <s v="First Semester"/>
    <s v="Old Series"/>
    <s v="www.dqstream/hospital-playlist/no-network.com"/>
    <s v="HOSPITAL PLAYLIST"/>
    <s v="Halo K-Drama Lovers, nikmati HOSPITAL PLAYLIST Ada Jung Jae-sung yang nemenin kamu di hari libur kau lho"/>
  </r>
  <r>
    <n v="272"/>
    <x v="7"/>
    <x v="254"/>
    <s v="Song PD (E"/>
    <s v="Special Appearance"/>
    <s v="www.dqbio/lee-joo-myung/hospital-playlist.com"/>
    <s v="LEE JOO-MYUNG"/>
    <s v="NO NETWORK"/>
    <x v="7"/>
    <d v="2020-05-28T00:00:00"/>
    <s v="Rating Above Average"/>
    <s v="Level 3"/>
    <s v="First Semester"/>
    <s v="Old Series"/>
    <s v="www.dqstream/hospital-playlist/no-network.com"/>
    <s v="HOSPITAL PLAYLIST"/>
    <s v="Halo K-Drama Lovers, nikmati HOSPITAL PLAYLIST Ada Lee Joo-myung yang nemenin kamu di hari libur kau lho"/>
  </r>
  <r>
    <n v="273"/>
    <x v="7"/>
    <x v="255"/>
    <s v="Gal Ba-ram"/>
    <s v="Special Appearance"/>
    <s v="www.dqbio/kim-gook-hee/hospital-playlist.com"/>
    <s v="KIM GOOK-HEE"/>
    <s v="NO NETWORK"/>
    <x v="7"/>
    <d v="2020-05-28T00:00:00"/>
    <s v="Rating Above Average"/>
    <s v="Level 3"/>
    <s v="First Semester"/>
    <s v="Old Series"/>
    <s v="www.dqstream/hospital-playlist/no-network.com"/>
    <s v="HOSPITAL PLAYLIST"/>
    <s v="Halo K-Drama Lovers, nikmati HOSPITAL PLAYLIST Ada Kim Gook-hee yang nemenin kamu di hari libur kau lho"/>
  </r>
  <r>
    <n v="274"/>
    <x v="7"/>
    <x v="167"/>
    <s v="Gal Ba-ram"/>
    <s v="Special Appearance"/>
    <s v="www.dqbio/kim-dae-gon/hospital-playlist.com"/>
    <s v="KIM DAE-GON"/>
    <s v="NO NETWORK"/>
    <x v="7"/>
    <d v="2020-05-28T00:00:00"/>
    <s v="Rating Above Average"/>
    <s v="Level 3"/>
    <s v="First Semester"/>
    <s v="Old Series"/>
    <s v="www.dqstream/hospital-playlist/no-network.com"/>
    <s v="HOSPITAL PLAYLIST"/>
    <s v="Halo K-Drama Lovers, nikmati HOSPITAL PLAYLIST Ada Kim Dae-gon yang nemenin kamu di hari libur kau lho"/>
  </r>
  <r>
    <n v="275"/>
    <x v="7"/>
    <x v="256"/>
    <s v="No Jin-hyu"/>
    <s v="Special Appearance"/>
    <s v="www.dqbio/kim-sung-cheol/hospital-playlist.com"/>
    <s v="KIM SUNG-CHEOL"/>
    <s v="NO NETWORK"/>
    <x v="7"/>
    <d v="2020-05-28T00:00:00"/>
    <s v="Rating Above Average"/>
    <s v="Level 3"/>
    <s v="First Semester"/>
    <s v="Old Series"/>
    <s v="www.dqstream/hospital-playlist/no-network.com"/>
    <s v="HOSPITAL PLAYLIST"/>
    <s v="Halo K-Drama Lovers, nikmati HOSPITAL PLAYLIST Ada Kim Sung-cheol yang nemenin kamu di hari libur kau lho"/>
  </r>
  <r>
    <n v="276"/>
    <x v="7"/>
    <x v="257"/>
    <s v="Gong Hyung"/>
    <s v="Special Appearance"/>
    <s v="www.dqbio/kim-han-jong/hospital-playlist.com"/>
    <s v="KIM HAN-JONG"/>
    <s v="NO NETWORK"/>
    <x v="7"/>
    <d v="2020-05-28T00:00:00"/>
    <s v="Rating Above Average"/>
    <s v="Level 3"/>
    <s v="First Semester"/>
    <s v="Old Series"/>
    <s v="www.dqstream/hospital-playlist/no-network.com"/>
    <s v="HOSPITAL PLAYLIST"/>
    <s v="Halo K-Drama Lovers, nikmati HOSPITAL PLAYLIST Ada Kim Han-jong yang nemenin kamu di hari libur kau lho"/>
  </r>
  <r>
    <n v="277"/>
    <x v="7"/>
    <x v="258"/>
    <s v="radio host"/>
    <s v="Special Appearance"/>
    <s v="www.dqbio/lee-soo-geun/hospital-playlist.com"/>
    <s v="LEE SOO-GEUN"/>
    <s v="NO NETWORK"/>
    <x v="7"/>
    <d v="2020-05-28T00:00:00"/>
    <s v="Rating Above Average"/>
    <s v="Level 3"/>
    <s v="First Semester"/>
    <s v="Old Series"/>
    <s v="www.dqstream/hospital-playlist/no-network.com"/>
    <s v="HOSPITAL PLAYLIST"/>
    <s v="Halo K-Drama Lovers, nikmati HOSPITAL PLAYLIST Ada Lee Soo-geun yang nemenin kamu di hari libur kau lho"/>
  </r>
  <r>
    <n v="278"/>
    <x v="7"/>
    <x v="259"/>
    <s v="radio host"/>
    <s v="Special Appearance"/>
    <s v="www.dqbio/eun-ji-won/hospital-playlist.com"/>
    <s v="EUN JI-WON"/>
    <s v="NO NETWORK"/>
    <x v="7"/>
    <d v="2020-05-28T00:00:00"/>
    <s v="Rating Above Average"/>
    <s v="Level 3"/>
    <s v="First Semester"/>
    <s v="Old Series"/>
    <s v="www.dqstream/hospital-playlist/no-network.com"/>
    <s v="HOSPITAL PLAYLIST"/>
    <s v="Halo K-Drama Lovers, nikmati HOSPITAL PLAYLIST Ada Eun Ji-won yang nemenin kamu di hari libur kau lho"/>
  </r>
  <r>
    <n v="279"/>
    <x v="7"/>
    <x v="260"/>
    <s v="Chan-hyung"/>
    <s v="Special Appearance"/>
    <s v="www.dqbio/shim-dal-gi/hospital-playlist.com"/>
    <s v="SHIM DAL-GI"/>
    <s v="NO NETWORK"/>
    <x v="7"/>
    <d v="2020-05-28T00:00:00"/>
    <s v="Rating Above Average"/>
    <s v="Level 3"/>
    <s v="First Semester"/>
    <s v="Old Series"/>
    <s v="www.dqstream/hospital-playlist/no-network.com"/>
    <s v="HOSPITAL PLAYLIST"/>
    <s v="Halo K-Drama Lovers, nikmati HOSPITAL PLAYLIST Ada Shim Dal-gi yang nemenin kamu di hari libur kau lho"/>
  </r>
  <r>
    <n v="280"/>
    <x v="7"/>
    <x v="261"/>
    <s v="Yuk Hye-ju"/>
    <s v="Special Appearance"/>
    <s v="www.dqbio/gi-eun-se/hospital-playlist.com"/>
    <s v="GI EUN-SE"/>
    <s v="NO NETWORK"/>
    <x v="7"/>
    <d v="2020-05-28T00:00:00"/>
    <s v="Rating Above Average"/>
    <s v="Level 3"/>
    <s v="First Semester"/>
    <s v="Old Series"/>
    <s v="www.dqstream/hospital-playlist/no-network.com"/>
    <s v="HOSPITAL PLAYLIST"/>
    <s v="Halo K-Drama Lovers, nikmati HOSPITAL PLAYLIST Ada Gi Eun-se yang nemenin kamu di hari libur kau lho"/>
  </r>
  <r>
    <n v="281"/>
    <x v="7"/>
    <x v="262"/>
    <s v="Foreign pa"/>
    <s v="Special Appearance"/>
    <s v="www.dqbio/anupam-tripathi/hospital-playlist.com"/>
    <s v="ANUPAM TRIPATHI"/>
    <s v="NO NETWORK"/>
    <x v="7"/>
    <d v="2020-05-28T00:00:00"/>
    <s v="Rating Above Average"/>
    <s v="Level 3"/>
    <s v="First Semester"/>
    <s v="Old Series"/>
    <s v="www.dqstream/hospital-playlist/no-network.com"/>
    <s v="HOSPITAL PLAYLIST"/>
    <s v="Halo K-Drama Lovers, nikmati HOSPITAL PLAYLIST Ada Anupam Tripathi yang nemenin kamu di hari libur kau lho"/>
  </r>
  <r>
    <n v="282"/>
    <x v="7"/>
    <x v="263"/>
    <s v="Go Ara (Ep"/>
    <s v="Special Appearance"/>
    <s v="www.dqbio/go-ara/hospital-playlist.com"/>
    <s v="GO ARA"/>
    <s v="NO NETWORK"/>
    <x v="7"/>
    <d v="2020-05-28T00:00:00"/>
    <s v="Rating Above Average"/>
    <s v="Level 3"/>
    <s v="First Semester"/>
    <s v="Old Series"/>
    <s v="www.dqstream/hospital-playlist/no-network.com"/>
    <s v="HOSPITAL PLAYLIST"/>
    <s v="Halo K-Drama Lovers, nikmati HOSPITAL PLAYLIST Ada Go Ara yang nemenin kamu di hari libur kau lho"/>
  </r>
  <r>
    <n v="283"/>
    <x v="7"/>
    <x v="264"/>
    <s v="Kim Dong-k"/>
    <s v="Special Appearance"/>
    <s v="www.dqbio/kim-dong-kyu/hospital-playlist.com"/>
    <s v="KIM DONG-KYU"/>
    <s v="NO NETWORK"/>
    <x v="7"/>
    <d v="2020-05-28T00:00:00"/>
    <s v="Rating Above Average"/>
    <s v="Level 3"/>
    <s v="First Semester"/>
    <s v="Old Series"/>
    <s v="www.dqstream/hospital-playlist/no-network.com"/>
    <s v="HOSPITAL PLAYLIST"/>
    <s v="Halo K-Drama Lovers, nikmati HOSPITAL PLAYLIST Ada Kim Dong-kyu yang nemenin kamu di hari libur kau lho"/>
  </r>
  <r>
    <n v="284"/>
    <x v="7"/>
    <x v="265"/>
    <s v="Ik-jun's p"/>
    <s v="Special Appearance"/>
    <s v="www.dqbio/choi-moo-sung/hospital-playlist.com"/>
    <s v="CHOI MOO-SUNG"/>
    <s v="NO NETWORK"/>
    <x v="7"/>
    <d v="2020-05-28T00:00:00"/>
    <s v="Rating Above Average"/>
    <s v="Level 3"/>
    <s v="First Semester"/>
    <s v="Old Series"/>
    <s v="www.dqstream/hospital-playlist/no-network.com"/>
    <s v="HOSPITAL PLAYLIST"/>
    <s v="Halo K-Drama Lovers, nikmati HOSPITAL PLAYLIST Ada Choi Moo-sung yang nemenin kamu di hari libur kau lho"/>
  </r>
  <r>
    <n v="285"/>
    <x v="7"/>
    <x v="266"/>
    <s v="Shin Min-j"/>
    <s v="Special Appearance"/>
    <s v="www.dqbio/lee-ji-hyun/hospital-playlist.com"/>
    <s v="LEE JI-HYUN"/>
    <s v="NO NETWORK"/>
    <x v="7"/>
    <d v="2020-05-28T00:00:00"/>
    <s v="Rating Above Average"/>
    <s v="Level 3"/>
    <s v="First Semester"/>
    <s v="Old Series"/>
    <s v="www.dqstream/hospital-playlist/no-network.com"/>
    <s v="HOSPITAL PLAYLIST"/>
    <s v="Halo K-Drama Lovers, nikmati HOSPITAL PLAYLIST Ada Lee Ji-hyun yang nemenin kamu di hari libur kau lho"/>
  </r>
  <r>
    <n v="286"/>
    <x v="7"/>
    <x v="121"/>
    <s v="Ik-jun's p"/>
    <s v="Special Appearance"/>
    <s v="www.dqbio/kim-sun-young/hospital-playlist.com"/>
    <s v="KIM SUN-YOUNG"/>
    <s v="NO NETWORK"/>
    <x v="7"/>
    <d v="2020-05-28T00:00:00"/>
    <s v="Rating Above Average"/>
    <s v="Level 3"/>
    <s v="First Semester"/>
    <s v="Old Series"/>
    <s v="www.dqstream/hospital-playlist/no-network.com"/>
    <s v="HOSPITAL PLAYLIST"/>
    <s v="Halo K-Drama Lovers, nikmati HOSPITAL PLAYLIST Ada Kim Sun-young yang nemenin kamu di hari libur kau lho"/>
  </r>
  <r>
    <n v="287"/>
    <x v="7"/>
    <x v="267"/>
    <s v="Oh Yu-min "/>
    <s v="Special Appearance"/>
    <s v="www.dqbio/cha-soo-rin/hospital-playlist.com"/>
    <s v="CHA SOO-RIN"/>
    <s v="NO NETWORK"/>
    <x v="7"/>
    <d v="2020-05-28T00:00:00"/>
    <s v="Rating Above Average"/>
    <s v="Level 3"/>
    <s v="First Semester"/>
    <s v="Old Series"/>
    <s v="www.dqstream/hospital-playlist/no-network.com"/>
    <s v="HOSPITAL PLAYLIST"/>
    <s v="Halo K-Drama Lovers, nikmati HOSPITAL PLAYLIST Ada Cha Soo-rin yang nemenin kamu di hari libur kau lho"/>
  </r>
  <r>
    <n v="288"/>
    <x v="7"/>
    <x v="268"/>
    <s v="Lee Chang-"/>
    <s v="Special Appearance"/>
    <s v="www.dqbio/jung-min-sung/hospital-playlist.com"/>
    <s v="JUNG MIN-SUNG"/>
    <s v="NO NETWORK"/>
    <x v="7"/>
    <d v="2020-05-28T00:00:00"/>
    <s v="Rating Above Average"/>
    <s v="Level 3"/>
    <s v="First Semester"/>
    <s v="Old Series"/>
    <s v="www.dqstream/hospital-playlist/no-network.com"/>
    <s v="HOSPITAL PLAYLIST"/>
    <s v="Halo K-Drama Lovers, nikmati HOSPITAL PLAYLIST Ada Jung Min-sung yang nemenin kamu di hari libur kau lho"/>
  </r>
  <r>
    <n v="289"/>
    <x v="7"/>
    <x v="269"/>
    <s v="Chang-hak'"/>
    <s v="Special Appearance"/>
    <s v="www.dqbio/park-bo-kyung/hospital-playlist.com"/>
    <s v="PARK BO-KYUNG"/>
    <s v="NO NETWORK"/>
    <x v="7"/>
    <d v="2020-05-28T00:00:00"/>
    <s v="Rating Above Average"/>
    <s v="Level 3"/>
    <s v="First Semester"/>
    <s v="Old Series"/>
    <s v="www.dqstream/hospital-playlist/no-network.com"/>
    <s v="HOSPITAL PLAYLIST"/>
    <s v="Halo K-Drama Lovers, nikmati HOSPITAL PLAYLIST Ada Park Bo-kyung yang nemenin kamu di hari libur kau lho"/>
  </r>
  <r>
    <n v="290"/>
    <x v="7"/>
    <x v="270"/>
    <s v="So-mi (Ep."/>
    <s v="Special Appearance"/>
    <s v="www.dqbio/lee-jae-in/hospital-playlist.com"/>
    <s v="LEE JAE-IN"/>
    <s v="NO NETWORK"/>
    <x v="7"/>
    <d v="2020-05-28T00:00:00"/>
    <s v="Rating Above Average"/>
    <s v="Level 3"/>
    <s v="First Semester"/>
    <s v="Old Series"/>
    <s v="www.dqstream/hospital-playlist/no-network.com"/>
    <s v="HOSPITAL PLAYLIST"/>
    <s v="Halo K-Drama Lovers, nikmati HOSPITAL PLAYLIST Ada Lee Jae-in yang nemenin kamu di hari libur kau lho"/>
  </r>
  <r>
    <n v="291"/>
    <x v="7"/>
    <x v="124"/>
    <s v="Yeonwoo's "/>
    <s v="Special Appearance"/>
    <s v="www.dqbio/cha-chung-hwa/hospital-playlist.com"/>
    <s v="CHA CHUNG-HWA"/>
    <s v="NO NETWORK"/>
    <x v="7"/>
    <d v="2020-05-28T00:00:00"/>
    <s v="Rating Above Average"/>
    <s v="Level 3"/>
    <s v="First Semester"/>
    <s v="Old Series"/>
    <s v="www.dqstream/hospital-playlist/no-network.com"/>
    <s v="HOSPITAL PLAYLIST"/>
    <s v="Halo K-Drama Lovers, nikmati HOSPITAL PLAYLIST Ada Cha Chung-hwa yang nemenin kamu di hari libur kau lho"/>
  </r>
  <r>
    <n v="292"/>
    <x v="7"/>
    <x v="271"/>
    <s v="Kim Soo-ju"/>
    <s v="Special Appearance"/>
    <s v="www.dqbio/ahn-si-ha/hospital-playlist.com"/>
    <s v="AHN SI-HA"/>
    <s v="NO NETWORK"/>
    <x v="7"/>
    <d v="2020-05-28T00:00:00"/>
    <s v="Rating Above Average"/>
    <s v="Level 3"/>
    <s v="First Semester"/>
    <s v="Old Series"/>
    <s v="www.dqstream/hospital-playlist/no-network.com"/>
    <s v="HOSPITAL PLAYLIST"/>
    <s v="Halo K-Drama Lovers, nikmati HOSPITAL PLAYLIST Ada Ahn Si-ha yang nemenin kamu di hari libur kau lho"/>
  </r>
  <r>
    <n v="293"/>
    <x v="7"/>
    <x v="272"/>
    <s v="Seung-won'"/>
    <s v="Special Appearance"/>
    <s v="www.dqbio/ryu-hye-rin/hospital-playlist.com"/>
    <s v="RYU HYE-RIN"/>
    <s v="NO NETWORK"/>
    <x v="7"/>
    <d v="2020-05-28T00:00:00"/>
    <s v="Rating Above Average"/>
    <s v="Level 3"/>
    <s v="First Semester"/>
    <s v="Old Series"/>
    <s v="www.dqstream/hospital-playlist/no-network.com"/>
    <s v="HOSPITAL PLAYLIST"/>
    <s v="Halo K-Drama Lovers, nikmati HOSPITAL PLAYLIST Ada Ryu Hye-rin yang nemenin kamu di hari libur kau lho"/>
  </r>
  <r>
    <n v="294"/>
    <x v="7"/>
    <x v="273"/>
    <s v="Yoo Kyung-"/>
    <s v="Special Appearance"/>
    <s v="www.dqbio/ko-na-young/hospital-playlist.com"/>
    <s v="KO NA-YOUNG"/>
    <s v="NO NETWORK"/>
    <x v="7"/>
    <d v="2020-05-28T00:00:00"/>
    <s v="Rating Above Average"/>
    <s v="Level 3"/>
    <s v="First Semester"/>
    <s v="Old Series"/>
    <s v="www.dqstream/hospital-playlist/no-network.com"/>
    <s v="HOSPITAL PLAYLIST"/>
    <s v="Halo K-Drama Lovers, nikmati HOSPITAL PLAYLIST Ada Ko Na-young yang nemenin kamu di hari libur kau lho"/>
  </r>
  <r>
    <n v="295"/>
    <x v="7"/>
    <x v="173"/>
    <s v="Yoo Han-ya"/>
    <s v="Special Appearance"/>
    <s v="www.dqbio/lee-ji-ha/hospital-playlist.com"/>
    <s v="LEE JI-HA"/>
    <s v="NO NETWORK"/>
    <x v="7"/>
    <d v="2020-05-28T00:00:00"/>
    <s v="Rating Above Average"/>
    <s v="Level 3"/>
    <s v="First Semester"/>
    <s v="Old Series"/>
    <s v="www.dqstream/hospital-playlist/no-network.com"/>
    <s v="HOSPITAL PLAYLIST"/>
    <s v="Halo K-Drama Lovers, nikmati HOSPITAL PLAYLIST Ada Lee Ji-ha yang nemenin kamu di hari libur kau lho"/>
  </r>
  <r>
    <n v="296"/>
    <x v="7"/>
    <x v="266"/>
    <s v="Min-chan's"/>
    <s v="Special Appearance"/>
    <s v="www.dqbio/lee-ji-hyun/hospital-playlist.com"/>
    <s v="LEE JI-HYUN"/>
    <s v="NO NETWORK"/>
    <x v="7"/>
    <d v="2020-05-28T00:00:00"/>
    <s v="Rating Above Average"/>
    <s v="Level 3"/>
    <s v="First Semester"/>
    <s v="Old Series"/>
    <s v="www.dqstream/hospital-playlist/no-network.com"/>
    <s v="HOSPITAL PLAYLIST"/>
    <s v="Halo K-Drama Lovers, nikmati HOSPITAL PLAYLIST Ada Lee Ji-hyun yang nemenin kamu di hari libur kau lho"/>
  </r>
  <r>
    <n v="297"/>
    <x v="7"/>
    <x v="274"/>
    <s v=" Yoo Han-y"/>
    <s v="Special Appearance"/>
    <s v="www.dqbio/lee-kyu-hyung/hospital-playlist.com"/>
    <s v="LEE KYU-HYUNG"/>
    <s v="NO NETWORK"/>
    <x v="7"/>
    <d v="2020-05-28T00:00:00"/>
    <s v="Rating Above Average"/>
    <s v="Level 3"/>
    <s v="First Semester"/>
    <s v="Old Series"/>
    <s v="www.dqstream/hospital-playlist/no-network.com"/>
    <s v="HOSPITAL PLAYLIST"/>
    <s v="Halo K-Drama Lovers, nikmati HOSPITAL PLAYLIST Ada Lee Kyu-hyung yang nemenin kamu di hari libur kau lho"/>
  </r>
  <r>
    <n v="298"/>
    <x v="7"/>
    <x v="275"/>
    <s v="Chae Eun ("/>
    <s v="Special Appearance"/>
    <s v="www.dqbio/im-soo-jung/hospital-playlist.com"/>
    <s v="IM SOO-JUNG"/>
    <s v="NO NETWORK"/>
    <x v="7"/>
    <d v="2020-05-28T00:00:00"/>
    <s v="Rating Above Average"/>
    <s v="Level 3"/>
    <s v="First Semester"/>
    <s v="Old Series"/>
    <s v="www.dqstream/hospital-playlist/no-network.com"/>
    <s v="HOSPITAL PLAYLIST"/>
    <s v="Halo K-Drama Lovers, nikmati HOSPITAL PLAYLIST Ada Im Soo-jung yang nemenin kamu di hari libur kau lho"/>
  </r>
  <r>
    <n v="299"/>
    <x v="7"/>
    <x v="276"/>
    <s v=" Baek Hyun"/>
    <s v="Special Appearance"/>
    <s v="www.dqbio/ahn-chang-hwan/hospital-playlist.com"/>
    <s v="AHN CHANG-HWAN"/>
    <s v="NO NETWORK"/>
    <x v="7"/>
    <d v="2020-05-28T00:00:00"/>
    <s v="Rating Above Average"/>
    <s v="Level 3"/>
    <s v="First Semester"/>
    <s v="Old Series"/>
    <s v="www.dqstream/hospital-playlist/no-network.com"/>
    <s v="HOSPITAL PLAYLIST"/>
    <s v="Halo K-Drama Lovers, nikmati HOSPITAL PLAYLIST Ada Ahn Chang-hwan yang nemenin kamu di hari libur kau lho"/>
  </r>
  <r>
    <n v="300"/>
    <x v="7"/>
    <x v="277"/>
    <s v="son of the"/>
    <s v="Special Appearance"/>
    <s v="www.dqbio/jung-seung-gil/hospital-playlist.com"/>
    <s v="JUNG SEUNG-GIL"/>
    <s v="NO NETWORK"/>
    <x v="7"/>
    <d v="2020-05-28T00:00:00"/>
    <s v="Rating Above Average"/>
    <s v="Level 3"/>
    <s v="First Semester"/>
    <s v="Old Series"/>
    <s v="www.dqstream/hospital-playlist/no-network.com"/>
    <s v="HOSPITAL PLAYLIST"/>
    <s v="Halo K-Drama Lovers, nikmati HOSPITAL PLAYLIST Ada Jung Seung-gil yang nemenin kamu di hari libur kau lho"/>
  </r>
  <r>
    <n v="301"/>
    <x v="7"/>
    <x v="278"/>
    <s v="Shin Sung-"/>
    <s v="Special Appearance"/>
    <s v="www.dqbio/yoo-jae-myung/hospital-playlist.com"/>
    <s v="YOO JAE-MYUNG"/>
    <s v="NO NETWORK"/>
    <x v="7"/>
    <d v="2020-05-28T00:00:00"/>
    <s v="Rating Above Average"/>
    <s v="Level 3"/>
    <s v="First Semester"/>
    <s v="Old Series"/>
    <s v="www.dqstream/hospital-playlist/no-network.com"/>
    <s v="HOSPITAL PLAYLIST"/>
    <s v="Halo K-Drama Lovers, nikmati HOSPITAL PLAYLIST Ada Yoo Jae-myung yang nemenin kamu di hari libur kau lho"/>
  </r>
  <r>
    <n v="302"/>
    <x v="7"/>
    <x v="279"/>
    <s v="professor "/>
    <s v="Special Appearance"/>
    <s v="www.dqbio/hyun-jung-hwa/hospital-playlist.com"/>
    <s v="HYUN JUNG-HWA"/>
    <s v="NO NETWORK"/>
    <x v="7"/>
    <d v="2020-05-28T00:00:00"/>
    <s v="Rating Above Average"/>
    <s v="Level 3"/>
    <s v="First Semester"/>
    <s v="Old Series"/>
    <s v="www.dqstream/hospital-playlist/no-network.com"/>
    <s v="HOSPITAL PLAYLIST"/>
    <s v="Halo K-Drama Lovers, nikmati HOSPITAL PLAYLIST Ada Hyun Jung-hwa yang nemenin kamu di hari libur kau lho"/>
  </r>
  <r>
    <n v="303"/>
    <x v="7"/>
    <x v="280"/>
    <s v="OB-GYN fel"/>
    <s v="Special Appearance"/>
    <s v="www.dqbio/lee-bom-so-ri/hospital-playlist.com"/>
    <s v="LEE BOM-SO-RI"/>
    <s v="NO NETWORK"/>
    <x v="7"/>
    <d v="2020-05-28T00:00:00"/>
    <s v="Rating Above Average"/>
    <s v="Level 3"/>
    <s v="First Semester"/>
    <s v="Old Series"/>
    <s v="www.dqstream/hospital-playlist/no-network.com"/>
    <s v="HOSPITAL PLAYLIST"/>
    <s v="Halo K-Drama Lovers, nikmati HOSPITAL PLAYLIST Ada Lee Bom-so-ri yang nemenin kamu di hari libur kau lho"/>
  </r>
  <r>
    <n v="304"/>
    <x v="7"/>
    <x v="281"/>
    <s v="fellow in "/>
    <s v="Special Appearance"/>
    <s v="www.dqbio/joo-sae-hyuk/hospital-playlist.com"/>
    <s v="JOO SAE-HYUK"/>
    <s v="NO NETWORK"/>
    <x v="7"/>
    <d v="2020-05-28T00:00:00"/>
    <s v="Rating Above Average"/>
    <s v="Level 3"/>
    <s v="First Semester"/>
    <s v="Old Series"/>
    <s v="www.dqstream/hospital-playlist/no-network.com"/>
    <s v="HOSPITAL PLAYLIST"/>
    <s v="Halo K-Drama Lovers, nikmati HOSPITAL PLAYLIST Ada Joo Sae-hyuk yang nemenin kamu di hari libur kau lho"/>
  </r>
  <r>
    <n v="305"/>
    <x v="7"/>
    <x v="282"/>
    <s v="Gyeo-ul's "/>
    <s v="Special Appearance"/>
    <s v="www.dqbio/lee-il-hwa/hospital-playlist.com"/>
    <s v="LEE IL-HWA"/>
    <s v="NO NETWORK"/>
    <x v="7"/>
    <d v="2020-05-28T00:00:00"/>
    <s v="Rating Above Average"/>
    <s v="Level 3"/>
    <s v="First Semester"/>
    <s v="Old Series"/>
    <s v="www.dqstream/hospital-playlist/no-network.com"/>
    <s v="HOSPITAL PLAYLIST"/>
    <s v="Halo K-Drama Lovers, nikmati HOSPITAL PLAYLIST Ada Lee Il-hwa yang nemenin kamu di hari libur kau lho"/>
  </r>
  <r>
    <n v="306"/>
    <x v="7"/>
    <x v="283"/>
    <s v="Jang Ga-eu"/>
    <s v="Special Appearance"/>
    <s v="www.dqbio/park-jung-woo/hospital-playlist.com"/>
    <s v="PARK JUNG-WOO"/>
    <s v="NO NETWORK"/>
    <x v="7"/>
    <d v="2020-05-28T00:00:00"/>
    <s v="Rating Above Average"/>
    <s v="Level 3"/>
    <s v="First Semester"/>
    <s v="Old Series"/>
    <s v="www.dqstream/hospital-playlist/no-network.com"/>
    <s v="HOSPITAL PLAYLIST"/>
    <s v="Halo K-Drama Lovers, nikmati HOSPITAL PLAYLIST Ada Park Jung-woo yang nemenin kamu di hari libur kau lho"/>
  </r>
  <r>
    <n v="307"/>
    <x v="7"/>
    <x v="284"/>
    <s v="Jang Young"/>
    <s v="Special Appearance"/>
    <s v="www.dqbio/na-young-seok/hospital-playlist.com"/>
    <s v="NA YOUNG-SEOK"/>
    <s v="NO NETWORK"/>
    <x v="7"/>
    <d v="2020-05-28T00:00:00"/>
    <s v="Rating Above Average"/>
    <s v="Level 3"/>
    <s v="First Semester"/>
    <s v="Old Series"/>
    <s v="www.dqstream/hospital-playlist/no-network.com"/>
    <s v="HOSPITAL PLAYLIST"/>
    <s v="Halo K-Drama Lovers, nikmati HOSPITAL PLAYLIST Ada Na Young-seok yang nemenin kamu di hari libur kau lho"/>
  </r>
  <r>
    <n v="308"/>
    <x v="7"/>
    <x v="285"/>
    <s v="Chu Cheol-"/>
    <s v="Special Appearance"/>
    <s v="www.dqbio/choi-deok-moon/hospital-playlist.com"/>
    <s v="CHOI DEOK-MOON"/>
    <s v="NO NETWORK"/>
    <x v="7"/>
    <d v="2020-05-28T00:00:00"/>
    <s v="Rating Above Average"/>
    <s v="Level 3"/>
    <s v="First Semester"/>
    <s v="Old Series"/>
    <s v="www.dqstream/hospital-playlist/no-network.com"/>
    <s v="HOSPITAL PLAYLIST"/>
    <s v="Halo K-Drama Lovers, nikmati HOSPITAL PLAYLIST Ada Choi Deok-moon yang nemenin kamu di hari libur kau lho"/>
  </r>
  <r>
    <n v="309"/>
    <x v="7"/>
    <x v="119"/>
    <s v="Min-ha's m"/>
    <s v="Special Appearance"/>
    <s v="www.dqbio/jang-hye-jin/hospital-playlist.com"/>
    <s v="JANG HYE-JIN"/>
    <s v="NO NETWORK"/>
    <x v="7"/>
    <d v="2020-05-28T00:00:00"/>
    <s v="Rating Above Average"/>
    <s v="Level 3"/>
    <s v="First Semester"/>
    <s v="Old Series"/>
    <s v="www.dqstream/hospital-playlist/no-network.com"/>
    <s v="HOSPITAL PLAYLIST"/>
    <s v="Halo K-Drama Lovers, nikmati HOSPITAL PLAYLIST Ada Jang Hye-jin yang nemenin kamu di hari libur kau lho"/>
  </r>
  <r>
    <n v="310"/>
    <x v="7"/>
    <x v="206"/>
    <s v="Ahn Chi-ho"/>
    <s v="Special Appearance"/>
    <s v="www.dqbio/kim-jun-han/hospital-playlist.com"/>
    <s v="KIM JUN-HAN"/>
    <s v="NO NETWORK"/>
    <x v="7"/>
    <d v="2020-05-28T00:00:00"/>
    <s v="Rating Above Average"/>
    <s v="Level 3"/>
    <s v="First Semester"/>
    <s v="Old Series"/>
    <s v="www.dqstream/hospital-playlist/no-network.com"/>
    <s v="HOSPITAL PLAYLIST"/>
    <s v="Halo K-Drama Lovers, nikmati HOSPITAL PLAYLIST Ada Kim Jun-han yang nemenin kamu di hari libur kau lho"/>
  </r>
  <r>
    <n v="311"/>
    <x v="8"/>
    <x v="286"/>
    <s v="Noh Joon-s"/>
    <s v="Supporting"/>
    <s v="www.dqbio/jung-dong-hwan/hotel-del-luna.com"/>
    <s v="JUNG DONG-HWAN"/>
    <s v="NO NETWORK"/>
    <x v="8"/>
    <d v="2019-09-01T00:00:00"/>
    <s v="Rating Above Average"/>
    <s v="Level 3"/>
    <s v="Second Semester"/>
    <s v="Old Series"/>
    <s v="www.dqstream/hotel-del-luna/no-network.com"/>
    <s v="HOTEL DEL LUNA"/>
    <s v="Halo K-Drama Lovers, nikmati HOTEL DEL LUNA Ada Jung Dong-hwan yang nemenin kamu di hari libur kau lho"/>
  </r>
  <r>
    <n v="312"/>
    <x v="8"/>
    <x v="287"/>
    <s v="Kim Seon-b"/>
    <s v="Supporting"/>
    <s v="www.dqbio/shin-jung-geun/hotel-del-luna.com"/>
    <s v="SHIN JUNG-GEUN"/>
    <s v="NO NETWORK"/>
    <x v="8"/>
    <d v="2019-09-01T00:00:00"/>
    <s v="Rating Above Average"/>
    <s v="Level 3"/>
    <s v="Second Semester"/>
    <s v="Old Series"/>
    <s v="www.dqstream/hotel-del-luna/no-network.com"/>
    <s v="HOTEL DEL LUNA"/>
    <s v="Halo K-Drama Lovers, nikmati HOTEL DEL LUNA Ada Shin Jung-geun yang nemenin kamu di hari libur kau lho"/>
  </r>
  <r>
    <n v="313"/>
    <x v="8"/>
    <x v="165"/>
    <s v="Choi Seo-h"/>
    <s v="Supporting"/>
    <s v="www.dqbio/bae-hae-sun/hotel-del-luna.com"/>
    <s v="BAE HAE-SUN"/>
    <s v="NO NETWORK"/>
    <x v="8"/>
    <d v="2019-09-01T00:00:00"/>
    <s v="Rating Above Average"/>
    <s v="Level 3"/>
    <s v="Second Semester"/>
    <s v="Old Series"/>
    <s v="www.dqstream/hotel-del-luna/no-network.com"/>
    <s v="HOTEL DEL LUNA"/>
    <s v="Halo K-Drama Lovers, nikmati HOTEL DEL LUNA Ada Bae Hae-sun yang nemenin kamu di hari libur kau lho"/>
  </r>
  <r>
    <n v="314"/>
    <x v="8"/>
    <x v="288"/>
    <s v="Ji Hyun-jo"/>
    <s v="Supporting"/>
    <s v="www.dqbio/pyo-ji-hoon/hotel-del-luna.com"/>
    <s v="PYO JI-HOON"/>
    <s v="NO NETWORK"/>
    <x v="8"/>
    <d v="2019-09-01T00:00:00"/>
    <s v="Rating Above Average"/>
    <s v="Level 3"/>
    <s v="Second Semester"/>
    <s v="Old Series"/>
    <s v="www.dqstream/hotel-del-luna/no-network.com"/>
    <s v="HOTEL DEL LUNA"/>
    <s v="Halo K-Drama Lovers, nikmati HOTEL DEL LUNA Ada Pyo Ji-hoon yang nemenin kamu di hari libur kau lho"/>
  </r>
  <r>
    <n v="315"/>
    <x v="8"/>
    <x v="289"/>
    <s v="spirit of "/>
    <s v="Supporting"/>
    <s v="www.dqbio/kang-mi-na/hotel-del-luna.com"/>
    <s v="KANG MI-NA"/>
    <s v="NO NETWORK"/>
    <x v="8"/>
    <d v="2019-09-01T00:00:00"/>
    <s v="Rating Above Average"/>
    <s v="Level 3"/>
    <s v="Second Semester"/>
    <s v="Old Series"/>
    <s v="www.dqstream/hotel-del-luna/no-network.com"/>
    <s v="HOTEL DEL LUNA"/>
    <s v="Halo K-Drama Lovers, nikmati HOTEL DEL LUNA Ada Kang Mi-na yang nemenin kamu di hari libur kau lho"/>
  </r>
  <r>
    <n v="316"/>
    <x v="8"/>
    <x v="290"/>
    <s v="Go Chung-m"/>
    <s v="Supporting"/>
    <s v="www.dqbio/lee-do-hyun/hotel-del-luna.com"/>
    <s v="LEE DO-HYUN"/>
    <s v="NO NETWORK"/>
    <x v="8"/>
    <d v="2019-09-01T00:00:00"/>
    <s v="Rating Above Average"/>
    <s v="Level 3"/>
    <s v="Second Semester"/>
    <s v="Old Series"/>
    <s v="www.dqstream/hotel-del-luna/no-network.com"/>
    <s v="HOTEL DEL LUNA"/>
    <s v="Halo K-Drama Lovers, nikmati HOTEL DEL LUNA Ada Lee Do-hyun yang nemenin kamu di hari libur kau lho"/>
  </r>
  <r>
    <n v="317"/>
    <x v="8"/>
    <x v="291"/>
    <s v="Yeon-woo /"/>
    <s v="Supporting"/>
    <s v="www.dqbio/lee-tae-sun/hotel-del-luna.com"/>
    <s v="LEE TAE-SUN"/>
    <s v="NO NETWORK"/>
    <x v="8"/>
    <d v="2019-09-01T00:00:00"/>
    <s v="Rating Above Average"/>
    <s v="Level 3"/>
    <s v="Second Semester"/>
    <s v="Old Series"/>
    <s v="www.dqstream/hotel-del-luna/no-network.com"/>
    <s v="HOTEL DEL LUNA"/>
    <s v="Halo K-Drama Lovers, nikmati HOTEL DEL LUNA Ada Lee Tae-sun yang nemenin kamu di hari libur kau lho"/>
  </r>
  <r>
    <n v="318"/>
    <x v="8"/>
    <x v="292"/>
    <s v="Sanchez"/>
    <s v="Supporting"/>
    <s v="www.dqbio/cho-hyun-chul/hotel-del-luna.com"/>
    <s v="CHO HYUN-CHUL"/>
    <s v="NO NETWORK"/>
    <x v="8"/>
    <d v="2019-09-01T00:00:00"/>
    <s v="Rating Above Average"/>
    <s v="Level 3"/>
    <s v="Second Semester"/>
    <s v="Old Series"/>
    <s v="www.dqstream/hotel-del-luna/no-network.com"/>
    <s v="HOTEL DEL LUNA"/>
    <s v="Halo K-Drama Lovers, nikmati HOTEL DEL LUNA Ada Cho Hyun-chul yang nemenin kamu di hari libur kau lho"/>
  </r>
  <r>
    <n v="319"/>
    <x v="8"/>
    <x v="293"/>
    <s v="Princess S"/>
    <s v="Supporting"/>
    <s v="www.dqbio/park-yoo-na/hotel-del-luna.com"/>
    <s v="PARK YOO-NA"/>
    <s v="NO NETWORK"/>
    <x v="8"/>
    <d v="2019-09-01T00:00:00"/>
    <s v="Rating Above Average"/>
    <s v="Level 3"/>
    <s v="Second Semester"/>
    <s v="Old Series"/>
    <s v="www.dqstream/hotel-del-luna/no-network.com"/>
    <s v="HOTEL DEL LUNA"/>
    <s v="Halo K-Drama Lovers, nikmati HOTEL DEL LUNA Ada Park Yoo-na yang nemenin kamu di hari libur kau lho"/>
  </r>
  <r>
    <n v="320"/>
    <x v="8"/>
    <x v="294"/>
    <s v="Seol Ji-wo"/>
    <s v="Supporting"/>
    <s v="www.dqbio/lee-david/hotel-del-luna.com"/>
    <s v="LEE DAVID"/>
    <s v="NO NETWORK"/>
    <x v="8"/>
    <d v="2019-09-01T00:00:00"/>
    <s v="Rating Above Average"/>
    <s v="Level 3"/>
    <s v="Second Semester"/>
    <s v="Old Series"/>
    <s v="www.dqstream/hotel-del-luna/no-network.com"/>
    <s v="HOTEL DEL LUNA"/>
    <s v="Halo K-Drama Lovers, nikmati HOTEL DEL LUNA Ada Lee David yang nemenin kamu di hari libur kau lho"/>
  </r>
  <r>
    <n v="321"/>
    <x v="8"/>
    <x v="295"/>
    <s v="Mago"/>
    <s v="Supporting"/>
    <s v="www.dqbio/seo-yi-sook/hotel-del-luna.com"/>
    <s v="SEO YI-SOOK"/>
    <s v="NO NETWORK"/>
    <x v="8"/>
    <d v="2019-09-01T00:00:00"/>
    <s v="Rating Above Average"/>
    <s v="Level 3"/>
    <s v="Second Semester"/>
    <s v="Old Series"/>
    <s v="www.dqstream/hotel-del-luna/no-network.com"/>
    <s v="HOTEL DEL LUNA"/>
    <s v="Halo K-Drama Lovers, nikmati HOTEL DEL LUNA Ada Seo Yi-sook yang nemenin kamu di hari libur kau lho"/>
  </r>
  <r>
    <n v="322"/>
    <x v="8"/>
    <x v="296"/>
    <s v="Grim Reape"/>
    <s v="Supporting"/>
    <s v="www.dqbio/kang-hong-seok/hotel-del-luna.com"/>
    <s v="KANG HONG-SEOK"/>
    <s v="NO NETWORK"/>
    <x v="8"/>
    <d v="2019-09-01T00:00:00"/>
    <s v="Rating Above Average"/>
    <s v="Level 3"/>
    <s v="Second Semester"/>
    <s v="Old Series"/>
    <s v="www.dqstream/hotel-del-luna/no-network.com"/>
    <s v="HOTEL DEL LUNA"/>
    <s v="Halo K-Drama Lovers, nikmati HOTEL DEL LUNA Ada Kang Hong-seok yang nemenin kamu di hari libur kau lho"/>
  </r>
  <r>
    <n v="323"/>
    <x v="8"/>
    <x v="297"/>
    <s v="Kyung-ah"/>
    <s v="Supporting"/>
    <s v="www.dqbio/kwon-han-sol/hotel-del-luna.com"/>
    <s v="KWON HAN-SOL"/>
    <s v="NO NETWORK"/>
    <x v="8"/>
    <d v="2019-09-01T00:00:00"/>
    <s v="Rating Above Average"/>
    <s v="Level 3"/>
    <s v="Second Semester"/>
    <s v="Old Series"/>
    <s v="www.dqstream/hotel-del-luna/no-network.com"/>
    <s v="HOTEL DEL LUNA"/>
    <s v="Halo K-Drama Lovers, nikmati HOTEL DEL LUNA Ada Kwon Han-sol yang nemenin kamu di hari libur kau lho"/>
  </r>
  <r>
    <n v="324"/>
    <x v="8"/>
    <x v="251"/>
    <s v="Oh Tae-seo"/>
    <s v="Supporting"/>
    <s v="www.dqbio/song-duk-ho/hotel-del-luna.com"/>
    <s v="SONG DUK-HO"/>
    <s v="NO NETWORK"/>
    <x v="8"/>
    <d v="2019-09-01T00:00:00"/>
    <s v="Rating Above Average"/>
    <s v="Level 3"/>
    <s v="Second Semester"/>
    <s v="Old Series"/>
    <s v="www.dqstream/hotel-del-luna/no-network.com"/>
    <s v="HOTEL DEL LUNA"/>
    <s v="Halo K-Drama Lovers, nikmati HOTEL DEL LUNA Ada Song Duk-ho yang nemenin kamu di hari libur kau lho"/>
  </r>
  <r>
    <n v="325"/>
    <x v="8"/>
    <x v="298"/>
    <s v="Chan-sung'"/>
    <s v="Special Appearance"/>
    <s v="www.dqbio/oh-ji-ho/hotel-del-luna.com"/>
    <s v="OH JI-HO"/>
    <s v="NO NETWORK"/>
    <x v="8"/>
    <d v="2019-09-01T00:00:00"/>
    <s v="Rating Above Average"/>
    <s v="Level 3"/>
    <s v="Second Semester"/>
    <s v="Old Series"/>
    <s v="www.dqstream/hotel-del-luna/no-network.com"/>
    <s v="HOTEL DEL LUNA"/>
    <s v="Halo K-Drama Lovers, nikmati HOTEL DEL LUNA Ada Oh Ji-ho yang nemenin kamu di hari libur kau lho"/>
  </r>
  <r>
    <n v="326"/>
    <x v="8"/>
    <x v="299"/>
    <s v="the mayor "/>
    <s v="Special Appearance"/>
    <s v="www.dqbio/kim-won-hae/hotel-del-luna.com"/>
    <s v="KIM WON-HAE"/>
    <s v="NO NETWORK"/>
    <x v="8"/>
    <d v="2019-09-01T00:00:00"/>
    <s v="Rating Above Average"/>
    <s v="Level 3"/>
    <s v="Second Semester"/>
    <s v="Old Series"/>
    <s v="www.dqstream/hotel-del-luna/no-network.com"/>
    <s v="HOTEL DEL LUNA"/>
    <s v="Halo K-Drama Lovers, nikmati HOTEL DEL LUNA Ada Kim Won-hae yang nemenin kamu di hari libur kau lho"/>
  </r>
  <r>
    <n v="327"/>
    <x v="8"/>
    <x v="20"/>
    <s v="hotel CEO "/>
    <s v="Special Appearance"/>
    <s v="www.dqbio/lee-chae-kyung/hotel-del-luna.com"/>
    <s v="LEE CHAE-KYUNG"/>
    <s v="NO NETWORK"/>
    <x v="8"/>
    <d v="2019-09-01T00:00:00"/>
    <s v="Rating Above Average"/>
    <s v="Level 3"/>
    <s v="Second Semester"/>
    <s v="Old Series"/>
    <s v="www.dqstream/hotel-del-luna/no-network.com"/>
    <s v="HOTEL DEL LUNA"/>
    <s v="Halo K-Drama Lovers, nikmati HOTEL DEL LUNA Ada Lee Chae-kyung yang nemenin kamu di hari libur kau lho"/>
  </r>
  <r>
    <n v="328"/>
    <x v="8"/>
    <x v="300"/>
    <s v="Chairman W"/>
    <s v="Special Appearance"/>
    <s v="www.dqbio/nam-kyoung-eub/hotel-del-luna.com"/>
    <s v="NAM KYOUNG-EUB"/>
    <s v="NO NETWORK"/>
    <x v="8"/>
    <d v="2019-09-01T00:00:00"/>
    <s v="Rating Above Average"/>
    <s v="Level 3"/>
    <s v="Second Semester"/>
    <s v="Old Series"/>
    <s v="www.dqstream/hotel-del-luna/no-network.com"/>
    <s v="HOTEL DEL LUNA"/>
    <s v="Halo K-Drama Lovers, nikmati HOTEL DEL LUNA Ada Nam Kyoung-eub yang nemenin kamu di hari libur kau lho"/>
  </r>
  <r>
    <n v="329"/>
    <x v="8"/>
    <x v="301"/>
    <s v="priest (Ep"/>
    <s v="Special Appearance"/>
    <s v="www.dqbio/lee-joon-gi/hotel-del-luna.com"/>
    <s v="LEE JOON-GI"/>
    <s v="NO NETWORK"/>
    <x v="8"/>
    <d v="2019-09-01T00:00:00"/>
    <s v="Rating Above Average"/>
    <s v="Level 3"/>
    <s v="Second Semester"/>
    <s v="Old Series"/>
    <s v="www.dqstream/hotel-del-luna/no-network.com"/>
    <s v="HOTEL DEL LUNA"/>
    <s v="Halo K-Drama Lovers, nikmati HOTEL DEL LUNA Ada Lee Joon-gi yang nemenin kamu di hari libur kau lho"/>
  </r>
  <r>
    <n v="330"/>
    <x v="8"/>
    <x v="302"/>
    <s v="astronaut "/>
    <s v="Special Appearance"/>
    <s v="www.dqbio/lee-si-eon/hotel-del-luna.com"/>
    <s v="LEE SI-EON"/>
    <s v="NO NETWORK"/>
    <x v="8"/>
    <d v="2019-09-01T00:00:00"/>
    <s v="Rating Above Average"/>
    <s v="Level 3"/>
    <s v="Second Semester"/>
    <s v="Old Series"/>
    <s v="www.dqstream/hotel-del-luna/no-network.com"/>
    <s v="HOTEL DEL LUNA"/>
    <s v="Halo K-Drama Lovers, nikmati HOTEL DEL LUNA Ada Lee Si-eon yang nemenin kamu di hari libur kau lho"/>
  </r>
  <r>
    <n v="331"/>
    <x v="8"/>
    <x v="5"/>
    <s v="hotel gues"/>
    <s v="Special Appearance"/>
    <s v="www.dqbio/jo-hyun-sik/hotel-del-luna.com"/>
    <s v="JO HYUN-SIK"/>
    <s v="NO NETWORK"/>
    <x v="8"/>
    <d v="2019-09-01T00:00:00"/>
    <s v="Rating Above Average"/>
    <s v="Level 3"/>
    <s v="Second Semester"/>
    <s v="Old Series"/>
    <s v="www.dqstream/hotel-del-luna/no-network.com"/>
    <s v="HOTEL DEL LUNA"/>
    <s v="Halo K-Drama Lovers, nikmati HOTEL DEL LUNA Ada Jo Hyun-sik yang nemenin kamu di hari libur kau lho"/>
  </r>
  <r>
    <n v="332"/>
    <x v="8"/>
    <x v="303"/>
    <s v="baker (Ep."/>
    <s v="Special Appearance"/>
    <s v="www.dqbio/hong-kyung/hotel-del-luna.com"/>
    <s v="HONG KYUNG"/>
    <s v="NO NETWORK"/>
    <x v="8"/>
    <d v="2019-09-01T00:00:00"/>
    <s v="Rating Above Average"/>
    <s v="Level 3"/>
    <s v="Second Semester"/>
    <s v="Old Series"/>
    <s v="www.dqstream/hotel-del-luna/no-network.com"/>
    <s v="HOTEL DEL LUNA"/>
    <s v="Halo K-Drama Lovers, nikmati HOTEL DEL LUNA Ada Hong Kyung yang nemenin kamu di hari libur kau lho"/>
  </r>
  <r>
    <n v="333"/>
    <x v="8"/>
    <x v="304"/>
    <s v="bride Lee "/>
    <s v="Special Appearance"/>
    <s v="www.dqbio/kim-mi-eun/hotel-del-luna.com"/>
    <s v="KIM MI-EUN"/>
    <s v="NO NETWORK"/>
    <x v="8"/>
    <d v="2019-09-01T00:00:00"/>
    <s v="Rating Above Average"/>
    <s v="Level 3"/>
    <s v="Second Semester"/>
    <s v="Old Series"/>
    <s v="www.dqstream/hotel-del-luna/no-network.com"/>
    <s v="HOTEL DEL LUNA"/>
    <s v="Halo K-Drama Lovers, nikmati HOTEL DEL LUNA Ada Kim Mi-eun yang nemenin kamu di hari libur kau lho"/>
  </r>
  <r>
    <n v="334"/>
    <x v="8"/>
    <x v="305"/>
    <s v="actor Yu O"/>
    <s v="Special Appearance"/>
    <s v="www.dqbio/lee-yi-kyung/hotel-del-luna.com"/>
    <s v="LEE YI-KYUNG"/>
    <s v="NO NETWORK"/>
    <x v="8"/>
    <d v="2019-09-01T00:00:00"/>
    <s v="Rating Above Average"/>
    <s v="Level 3"/>
    <s v="Second Semester"/>
    <s v="Old Series"/>
    <s v="www.dqstream/hotel-del-luna/no-network.com"/>
    <s v="HOTEL DEL LUNA"/>
    <s v="Halo K-Drama Lovers, nikmati HOTEL DEL LUNA Ada Lee Yi-kyung yang nemenin kamu di hari libur kau lho"/>
  </r>
  <r>
    <n v="335"/>
    <x v="8"/>
    <x v="306"/>
    <s v="actress (E"/>
    <s v="Special Appearance"/>
    <s v="www.dqbio/pyo-ye-jin/hotel-del-luna.com"/>
    <s v="PYO YE-JIN"/>
    <s v="NO NETWORK"/>
    <x v="8"/>
    <d v="2019-09-01T00:00:00"/>
    <s v="Rating Above Average"/>
    <s v="Level 3"/>
    <s v="Second Semester"/>
    <s v="Old Series"/>
    <s v="www.dqstream/hotel-del-luna/no-network.com"/>
    <s v="HOTEL DEL LUNA"/>
    <s v="Halo K-Drama Lovers, nikmati HOTEL DEL LUNA Ada Pyo Ye-jin yang nemenin kamu di hari libur kau lho"/>
  </r>
  <r>
    <n v="336"/>
    <x v="8"/>
    <x v="307"/>
    <s v="himself (E"/>
    <s v="Special Appearance"/>
    <s v="www.dqbio/kim-jun-hyun/hotel-del-luna.com"/>
    <s v="KIM JUN-HYUN"/>
    <s v="NO NETWORK"/>
    <x v="8"/>
    <d v="2019-09-01T00:00:00"/>
    <s v="Rating Above Average"/>
    <s v="Level 3"/>
    <s v="Second Semester"/>
    <s v="Old Series"/>
    <s v="www.dqstream/hotel-del-luna/no-network.com"/>
    <s v="HOTEL DEL LUNA"/>
    <s v="Halo K-Drama Lovers, nikmati HOTEL DEL LUNA Ada Kim Jun-hyun yang nemenin kamu di hari libur kau lho"/>
  </r>
  <r>
    <n v="337"/>
    <x v="8"/>
    <x v="308"/>
    <s v="Gyeong-ah "/>
    <s v="Special Appearance"/>
    <s v="www.dqbio/park-jin-joo/hotel-del-luna.com"/>
    <s v="PARK JIN-JOO"/>
    <s v="NO NETWORK"/>
    <x v="8"/>
    <d v="2019-09-01T00:00:00"/>
    <s v="Rating Above Average"/>
    <s v="Level 3"/>
    <s v="Second Semester"/>
    <s v="Old Series"/>
    <s v="www.dqstream/hotel-del-luna/no-network.com"/>
    <s v="HOTEL DEL LUNA"/>
    <s v="Halo K-Drama Lovers, nikmati HOTEL DEL LUNA Ada Park Jin-joo yang nemenin kamu di hari libur kau lho"/>
  </r>
  <r>
    <n v="338"/>
    <x v="8"/>
    <x v="309"/>
    <s v="Spirit of "/>
    <s v="Special Appearance"/>
    <s v="www.dqbio/nam-da-reum/hotel-del-luna.com"/>
    <s v="NAM DA-REUM"/>
    <s v="NO NETWORK"/>
    <x v="8"/>
    <d v="2019-09-01T00:00:00"/>
    <s v="Rating Above Average"/>
    <s v="Level 3"/>
    <s v="Second Semester"/>
    <s v="Old Series"/>
    <s v="www.dqstream/hotel-del-luna/no-network.com"/>
    <s v="HOTEL DEL LUNA"/>
    <s v="Halo K-Drama Lovers, nikmati HOTEL DEL LUNA Ada Nam Da-reum yang nemenin kamu di hari libur kau lho"/>
  </r>
  <r>
    <n v="339"/>
    <x v="8"/>
    <x v="310"/>
    <s v="Jung Ji-eu"/>
    <s v="Special Appearance"/>
    <s v="www.dqbio/sulli/hotel-del-luna.com"/>
    <s v="SULLI"/>
    <s v="NO NETWORK"/>
    <x v="8"/>
    <d v="2019-09-01T00:00:00"/>
    <s v="Rating Above Average"/>
    <s v="Level 3"/>
    <s v="Second Semester"/>
    <s v="Old Series"/>
    <s v="www.dqstream/hotel-del-luna/no-network.com"/>
    <s v="HOTEL DEL LUNA"/>
    <s v="Halo K-Drama Lovers, nikmati HOTEL DEL LUNA Ada Sulli yang nemenin kamu di hari libur kau lho"/>
  </r>
  <r>
    <n v="340"/>
    <x v="8"/>
    <x v="311"/>
    <s v="spirit of "/>
    <s v="Special Appearance"/>
    <s v="www.dqbio/choi-yoo-song/hotel-del-luna.com"/>
    <s v="CHOI YOO-SONG"/>
    <s v="NO NETWORK"/>
    <x v="8"/>
    <d v="2019-09-01T00:00:00"/>
    <s v="Rating Above Average"/>
    <s v="Level 3"/>
    <s v="Second Semester"/>
    <s v="Old Series"/>
    <s v="www.dqstream/hotel-del-luna/no-network.com"/>
    <s v="HOTEL DEL LUNA"/>
    <s v="Halo K-Drama Lovers, nikmati HOTEL DEL LUNA Ada Choi Yoo-song yang nemenin kamu di hari libur kau lho"/>
  </r>
  <r>
    <n v="341"/>
    <x v="8"/>
    <x v="312"/>
    <s v="Veronica ("/>
    <s v="Special Appearance"/>
    <s v="www.dqbio/seo-eun-soo/hotel-del-luna.com"/>
    <s v="SEO EUN-SOO"/>
    <s v="NO NETWORK"/>
    <x v="8"/>
    <d v="2019-09-01T00:00:00"/>
    <s v="Rating Above Average"/>
    <s v="Level 3"/>
    <s v="Second Semester"/>
    <s v="Old Series"/>
    <s v="www.dqstream/hotel-del-luna/no-network.com"/>
    <s v="HOTEL DEL LUNA"/>
    <s v="Halo K-Drama Lovers, nikmati HOTEL DEL LUNA Ada Seo Eun-soo yang nemenin kamu di hari libur kau lho"/>
  </r>
  <r>
    <n v="342"/>
    <x v="8"/>
    <x v="247"/>
    <s v="Hwang Moon"/>
    <s v="Special Appearance"/>
    <s v="www.dqbio/hwang-young-hee/hotel-del-luna.com"/>
    <s v="HWANG YOUNG-HEE"/>
    <s v="NO NETWORK"/>
    <x v="8"/>
    <d v="2019-09-01T00:00:00"/>
    <s v="Rating Above Average"/>
    <s v="Level 3"/>
    <s v="Second Semester"/>
    <s v="Old Series"/>
    <s v="www.dqstream/hotel-del-luna/no-network.com"/>
    <s v="HOTEL DEL LUNA"/>
    <s v="Halo K-Drama Lovers, nikmati HOTEL DEL LUNA Ada Hwang Young-hee yang nemenin kamu di hari libur kau lho"/>
  </r>
  <r>
    <n v="343"/>
    <x v="8"/>
    <x v="19"/>
    <s v="doctor (Ep"/>
    <s v="Special Appearance"/>
    <s v="www.dqbio/lee-seung-joon/hotel-del-luna.com"/>
    <s v="LEE SEUNG-JOON"/>
    <s v="NO NETWORK"/>
    <x v="8"/>
    <d v="2019-09-01T00:00:00"/>
    <s v="Rating Above Average"/>
    <s v="Level 3"/>
    <s v="Second Semester"/>
    <s v="Old Series"/>
    <s v="www.dqstream/hotel-del-luna/no-network.com"/>
    <s v="HOTEL DEL LUNA"/>
    <s v="Halo K-Drama Lovers, nikmati HOTEL DEL LUNA Ada Lee Seung-joon yang nemenin kamu di hari libur kau lho"/>
  </r>
  <r>
    <n v="344"/>
    <x v="8"/>
    <x v="83"/>
    <s v="doctor's w"/>
    <s v="Special Appearance"/>
    <s v="www.dqbio/so-hee-jung/hotel-del-luna.com"/>
    <s v="SO HEE-JUNG"/>
    <s v="NO NETWORK"/>
    <x v="8"/>
    <d v="2019-09-01T00:00:00"/>
    <s v="Rating Above Average"/>
    <s v="Level 3"/>
    <s v="Second Semester"/>
    <s v="Old Series"/>
    <s v="www.dqstream/hotel-del-luna/no-network.com"/>
    <s v="HOTEL DEL LUNA"/>
    <s v="Halo K-Drama Lovers, nikmati HOTEL DEL LUNA Ada So Hee-jung yang nemenin kamu di hari libur kau lho"/>
  </r>
  <r>
    <n v="345"/>
    <x v="8"/>
    <x v="313"/>
    <s v="doctor's s"/>
    <s v="Special Appearance"/>
    <s v="www.dqbio/kim-seung-han/hotel-del-luna.com"/>
    <s v="KIM SEUNG-HAN"/>
    <s v="NO NETWORK"/>
    <x v="8"/>
    <d v="2019-09-01T00:00:00"/>
    <s v="Rating Above Average"/>
    <s v="Level 3"/>
    <s v="Second Semester"/>
    <s v="Old Series"/>
    <s v="www.dqstream/hotel-del-luna/no-network.com"/>
    <s v="HOTEL DEL LUNA"/>
    <s v="Halo K-Drama Lovers, nikmati HOTEL DEL LUNA Ada Kim Seung-han yang nemenin kamu di hari libur kau lho"/>
  </r>
  <r>
    <n v="346"/>
    <x v="8"/>
    <x v="314"/>
    <s v="ghost (Ep."/>
    <s v="Special Appearance"/>
    <s v="www.dqbio/lee-min-young/hotel-del-luna.com"/>
    <s v="LEE MIN-YOUNG"/>
    <s v="NO NETWORK"/>
    <x v="8"/>
    <d v="2019-09-01T00:00:00"/>
    <s v="Rating Above Average"/>
    <s v="Level 3"/>
    <s v="Second Semester"/>
    <s v="Old Series"/>
    <s v="www.dqstream/hotel-del-luna/no-network.com"/>
    <s v="HOTEL DEL LUNA"/>
    <s v="Halo K-Drama Lovers, nikmati HOTEL DEL LUNA Ada Lee Min-young yang nemenin kamu di hari libur kau lho"/>
  </r>
  <r>
    <n v="347"/>
    <x v="8"/>
    <x v="140"/>
    <s v="new owner "/>
    <s v="Special Appearance"/>
    <s v="www.dqbio/kim-soo-hyun/hotel-del-luna.com"/>
    <s v="KIM SOO-HYUN"/>
    <s v="NO NETWORK"/>
    <x v="8"/>
    <d v="2019-09-01T00:00:00"/>
    <s v="Rating Above Average"/>
    <s v="Level 3"/>
    <s v="Second Semester"/>
    <s v="Old Series"/>
    <s v="www.dqstream/hotel-del-luna/no-network.com"/>
    <s v="HOTEL DEL LUNA"/>
    <s v="Halo K-Drama Lovers, nikmati HOTEL DEL LUNA Ada Kim Soo-hyun yang nemenin kamu di hari libur kau lho"/>
  </r>
  <r>
    <n v="348"/>
    <x v="9"/>
    <x v="315"/>
    <s v="Tae Kwang-"/>
    <s v="Supporting"/>
    <s v="www.dqbio/kim-byung-hee/lawless-lawyer.com"/>
    <s v="KIM BYUNG-HEE"/>
    <s v="NO NETWORK"/>
    <x v="9"/>
    <d v="2018-07-01T00:00:00"/>
    <s v="Rating Below Average"/>
    <s v="Level 2"/>
    <s v="Second Semester"/>
    <s v="Old Series"/>
    <s v="www.dqstream/lawless-lawyer/no-network.com"/>
    <s v="LAWLESS LAWYER"/>
    <s v="Halo K-Drama Lovers, nikmati LAWLESS LAWYER Ada Kim Byung-hee yang nemenin kamu di hari libur kau lho"/>
  </r>
  <r>
    <n v="349"/>
    <x v="9"/>
    <x v="316"/>
    <s v="Keum Kang "/>
    <s v="Supporting"/>
    <s v="www.dqbio/lim-ki-hong/lawless-lawyer.com"/>
    <s v="LIM KI-HONG"/>
    <s v="NO NETWORK"/>
    <x v="9"/>
    <d v="2018-07-01T00:00:00"/>
    <s v="Rating Below Average"/>
    <s v="Level 2"/>
    <s v="Second Semester"/>
    <s v="Old Series"/>
    <s v="www.dqstream/lawless-lawyer/no-network.com"/>
    <s v="LAWLESS LAWYER"/>
    <s v="Halo K-Drama Lovers, nikmati LAWLESS LAWYER Ada Lim Ki-hong yang nemenin kamu di hari libur kau lho"/>
  </r>
  <r>
    <n v="350"/>
    <x v="9"/>
    <x v="317"/>
    <s v="Keum Ja – "/>
    <s v="Supporting"/>
    <s v="www.dqbio/seo-ye-hwa/lawless-lawyer.com"/>
    <s v="SEO YE-HWA"/>
    <s v="NO NETWORK"/>
    <x v="9"/>
    <d v="2018-07-01T00:00:00"/>
    <s v="Rating Below Average"/>
    <s v="Level 2"/>
    <s v="Second Semester"/>
    <s v="Old Series"/>
    <s v="www.dqstream/lawless-lawyer/no-network.com"/>
    <s v="LAWLESS LAWYER"/>
    <s v="Halo K-Drama Lovers, nikmati LAWLESS LAWYER Ada Seo Ye-hwa yang nemenin kamu di hari libur kau lho"/>
  </r>
  <r>
    <n v="351"/>
    <x v="9"/>
    <x v="77"/>
    <s v="Nam Soon-j"/>
    <s v="Supporting"/>
    <s v="www.dqbio/yeom-hye-ran/lawless-lawyer.com"/>
    <s v="YEOM HYE-RAN"/>
    <s v="NO NETWORK"/>
    <x v="9"/>
    <d v="2018-07-01T00:00:00"/>
    <s v="Rating Below Average"/>
    <s v="Level 2"/>
    <s v="Second Semester"/>
    <s v="Old Series"/>
    <s v="www.dqstream/lawless-lawyer/no-network.com"/>
    <s v="LAWLESS LAWYER"/>
    <s v="Halo K-Drama Lovers, nikmati LAWLESS LAWYER Ada Yeom Hye-ran yang nemenin kamu di hari libur kau lho"/>
  </r>
  <r>
    <n v="352"/>
    <x v="9"/>
    <x v="318"/>
    <s v="Kang Yeon-"/>
    <s v="Supporting"/>
    <s v="www.dqbio/cha-jung-won/lawless-lawyer.com"/>
    <s v="CHA JUNG-WON"/>
    <s v="NO NETWORK"/>
    <x v="9"/>
    <d v="2018-07-01T00:00:00"/>
    <s v="Rating Below Average"/>
    <s v="Level 2"/>
    <s v="Second Semester"/>
    <s v="Old Series"/>
    <s v="www.dqstream/lawless-lawyer/no-network.com"/>
    <s v="LAWLESS LAWYER"/>
    <s v="Halo K-Drama Lovers, nikmati LAWLESS LAWYER Ada Cha Jung-won yang nemenin kamu di hari libur kau lho"/>
  </r>
  <r>
    <n v="353"/>
    <x v="9"/>
    <x v="319"/>
    <s v="Ko In-doo "/>
    <s v="Supporting"/>
    <s v="www.dqbio/jeon-jin-gi/lawless-lawyer.com"/>
    <s v="JEON JIN-GI"/>
    <s v="NO NETWORK"/>
    <x v="9"/>
    <d v="2018-07-01T00:00:00"/>
    <s v="Rating Below Average"/>
    <s v="Level 2"/>
    <s v="Second Semester"/>
    <s v="Old Series"/>
    <s v="www.dqstream/lawless-lawyer/no-network.com"/>
    <s v="LAWLESS LAWYER"/>
    <s v="Halo K-Drama Lovers, nikmati LAWLESS LAWYER Ada Jeon Jin-gi yang nemenin kamu di hari libur kau lho"/>
  </r>
  <r>
    <n v="354"/>
    <x v="9"/>
    <x v="320"/>
    <s v="Suk Kwan-d"/>
    <s v="Supporting"/>
    <s v="www.dqbio/choi-dae-hoon/lawless-lawyer.com"/>
    <s v="CHOI DAE-HOON"/>
    <s v="NO NETWORK"/>
    <x v="9"/>
    <d v="2018-07-01T00:00:00"/>
    <s v="Rating Below Average"/>
    <s v="Level 2"/>
    <s v="Second Semester"/>
    <s v="Old Series"/>
    <s v="www.dqstream/lawless-lawyer/no-network.com"/>
    <s v="LAWLESS LAWYER"/>
    <s v="Halo K-Drama Lovers, nikmati LAWLESS LAWYER Ada Choi Dae-hoon yang nemenin kamu di hari libur kau lho"/>
  </r>
  <r>
    <n v="355"/>
    <x v="9"/>
    <x v="176"/>
    <s v="Woo Hyung-"/>
    <s v="Supporting"/>
    <s v="www.dqbio/lee-dae-yeon/lawless-lawyer.com"/>
    <s v="LEE DAE-YEON"/>
    <s v="NO NETWORK"/>
    <x v="9"/>
    <d v="2018-07-01T00:00:00"/>
    <s v="Rating Below Average"/>
    <s v="Level 2"/>
    <s v="Second Semester"/>
    <s v="Old Series"/>
    <s v="www.dqstream/lawless-lawyer/no-network.com"/>
    <s v="LAWLESS LAWYER"/>
    <s v="Halo K-Drama Lovers, nikmati LAWLESS LAWYER Ada Lee Dae-yeon yang nemenin kamu di hari libur kau lho"/>
  </r>
  <r>
    <n v="356"/>
    <x v="9"/>
    <x v="321"/>
    <s v="Choi Jin-a"/>
    <s v="Supporting"/>
    <s v="www.dqbio/shin-eun-jung/lawless-lawyer.com"/>
    <s v="SHIN EUN-JUNG"/>
    <s v="NO NETWORK"/>
    <x v="9"/>
    <d v="2018-07-01T00:00:00"/>
    <s v="Rating Below Average"/>
    <s v="Level 2"/>
    <s v="Second Semester"/>
    <s v="Old Series"/>
    <s v="www.dqstream/lawless-lawyer/no-network.com"/>
    <s v="LAWLESS LAWYER"/>
    <s v="Halo K-Drama Lovers, nikmati LAWLESS LAWYER Ada Shin Eun-jung yang nemenin kamu di hari libur kau lho"/>
  </r>
  <r>
    <n v="357"/>
    <x v="9"/>
    <x v="163"/>
    <s v="Choi Dae-w"/>
    <s v="Supporting"/>
    <s v="www.dqbio/ahn-nae-sang/lawless-lawyer.com"/>
    <s v="AHN NAE-SANG"/>
    <s v="NO NETWORK"/>
    <x v="9"/>
    <d v="2018-07-01T00:00:00"/>
    <s v="Rating Below Average"/>
    <s v="Level 2"/>
    <s v="Second Semester"/>
    <s v="Old Series"/>
    <s v="www.dqstream/lawless-lawyer/no-network.com"/>
    <s v="LAWLESS LAWYER"/>
    <s v="Halo K-Drama Lovers, nikmati LAWLESS LAWYER Ada Ahn Nae-sang yang nemenin kamu di hari libur kau lho"/>
  </r>
  <r>
    <n v="358"/>
    <x v="9"/>
    <x v="322"/>
    <s v="Cheon Seun"/>
    <s v="Supporting"/>
    <s v="www.dqbio/park-ho-san/lawless-lawyer.com"/>
    <s v="PARK HO-SAN"/>
    <s v="NO NETWORK"/>
    <x v="9"/>
    <d v="2018-07-01T00:00:00"/>
    <s v="Rating Below Average"/>
    <s v="Level 2"/>
    <s v="Second Semester"/>
    <s v="Old Series"/>
    <s v="www.dqstream/lawless-lawyer/no-network.com"/>
    <s v="LAWLESS LAWYER"/>
    <s v="Halo K-Drama Lovers, nikmati LAWLESS LAWYER Ada Park Ho-san yang nemenin kamu di hari libur kau lho"/>
  </r>
  <r>
    <n v="359"/>
    <x v="9"/>
    <x v="323"/>
    <s v="Yoo Kyung-"/>
    <s v="Supporting"/>
    <s v="www.dqbio/park-min-jung/lawless-lawyer.com"/>
    <s v="PARK MIN-JUNG"/>
    <s v="NO NETWORK"/>
    <x v="9"/>
    <d v="2018-07-01T00:00:00"/>
    <s v="Rating Below Average"/>
    <s v="Level 2"/>
    <s v="Second Semester"/>
    <s v="Old Series"/>
    <s v="www.dqstream/lawless-lawyer/no-network.com"/>
    <s v="LAWLESS LAWYER"/>
    <s v="Halo K-Drama Lovers, nikmati LAWLESS LAWYER Ada Park Min-jung yang nemenin kamu di hari libur kau lho"/>
  </r>
  <r>
    <n v="360"/>
    <x v="9"/>
    <x v="324"/>
    <s v="Ha Ki-ho –"/>
    <s v="Supporting"/>
    <s v="www.dqbio/lee-han-wi/lawless-lawyer.com"/>
    <s v="LEE HAN-WI"/>
    <s v="NO NETWORK"/>
    <x v="9"/>
    <d v="2018-07-01T00:00:00"/>
    <s v="Rating Below Average"/>
    <s v="Level 2"/>
    <s v="Second Semester"/>
    <s v="Old Series"/>
    <s v="www.dqstream/lawless-lawyer/no-network.com"/>
    <s v="LAWLESS LAWYER"/>
    <s v="Halo K-Drama Lovers, nikmati LAWLESS LAWYER Ada Lee Han-wi yang nemenin kamu di hari libur kau lho"/>
  </r>
  <r>
    <n v="361"/>
    <x v="9"/>
    <x v="325"/>
    <s v="Noh Hyun-j"/>
    <s v="Supporting"/>
    <s v="www.dqbio/baek-joo-hee/lawless-lawyer.com"/>
    <s v="BAEK JOO-HEE"/>
    <s v="NO NETWORK"/>
    <x v="9"/>
    <d v="2018-07-01T00:00:00"/>
    <s v="Rating Below Average"/>
    <s v="Level 2"/>
    <s v="Second Semester"/>
    <s v="Old Series"/>
    <s v="www.dqstream/lawless-lawyer/no-network.com"/>
    <s v="LAWLESS LAWYER"/>
    <s v="Halo K-Drama Lovers, nikmati LAWLESS LAWYER Ada Baek Joo-hee yang nemenin kamu di hari libur kau lho"/>
  </r>
  <r>
    <n v="362"/>
    <x v="9"/>
    <x v="326"/>
    <s v="Kong Jang-"/>
    <s v="Supporting"/>
    <s v="www.dqbio/kim-kwang-kyu/lawless-lawyer.com"/>
    <s v="KIM KWANG-KYU"/>
    <s v="NO NETWORK"/>
    <x v="9"/>
    <d v="2018-07-01T00:00:00"/>
    <s v="Rating Below Average"/>
    <s v="Level 2"/>
    <s v="Second Semester"/>
    <s v="Old Series"/>
    <s v="www.dqstream/lawless-lawyer/no-network.com"/>
    <s v="LAWLESS LAWYER"/>
    <s v="Halo K-Drama Lovers, nikmati LAWLESS LAWYER Ada Kim Kwang-kyu yang nemenin kamu di hari libur kau lho"/>
  </r>
  <r>
    <n v="363"/>
    <x v="9"/>
    <x v="327"/>
    <s v="Jung Young"/>
    <s v="Other"/>
    <s v="www.dqbio/jung-young-hoon-/lawless-lawyer.com"/>
    <s v="JUNG YOUNG-HOON "/>
    <s v="NO NETWORK"/>
    <x v="9"/>
    <d v="2018-07-01T00:00:00"/>
    <s v="Rating Below Average"/>
    <s v="Level 2"/>
    <s v="Second Semester"/>
    <s v="Old Series"/>
    <s v="www.dqstream/lawless-lawyer/no-network.com"/>
    <s v="LAWLESS LAWYER"/>
    <s v="Halo K-Drama Lovers, nikmati LAWLESS LAWYER Ada Jung Young-hoon  yang nemenin kamu di hari libur kau lho"/>
  </r>
  <r>
    <n v="364"/>
    <x v="9"/>
    <x v="328"/>
    <s v="Lee Bok-gi"/>
    <s v="Other"/>
    <s v="www.dqbio/lee-bok-gi-/lawless-lawyer.com"/>
    <s v="LEE BOK-GI "/>
    <s v="NO NETWORK"/>
    <x v="9"/>
    <d v="2018-07-01T00:00:00"/>
    <s v="Rating Below Average"/>
    <s v="Level 2"/>
    <s v="Second Semester"/>
    <s v="Old Series"/>
    <s v="www.dqstream/lawless-lawyer/no-network.com"/>
    <s v="LAWLESS LAWYER"/>
    <s v="Halo K-Drama Lovers, nikmati LAWLESS LAWYER Ada Lee Bok-gi  yang nemenin kamu di hari libur kau lho"/>
  </r>
  <r>
    <n v="365"/>
    <x v="9"/>
    <x v="325"/>
    <s v="Noh Hyun-j"/>
    <s v="Other"/>
    <s v="www.dqbio/baek-joo-hee/lawless-lawyer.com"/>
    <s v="BAEK JOO-HEE"/>
    <s v="NO NETWORK"/>
    <x v="9"/>
    <d v="2018-07-01T00:00:00"/>
    <s v="Rating Below Average"/>
    <s v="Level 2"/>
    <s v="Second Semester"/>
    <s v="Old Series"/>
    <s v="www.dqstream/lawless-lawyer/no-network.com"/>
    <s v="LAWLESS LAWYER"/>
    <s v="Halo K-Drama Lovers, nikmati LAWLESS LAWYER Ada Baek Joo-hee yang nemenin kamu di hari libur kau lho"/>
  </r>
  <r>
    <n v="366"/>
    <x v="9"/>
    <x v="329"/>
    <s v="Kim Ki-hyu"/>
    <s v="Other"/>
    <s v="www.dqbio/kim-ki-hyun-/lawless-lawyer.com"/>
    <s v="KIM KI-HYUN "/>
    <s v="NO NETWORK"/>
    <x v="9"/>
    <d v="2018-07-01T00:00:00"/>
    <s v="Rating Below Average"/>
    <s v="Level 2"/>
    <s v="Second Semester"/>
    <s v="Old Series"/>
    <s v="www.dqstream/lawless-lawyer/no-network.com"/>
    <s v="LAWLESS LAWYER"/>
    <s v="Halo K-Drama Lovers, nikmati LAWLESS LAWYER Ada Kim Ki-hyun  yang nemenin kamu di hari libur kau lho"/>
  </r>
  <r>
    <n v="367"/>
    <x v="9"/>
    <x v="330"/>
    <s v="a detectiv"/>
    <s v="Other"/>
    <s v="www.dqbio/jang-yool/lawless-lawyer.com"/>
    <s v="JANG YOOL"/>
    <s v="NO NETWORK"/>
    <x v="9"/>
    <d v="2018-07-01T00:00:00"/>
    <s v="Rating Below Average"/>
    <s v="Level 2"/>
    <s v="Second Semester"/>
    <s v="Old Series"/>
    <s v="www.dqstream/lawless-lawyer/no-network.com"/>
    <s v="LAWLESS LAWYER"/>
    <s v="Halo K-Drama Lovers, nikmati LAWLESS LAWYER Ada Jang Yool yang nemenin kamu di hari libur kau lho"/>
  </r>
  <r>
    <n v="368"/>
    <x v="9"/>
    <x v="331"/>
    <s v="Kim Dong-g"/>
    <s v="Other"/>
    <s v="www.dqbio/kim-dong-gyu-/lawless-lawyer.com"/>
    <s v="KIM DONG-GYU "/>
    <s v="NO NETWORK"/>
    <x v="9"/>
    <d v="2018-07-01T00:00:00"/>
    <s v="Rating Below Average"/>
    <s v="Level 2"/>
    <s v="Second Semester"/>
    <s v="Old Series"/>
    <s v="www.dqstream/lawless-lawyer/no-network.com"/>
    <s v="LAWLESS LAWYER"/>
    <s v="Halo K-Drama Lovers, nikmati LAWLESS LAWYER Ada Kim Dong-gyu  yang nemenin kamu di hari libur kau lho"/>
  </r>
  <r>
    <n v="369"/>
    <x v="9"/>
    <x v="332"/>
    <s v="Kim Chang-"/>
    <s v="Other"/>
    <s v="www.dqbio/kim-chang-hee-/lawless-lawyer.com"/>
    <s v="KIM CHANG-HEE "/>
    <s v="NO NETWORK"/>
    <x v="9"/>
    <d v="2018-07-01T00:00:00"/>
    <s v="Rating Below Average"/>
    <s v="Level 2"/>
    <s v="Second Semester"/>
    <s v="Old Series"/>
    <s v="www.dqstream/lawless-lawyer/no-network.com"/>
    <s v="LAWLESS LAWYER"/>
    <s v="Halo K-Drama Lovers, nikmati LAWLESS LAWYER Ada Kim Chang-hee  yang nemenin kamu di hari libur kau lho"/>
  </r>
  <r>
    <n v="370"/>
    <x v="9"/>
    <x v="333"/>
    <s v="Yoon Joon-"/>
    <s v="Other"/>
    <s v="www.dqbio/yoon-joon-ho-/lawless-lawyer.com"/>
    <s v="YOON JOON-HO "/>
    <s v="NO NETWORK"/>
    <x v="9"/>
    <d v="2018-07-01T00:00:00"/>
    <s v="Rating Below Average"/>
    <s v="Level 2"/>
    <s v="Second Semester"/>
    <s v="Old Series"/>
    <s v="www.dqstream/lawless-lawyer/no-network.com"/>
    <s v="LAWLESS LAWYER"/>
    <s v="Halo K-Drama Lovers, nikmati LAWLESS LAWYER Ada Yoon Joon-ho  yang nemenin kamu di hari libur kau lho"/>
  </r>
  <r>
    <n v="371"/>
    <x v="9"/>
    <x v="334"/>
    <s v="Kim Min-ge"/>
    <s v="Other"/>
    <s v="www.dqbio/kim-min-geon-/lawless-lawyer.com"/>
    <s v="KIM MIN-GEON "/>
    <s v="NO NETWORK"/>
    <x v="9"/>
    <d v="2018-07-01T00:00:00"/>
    <s v="Rating Below Average"/>
    <s v="Level 2"/>
    <s v="Second Semester"/>
    <s v="Old Series"/>
    <s v="www.dqstream/lawless-lawyer/no-network.com"/>
    <s v="LAWLESS LAWYER"/>
    <s v="Halo K-Drama Lovers, nikmati LAWLESS LAWYER Ada Kim Min-geon  yang nemenin kamu di hari libur kau lho"/>
  </r>
  <r>
    <n v="372"/>
    <x v="9"/>
    <x v="335"/>
    <s v="Park Shin-"/>
    <s v="Other"/>
    <s v="www.dqbio/park-shin-woon-/lawless-lawyer.com"/>
    <s v="PARK SHIN-WOON "/>
    <s v="NO NETWORK"/>
    <x v="9"/>
    <d v="2018-07-01T00:00:00"/>
    <s v="Rating Below Average"/>
    <s v="Level 2"/>
    <s v="Second Semester"/>
    <s v="Old Series"/>
    <s v="www.dqstream/lawless-lawyer/no-network.com"/>
    <s v="LAWLESS LAWYER"/>
    <s v="Halo K-Drama Lovers, nikmati LAWLESS LAWYER Ada Park Shin-woon  yang nemenin kamu di hari libur kau lho"/>
  </r>
  <r>
    <n v="373"/>
    <x v="9"/>
    <x v="336"/>
    <s v="Park Sung-"/>
    <s v="Other"/>
    <s v="www.dqbio/park-sung-gyun-/lawless-lawyer.com"/>
    <s v="PARK SUNG-GYUN "/>
    <s v="NO NETWORK"/>
    <x v="9"/>
    <d v="2018-07-01T00:00:00"/>
    <s v="Rating Below Average"/>
    <s v="Level 2"/>
    <s v="Second Semester"/>
    <s v="Old Series"/>
    <s v="www.dqstream/lawless-lawyer/no-network.com"/>
    <s v="LAWLESS LAWYER"/>
    <s v="Halo K-Drama Lovers, nikmati LAWLESS LAWYER Ada Park Sung-gyun  yang nemenin kamu di hari libur kau lho"/>
  </r>
  <r>
    <n v="374"/>
    <x v="9"/>
    <x v="337"/>
    <s v="Son Min-ji"/>
    <s v="Other"/>
    <s v="www.dqbio/son-min-ji-/lawless-lawyer.com"/>
    <s v="SON MIN-JI "/>
    <s v="NO NETWORK"/>
    <x v="9"/>
    <d v="2018-07-01T00:00:00"/>
    <s v="Rating Below Average"/>
    <s v="Level 2"/>
    <s v="Second Semester"/>
    <s v="Old Series"/>
    <s v="www.dqstream/lawless-lawyer/no-network.com"/>
    <s v="LAWLESS LAWYER"/>
    <s v="Halo K-Drama Lovers, nikmati LAWLESS LAWYER Ada Son Min-ji  yang nemenin kamu di hari libur kau lho"/>
  </r>
  <r>
    <n v="375"/>
    <x v="9"/>
    <x v="338"/>
    <s v="Jeon Bae-s"/>
    <s v="Other"/>
    <s v="www.dqbio/jeon-bae-soo-/lawless-lawyer.com"/>
    <s v="JEON BAE-SOO "/>
    <s v="NO NETWORK"/>
    <x v="9"/>
    <d v="2018-07-01T00:00:00"/>
    <s v="Rating Below Average"/>
    <s v="Level 2"/>
    <s v="Second Semester"/>
    <s v="Old Series"/>
    <s v="www.dqstream/lawless-lawyer/no-network.com"/>
    <s v="LAWLESS LAWYER"/>
    <s v="Halo K-Drama Lovers, nikmati LAWLESS LAWYER Ada Jeon Bae-soo  yang nemenin kamu di hari libur kau lho"/>
  </r>
  <r>
    <n v="376"/>
    <x v="9"/>
    <x v="339"/>
    <s v="Lee Ho-che"/>
    <s v="Other"/>
    <s v="www.dqbio/lee-ho-cheol--/lawless-lawyer.com"/>
    <s v="LEE HO-CHEOL  "/>
    <s v="NO NETWORK"/>
    <x v="9"/>
    <d v="2018-07-01T00:00:00"/>
    <s v="Rating Below Average"/>
    <s v="Level 2"/>
    <s v="Second Semester"/>
    <s v="Old Series"/>
    <s v="www.dqstream/lawless-lawyer/no-network.com"/>
    <s v="LAWLESS LAWYER"/>
    <s v="Halo K-Drama Lovers, nikmati LAWLESS LAWYER Ada Lee Ho-cheol   yang nemenin kamu di hari libur kau lho"/>
  </r>
  <r>
    <n v="377"/>
    <x v="9"/>
    <x v="340"/>
    <s v="Motorcycle"/>
    <s v="Special Appearance"/>
    <s v="www.dqbio/jin-seon-kyu/lawless-lawyer.com"/>
    <s v="JIN SEON-KYU"/>
    <s v="NO NETWORK"/>
    <x v="9"/>
    <d v="2018-07-01T00:00:00"/>
    <s v="Rating Below Average"/>
    <s v="Level 2"/>
    <s v="Second Semester"/>
    <s v="Old Series"/>
    <s v="www.dqstream/lawless-lawyer/no-network.com"/>
    <s v="LAWLESS LAWYER"/>
    <s v="Halo K-Drama Lovers, nikmati LAWLESS LAWYER Ada Jin Seon-kyu yang nemenin kamu di hari libur kau lho"/>
  </r>
  <r>
    <n v="378"/>
    <x v="9"/>
    <x v="341"/>
    <s v="Jeon Gook-"/>
    <s v="Special Appearance"/>
    <s v="www.dqbio/jeon-gook-hwan-/lawless-lawyer.com"/>
    <s v="JEON GOOK-HWAN "/>
    <s v="NO NETWORK"/>
    <x v="9"/>
    <d v="2018-07-01T00:00:00"/>
    <s v="Rating Below Average"/>
    <s v="Level 2"/>
    <s v="Second Semester"/>
    <s v="Old Series"/>
    <s v="www.dqstream/lawless-lawyer/no-network.com"/>
    <s v="LAWLESS LAWYER"/>
    <s v="Halo K-Drama Lovers, nikmati LAWLESS LAWYER Ada Jeon Gook-hwan  yang nemenin kamu di hari libur kau lho"/>
  </r>
  <r>
    <n v="379"/>
    <x v="10"/>
    <x v="166"/>
    <s v="Seo Hyeong"/>
    <s v="Reccuring"/>
    <s v="www.dqbio/choi-dae-sung/lie-after-lie.com"/>
    <s v="CHOI DAE-SUNG"/>
    <s v="CHANNEL A"/>
    <x v="10"/>
    <d v="2020-10-24T00:00:00"/>
    <s v="Rating Below Average"/>
    <s v="Level 1"/>
    <s v="Second Semester"/>
    <s v="Old Series"/>
    <s v="www.dqstream/lie-after-lie/channel-a.com"/>
    <s v="LIE AFTER LIE"/>
    <s v="Halo K-Drama Lovers, nikmati LIE AFTER LIE Ada Choi Dae-sung yang nemenin kamu di hari libur kau lho"/>
  </r>
  <r>
    <n v="380"/>
    <x v="10"/>
    <x v="342"/>
    <s v="Choi Hyun-"/>
    <s v="Reccuring"/>
    <s v="www.dqbio/yoon-sung-mo/lie-after-lie.com"/>
    <s v="YOON SUNG-MO"/>
    <s v="CHANNEL A"/>
    <x v="10"/>
    <d v="2020-10-24T00:00:00"/>
    <s v="Rating Below Average"/>
    <s v="Level 1"/>
    <s v="Second Semester"/>
    <s v="Old Series"/>
    <s v="www.dqstream/lie-after-lie/channel-a.com"/>
    <s v="LIE AFTER LIE"/>
    <s v="Halo K-Drama Lovers, nikmati LIE AFTER LIE Ada Yoon Sung-mo yang nemenin kamu di hari libur kau lho"/>
  </r>
  <r>
    <n v="381"/>
    <x v="10"/>
    <x v="343"/>
    <s v="Jung So-ri"/>
    <s v="Reccuring"/>
    <s v="www.dqbio/baek-song-yi/lie-after-lie.com"/>
    <s v="BAEK SONG-YI"/>
    <s v="CHANNEL A"/>
    <x v="10"/>
    <d v="2020-10-24T00:00:00"/>
    <s v="Rating Below Average"/>
    <s v="Level 1"/>
    <s v="Second Semester"/>
    <s v="Old Series"/>
    <s v="www.dqstream/lie-after-lie/channel-a.com"/>
    <s v="LIE AFTER LIE"/>
    <s v="Halo K-Drama Lovers, nikmati LIE AFTER LIE Ada Baek Song-yi yang nemenin kamu di hari libur kau lho"/>
  </r>
  <r>
    <n v="382"/>
    <x v="10"/>
    <x v="344"/>
    <s v="Jeon Jin-g"/>
    <s v="Other"/>
    <s v="www.dqbio/im-han-bin/lie-after-lie.com"/>
    <s v="IM HAN-BIN"/>
    <s v="CHANNEL A"/>
    <x v="10"/>
    <d v="2020-10-24T00:00:00"/>
    <s v="Rating Below Average"/>
    <s v="Level 1"/>
    <s v="Second Semester"/>
    <s v="Old Series"/>
    <s v="www.dqstream/lie-after-lie/channel-a.com"/>
    <s v="LIE AFTER LIE"/>
    <s v="Halo K-Drama Lovers, nikmati LIE AFTER LIE Ada Im Han-bin yang nemenin kamu di hari libur kau lho"/>
  </r>
  <r>
    <n v="383"/>
    <x v="10"/>
    <x v="345"/>
    <s v="Jeon Bong-"/>
    <s v="Other"/>
    <s v="www.dqbio/im-seung-dae/lie-after-lie.com"/>
    <s v="IM SEUNG-DAE"/>
    <s v="CHANNEL A"/>
    <x v="10"/>
    <d v="2020-10-24T00:00:00"/>
    <s v="Rating Below Average"/>
    <s v="Level 1"/>
    <s v="Second Semester"/>
    <s v="Old Series"/>
    <s v="www.dqstream/lie-after-lie/channel-a.com"/>
    <s v="LIE AFTER LIE"/>
    <s v="Halo K-Drama Lovers, nikmati LIE AFTER LIE Ada Im Seung-dae yang nemenin kamu di hari libur kau lho"/>
  </r>
  <r>
    <n v="384"/>
    <x v="10"/>
    <x v="346"/>
    <s v="Chae Ryung"/>
    <s v="Other"/>
    <s v="www.dqbio/moon-soo-bin/lie-after-lie.com"/>
    <s v="MOON SOO-BIN"/>
    <s v="CHANNEL A"/>
    <x v="10"/>
    <d v="2020-10-24T00:00:00"/>
    <s v="Rating Below Average"/>
    <s v="Level 1"/>
    <s v="Second Semester"/>
    <s v="Old Series"/>
    <s v="www.dqstream/lie-after-lie/channel-a.com"/>
    <s v="LIE AFTER LIE"/>
    <s v="Halo K-Drama Lovers, nikmati LIE AFTER LIE Ada Moon Soo-bin yang nemenin kamu di hari libur kau lho"/>
  </r>
  <r>
    <n v="385"/>
    <x v="10"/>
    <x v="347"/>
    <s v="Young Hye"/>
    <s v="Other"/>
    <s v="www.dqbio/kim-tae-yeon/lie-after-lie.com"/>
    <s v="KIM TAE-YEON"/>
    <s v="CHANNEL A"/>
    <x v="10"/>
    <d v="2020-10-24T00:00:00"/>
    <s v="Rating Below Average"/>
    <s v="Level 1"/>
    <s v="Second Semester"/>
    <s v="Old Series"/>
    <s v="www.dqstream/lie-after-lie/channel-a.com"/>
    <s v="LIE AFTER LIE"/>
    <s v="Halo K-Drama Lovers, nikmati LIE AFTER LIE Ada Kim Tae-yeon yang nemenin kamu di hari libur kau lho"/>
  </r>
  <r>
    <n v="386"/>
    <x v="10"/>
    <x v="348"/>
    <s v="Ji Dong-ri"/>
    <s v="Special Appearance"/>
    <s v="www.dqbio/nam-myung-ryul/lie-after-lie.com"/>
    <s v="NAM MYUNG-RYUL"/>
    <s v="CHANNEL A"/>
    <x v="10"/>
    <d v="2020-10-24T00:00:00"/>
    <s v="Rating Below Average"/>
    <s v="Level 1"/>
    <s v="Second Semester"/>
    <s v="Old Series"/>
    <s v="www.dqstream/lie-after-lie/channel-a.com"/>
    <s v="LIE AFTER LIE"/>
    <s v="Halo K-Drama Lovers, nikmati LIE AFTER LIE Ada Nam Myung-ryul yang nemenin kamu di hari libur kau lho"/>
  </r>
  <r>
    <n v="387"/>
    <x v="10"/>
    <x v="349"/>
    <s v="Jeon Gi-bu"/>
    <s v="Special Appearance"/>
    <s v="www.dqbio/song-jae-hee/lie-after-lie.com"/>
    <s v="SONG JAE-HEE"/>
    <s v="CHANNEL A"/>
    <x v="10"/>
    <d v="2020-10-24T00:00:00"/>
    <s v="Rating Below Average"/>
    <s v="Level 1"/>
    <s v="Second Semester"/>
    <s v="Old Series"/>
    <s v="www.dqstream/lie-after-lie/channel-a.com"/>
    <s v="LIE AFTER LIE"/>
    <s v="Halo K-Drama Lovers, nikmati LIE AFTER LIE Ada Song Jae-hee yang nemenin kamu di hari libur kau lho"/>
  </r>
  <r>
    <n v="388"/>
    <x v="10"/>
    <x v="20"/>
    <s v="Lee Chae-k"/>
    <s v="Special Appearance"/>
    <s v="www.dqbio/lee-chae-kyung/lie-after-lie.com"/>
    <s v="LEE CHAE-KYUNG"/>
    <s v="CHANNEL A"/>
    <x v="10"/>
    <d v="2020-10-24T00:00:00"/>
    <s v="Rating Below Average"/>
    <s v="Level 1"/>
    <s v="Second Semester"/>
    <s v="Old Series"/>
    <s v="www.dqstream/lie-after-lie/channel-a.com"/>
    <s v="LIE AFTER LIE"/>
    <s v="Halo K-Drama Lovers, nikmati LIE AFTER LIE Ada Lee Chae-kyung yang nemenin kamu di hari libur kau lho"/>
  </r>
  <r>
    <n v="389"/>
    <x v="10"/>
    <x v="350"/>
    <s v="Oh Jin-you"/>
    <s v="Special Appearance"/>
    <s v="www.dqbio/oh-jin-young-/lie-after-lie.com"/>
    <s v="OH JIN-YOUNG "/>
    <s v="CHANNEL A"/>
    <x v="10"/>
    <d v="2020-10-24T00:00:00"/>
    <s v="Rating Below Average"/>
    <s v="Level 1"/>
    <s v="Second Semester"/>
    <s v="Old Series"/>
    <s v="www.dqstream/lie-after-lie/channel-a.com"/>
    <s v="LIE AFTER LIE"/>
    <s v="Halo K-Drama Lovers, nikmati LIE AFTER LIE Ada Oh Jin-young  yang nemenin kamu di hari libur kau lho"/>
  </r>
  <r>
    <n v="390"/>
    <x v="10"/>
    <x v="351"/>
    <s v="Lee Chae-w"/>
    <s v="Special Appearance"/>
    <s v="www.dqbio/lee-chae-won-/lie-after-lie.com"/>
    <s v="LEE CHAE-WON "/>
    <s v="CHANNEL A"/>
    <x v="10"/>
    <d v="2020-10-24T00:00:00"/>
    <s v="Rating Below Average"/>
    <s v="Level 1"/>
    <s v="Second Semester"/>
    <s v="Old Series"/>
    <s v="www.dqstream/lie-after-lie/channel-a.com"/>
    <s v="LIE AFTER LIE"/>
    <s v="Halo K-Drama Lovers, nikmati LIE AFTER LIE Ada Lee Chae-won  yang nemenin kamu di hari libur kau lho"/>
  </r>
  <r>
    <n v="391"/>
    <x v="11"/>
    <x v="352"/>
    <s v="Lee Yeon-h"/>
    <s v="Special Appearance"/>
    <s v="www.dqbio/oh-seung-ah/love-(ft.-marriage-and-divorce).com"/>
    <s v="OH SEUNG-AH"/>
    <s v="TV CHOSUN"/>
    <x v="11"/>
    <d v="2021-03-14T00:00:00"/>
    <s v="Rating Below Average"/>
    <s v="Level 1"/>
    <s v="First Semester"/>
    <s v="New Series"/>
    <s v="www.dqstream/love-(ft.-marriage-and-divorce)/tv-chosun.com"/>
    <s v="LOVE (FT. MARRIAGE AND DIVORCE)"/>
    <s v="Halo K-Drama Lovers, nikmati LOVE (FT. MARRIAGE AND DIVORCE) Ada Oh Seung-ah yang nemenin kamu di hari libur kau lho"/>
  </r>
  <r>
    <n v="392"/>
    <x v="11"/>
    <x v="353"/>
    <s v="Lee Soo-ju"/>
    <s v="Special Appearance"/>
    <s v="www.dqbio/shin-joo-ah/love-(ft.-marriage-and-divorce).com"/>
    <s v="SHIN JOO-AH"/>
    <s v="TV CHOSUN"/>
    <x v="11"/>
    <d v="2021-03-14T00:00:00"/>
    <s v="Rating Below Average"/>
    <s v="Level 1"/>
    <s v="First Semester"/>
    <s v="New Series"/>
    <s v="www.dqstream/love-(ft.-marriage-and-divorce)/tv-chosun.com"/>
    <s v="LOVE (FT. MARRIAGE AND DIVORCE)"/>
    <s v="Halo K-Drama Lovers, nikmati LOVE (FT. MARRIAGE AND DIVORCE) Ada Shin Joo-ah yang nemenin kamu di hari libur kau lho"/>
  </r>
  <r>
    <n v="393"/>
    <x v="11"/>
    <x v="354"/>
    <s v="Mun-ho's f"/>
    <s v="Special Appearance"/>
    <s v="www.dqbio/hyun-suk/love-(ft.-marriage-and-divorce).com"/>
    <s v="HYUN SUK"/>
    <s v="TV CHOSUN"/>
    <x v="11"/>
    <d v="2021-03-14T00:00:00"/>
    <s v="Rating Below Average"/>
    <s v="Level 1"/>
    <s v="First Semester"/>
    <s v="New Series"/>
    <s v="www.dqstream/love-(ft.-marriage-and-divorce)/tv-chosun.com"/>
    <s v="LOVE (FT. MARRIAGE AND DIVORCE)"/>
    <s v="Halo K-Drama Lovers, nikmati LOVE (FT. MARRIAGE AND DIVORCE) Ada Hyun Suk yang nemenin kamu di hari libur kau lho"/>
  </r>
  <r>
    <n v="394"/>
    <x v="11"/>
    <x v="355"/>
    <s v="Seo Yu-ri "/>
    <s v="Special Appearance"/>
    <s v="www.dqbio/seo-yu-ri-/love-(ft.-marriage-and-divorce).com"/>
    <s v="SEO YU-RI "/>
    <s v="TV CHOSUN"/>
    <x v="11"/>
    <d v="2021-03-14T00:00:00"/>
    <s v="Rating Below Average"/>
    <s v="Level 1"/>
    <s v="First Semester"/>
    <s v="New Series"/>
    <s v="www.dqstream/love-(ft.-marriage-and-divorce)/tv-chosun.com"/>
    <s v="LOVE (FT. MARRIAGE AND DIVORCE)"/>
    <s v="Halo K-Drama Lovers, nikmati LOVE (FT. MARRIAGE AND DIVORCE) Ada Seo Yu-ri  yang nemenin kamu di hari libur kau lho"/>
  </r>
  <r>
    <n v="395"/>
    <x v="11"/>
    <x v="356"/>
    <s v="April 2 (B"/>
    <s v="Special Appearance"/>
    <s v="www.dqbio/april-2-(band)-/love-(ft.-marriage-and-divorce).com"/>
    <s v="APRIL 2 (BAND) "/>
    <s v="TV CHOSUN"/>
    <x v="11"/>
    <d v="2021-03-14T00:00:00"/>
    <s v="Rating Below Average"/>
    <s v="Level 1"/>
    <s v="First Semester"/>
    <s v="New Series"/>
    <s v="www.dqstream/love-(ft.-marriage-and-divorce)/tv-chosun.com"/>
    <s v="LOVE (FT. MARRIAGE AND DIVORCE)"/>
    <s v="Halo K-Drama Lovers, nikmati LOVE (FT. MARRIAGE AND DIVORCE) Ada April 2 (Band)  yang nemenin kamu di hari libur kau lho"/>
  </r>
  <r>
    <n v="396"/>
    <x v="11"/>
    <x v="357"/>
    <s v="Audrey"/>
    <s v="Special Appearance"/>
    <s v="www.dqbio/park-jun-myun/love-(ft.-marriage-and-divorce).com"/>
    <s v="PARK JUN-MYUN"/>
    <s v="TV CHOSUN"/>
    <x v="11"/>
    <d v="2021-03-14T00:00:00"/>
    <s v="Rating Below Average"/>
    <s v="Level 1"/>
    <s v="First Semester"/>
    <s v="New Series"/>
    <s v="www.dqstream/love-(ft.-marriage-and-divorce)/tv-chosun.com"/>
    <s v="LOVE (FT. MARRIAGE AND DIVORCE)"/>
    <s v="Halo K-Drama Lovers, nikmati LOVE (FT. MARRIAGE AND DIVORCE) Ada Park Jun-myun yang nemenin kamu di hari libur kau lho"/>
  </r>
  <r>
    <n v="397"/>
    <x v="11"/>
    <x v="358"/>
    <s v="Mo Seo-ri,"/>
    <s v="Special Appearance"/>
    <s v="www.dqbio/lee-sook/love-(ft.-marriage-and-divorce).com"/>
    <s v="LEE SOOK"/>
    <s v="TV CHOSUN"/>
    <x v="11"/>
    <d v="2021-03-14T00:00:00"/>
    <s v="Rating Below Average"/>
    <s v="Level 1"/>
    <s v="First Semester"/>
    <s v="New Series"/>
    <s v="www.dqstream/love-(ft.-marriage-and-divorce)/tv-chosun.com"/>
    <s v="LOVE (FT. MARRIAGE AND DIVORCE)"/>
    <s v="Halo K-Drama Lovers, nikmati LOVE (FT. MARRIAGE AND DIVORCE) Ada Lee Sook yang nemenin kamu di hari libur kau lho"/>
  </r>
  <r>
    <n v="398"/>
    <x v="11"/>
    <x v="359"/>
    <s v="a clerk of"/>
    <s v="Special Appearance"/>
    <s v="www.dqbio/hong-ji-yoon/love-(ft.-marriage-and-divorce).com"/>
    <s v="HONG JI-YOON"/>
    <s v="TV CHOSUN"/>
    <x v="11"/>
    <d v="2021-03-14T00:00:00"/>
    <s v="Rating Below Average"/>
    <s v="Level 1"/>
    <s v="First Semester"/>
    <s v="New Series"/>
    <s v="www.dqstream/love-(ft.-marriage-and-divorce)/tv-chosun.com"/>
    <s v="LOVE (FT. MARRIAGE AND DIVORCE)"/>
    <s v="Halo K-Drama Lovers, nikmati LOVE (FT. MARRIAGE AND DIVORCE) Ada Hong Ji-yoon yang nemenin kamu di hari libur kau lho"/>
  </r>
  <r>
    <n v="399"/>
    <x v="11"/>
    <x v="360"/>
    <s v="a guest on"/>
    <s v="Special Appearance"/>
    <s v="www.dqbio/lim-baek-cheon/love-(ft.-marriage-and-divorce).com"/>
    <s v="LIM BAEK-CHEON"/>
    <s v="TV CHOSUN"/>
    <x v="11"/>
    <d v="2021-03-14T00:00:00"/>
    <s v="Rating Below Average"/>
    <s v="Level 1"/>
    <s v="First Semester"/>
    <s v="New Series"/>
    <s v="www.dqstream/love-(ft.-marriage-and-divorce)/tv-chosun.com"/>
    <s v="LOVE (FT. MARRIAGE AND DIVORCE)"/>
    <s v="Halo K-Drama Lovers, nikmati LOVE (FT. MARRIAGE AND DIVORCE) Ada Lim Baek-cheon yang nemenin kamu di hari libur kau lho"/>
  </r>
  <r>
    <n v="400"/>
    <x v="11"/>
    <x v="361"/>
    <s v="himself"/>
    <s v="Special Appearance"/>
    <s v="www.dqbio/park-sang-min/love-(ft.-marriage-and-divorce).com"/>
    <s v="PARK SANG-MIN"/>
    <s v="TV CHOSUN"/>
    <x v="11"/>
    <d v="2021-03-14T00:00:00"/>
    <s v="Rating Below Average"/>
    <s v="Level 1"/>
    <s v="First Semester"/>
    <s v="New Series"/>
    <s v="www.dqstream/love-(ft.-marriage-and-divorce)/tv-chosun.com"/>
    <s v="LOVE (FT. MARRIAGE AND DIVORCE)"/>
    <s v="Halo K-Drama Lovers, nikmati LOVE (FT. MARRIAGE AND DIVORCE) Ada Park Sang-min yang nemenin kamu di hari libur kau lho"/>
  </r>
  <r>
    <n v="401"/>
    <x v="12"/>
    <x v="362"/>
    <s v="Chanyeol a"/>
    <s v="Supporting"/>
    <s v="www.dqbio/chanyeol/memories-of-the-alhambra.com"/>
    <s v="CHANYEOL"/>
    <s v="NO NETWORK"/>
    <x v="12"/>
    <d v="2019-01-20T00:00:00"/>
    <s v="Rating Above Average"/>
    <s v="Level 2"/>
    <s v="First Semester"/>
    <s v="Old Series"/>
    <s v="www.dqstream/memories-of-the-alhambra/no-network.com"/>
    <s v="MEMORIES OF THE ALHAMBRA"/>
    <s v="Halo K-Drama Lovers, nikmati MEMORIES OF THE ALHAMBRA Ada Chanyeol yang nemenin kamu di hari libur kau lho"/>
  </r>
  <r>
    <n v="402"/>
    <x v="12"/>
    <x v="363"/>
    <s v="young Jung"/>
    <s v="Supporting"/>
    <s v="www.dqbio/kim-jun-eui/memories-of-the-alhambra.com"/>
    <s v="KIM JUN-EUI"/>
    <s v="NO NETWORK"/>
    <x v="12"/>
    <d v="2019-01-20T00:00:00"/>
    <s v="Rating Above Average"/>
    <s v="Level 2"/>
    <s v="First Semester"/>
    <s v="Old Series"/>
    <s v="www.dqstream/memories-of-the-alhambra/no-network.com"/>
    <s v="MEMORIES OF THE ALHAMBRA"/>
    <s v="Halo K-Drama Lovers, nikmati MEMORIES OF THE ALHAMBRA Ada Kim Jun-eui yang nemenin kamu di hari libur kau lho"/>
  </r>
  <r>
    <n v="403"/>
    <x v="12"/>
    <x v="364"/>
    <s v="Oh Young-s"/>
    <s v="Supporting"/>
    <s v="www.dqbio/kim-yong-rim/memories-of-the-alhambra.com"/>
    <s v="KIM YONG-RIM"/>
    <s v="NO NETWORK"/>
    <x v="12"/>
    <d v="2019-01-20T00:00:00"/>
    <s v="Rating Above Average"/>
    <s v="Level 2"/>
    <s v="First Semester"/>
    <s v="Old Series"/>
    <s v="www.dqstream/memories-of-the-alhambra/no-network.com"/>
    <s v="MEMORIES OF THE ALHAMBRA"/>
    <s v="Halo K-Drama Lovers, nikmati MEMORIES OF THE ALHAMBRA Ada Kim Yong-rim yang nemenin kamu di hari libur kau lho"/>
  </r>
  <r>
    <n v="404"/>
    <x v="12"/>
    <x v="365"/>
    <s v="Lee Re as "/>
    <s v="Supporting"/>
    <s v="www.dqbio/lee-re/memories-of-the-alhambra.com"/>
    <s v="LEE RE"/>
    <s v="NO NETWORK"/>
    <x v="12"/>
    <d v="2019-01-20T00:00:00"/>
    <s v="Rating Above Average"/>
    <s v="Level 2"/>
    <s v="First Semester"/>
    <s v="Old Series"/>
    <s v="www.dqstream/memories-of-the-alhambra/no-network.com"/>
    <s v="MEMORIES OF THE ALHAMBRA"/>
    <s v="Halo K-Drama Lovers, nikmati MEMORIES OF THE ALHAMBRA Ada Lee Re yang nemenin kamu di hari libur kau lho"/>
  </r>
  <r>
    <n v="405"/>
    <x v="12"/>
    <x v="366"/>
    <s v="young Jung"/>
    <s v="Supporting"/>
    <s v="www.dqbio/park-chae-hee/memories-of-the-alhambra.com"/>
    <s v="PARK CHAE-HEE"/>
    <s v="NO NETWORK"/>
    <x v="12"/>
    <d v="2019-01-20T00:00:00"/>
    <s v="Rating Above Average"/>
    <s v="Level 2"/>
    <s v="First Semester"/>
    <s v="Old Series"/>
    <s v="www.dqstream/memories-of-the-alhambra/no-network.com"/>
    <s v="MEMORIES OF THE ALHAMBRA"/>
    <s v="Halo K-Drama Lovers, nikmati MEMORIES OF THE ALHAMBRA Ada Park Chae-hee yang nemenin kamu di hari libur kau lho"/>
  </r>
  <r>
    <n v="406"/>
    <x v="12"/>
    <x v="367"/>
    <s v="Kim Sang-b"/>
    <s v="Supporting"/>
    <s v="www.dqbio/lee-hak-joo/memories-of-the-alhambra.com"/>
    <s v="LEE HAK-JOO"/>
    <s v="NO NETWORK"/>
    <x v="12"/>
    <d v="2019-01-20T00:00:00"/>
    <s v="Rating Above Average"/>
    <s v="Level 2"/>
    <s v="First Semester"/>
    <s v="Old Series"/>
    <s v="www.dqstream/memories-of-the-alhambra/no-network.com"/>
    <s v="MEMORIES OF THE ALHAMBRA"/>
    <s v="Halo K-Drama Lovers, nikmati MEMORIES OF THE ALHAMBRA Ada Lee Hak-joo yang nemenin kamu di hari libur kau lho"/>
  </r>
  <r>
    <n v="407"/>
    <x v="12"/>
    <x v="368"/>
    <s v="Cha Hyung-"/>
    <s v="Supporting"/>
    <s v="www.dqbio/park-hoon/memories-of-the-alhambra.com"/>
    <s v="PARK HOON"/>
    <s v="NO NETWORK"/>
    <x v="12"/>
    <d v="2019-01-20T00:00:00"/>
    <s v="Rating Above Average"/>
    <s v="Level 2"/>
    <s v="First Semester"/>
    <s v="Old Series"/>
    <s v="www.dqstream/memories-of-the-alhambra/no-network.com"/>
    <s v="MEMORIES OF THE ALHAMBRA"/>
    <s v="Halo K-Drama Lovers, nikmati MEMORIES OF THE ALHAMBRA Ada Park Hoon yang nemenin kamu di hari libur kau lho"/>
  </r>
  <r>
    <n v="408"/>
    <x v="12"/>
    <x v="19"/>
    <s v="Park Seon-"/>
    <s v="Supporting"/>
    <s v="www.dqbio/lee-seung-joon/memories-of-the-alhambra.com"/>
    <s v="LEE SEUNG-JOON"/>
    <s v="NO NETWORK"/>
    <x v="12"/>
    <d v="2019-01-20T00:00:00"/>
    <s v="Rating Above Average"/>
    <s v="Level 2"/>
    <s v="First Semester"/>
    <s v="Old Series"/>
    <s v="www.dqstream/memories-of-the-alhambra/no-network.com"/>
    <s v="MEMORIES OF THE ALHAMBRA"/>
    <s v="Halo K-Drama Lovers, nikmati MEMORIES OF THE ALHAMBRA Ada Lee Seung-joon yang nemenin kamu di hari libur kau lho"/>
  </r>
  <r>
    <n v="409"/>
    <x v="12"/>
    <x v="369"/>
    <s v="Seo Jung-h"/>
    <s v="Supporting"/>
    <s v="www.dqbio/min-jin-woong/memories-of-the-alhambra.com"/>
    <s v="MIN JIN-WOONG"/>
    <s v="NO NETWORK"/>
    <x v="12"/>
    <d v="2019-01-20T00:00:00"/>
    <s v="Rating Above Average"/>
    <s v="Level 2"/>
    <s v="First Semester"/>
    <s v="Old Series"/>
    <s v="www.dqstream/memories-of-the-alhambra/no-network.com"/>
    <s v="MEMORIES OF THE ALHAMBRA"/>
    <s v="Halo K-Drama Lovers, nikmati MEMORIES OF THE ALHAMBRA Ada Min Jin-woong yang nemenin kamu di hari libur kau lho"/>
  </r>
  <r>
    <n v="410"/>
    <x v="12"/>
    <x v="292"/>
    <s v="Choi Yang-"/>
    <s v="Supporting"/>
    <s v="www.dqbio/cho-hyun-chul/memories-of-the-alhambra.com"/>
    <s v="CHO HYUN-CHUL"/>
    <s v="NO NETWORK"/>
    <x v="12"/>
    <d v="2019-01-20T00:00:00"/>
    <s v="Rating Above Average"/>
    <s v="Level 2"/>
    <s v="First Semester"/>
    <s v="Old Series"/>
    <s v="www.dqstream/memories-of-the-alhambra/no-network.com"/>
    <s v="MEMORIES OF THE ALHAMBRA"/>
    <s v="Halo K-Drama Lovers, nikmati MEMORIES OF THE ALHAMBRA Ada Cho Hyun-chul yang nemenin kamu di hari libur kau lho"/>
  </r>
  <r>
    <n v="411"/>
    <x v="12"/>
    <x v="370"/>
    <s v="Lee Soo-ji"/>
    <s v="Supporting"/>
    <s v="www.dqbio/lee-si-won/memories-of-the-alhambra.com"/>
    <s v="LEE SI-WON"/>
    <s v="NO NETWORK"/>
    <x v="12"/>
    <d v="2019-01-20T00:00:00"/>
    <s v="Rating Above Average"/>
    <s v="Level 2"/>
    <s v="First Semester"/>
    <s v="Old Series"/>
    <s v="www.dqstream/memories-of-the-alhambra/no-network.com"/>
    <s v="MEMORIES OF THE ALHAMBRA"/>
    <s v="Halo K-Drama Lovers, nikmati MEMORIES OF THE ALHAMBRA Ada Lee Si-won yang nemenin kamu di hari libur kau lho"/>
  </r>
  <r>
    <n v="412"/>
    <x v="12"/>
    <x v="371"/>
    <s v="Cha Byung-"/>
    <s v="Supporting"/>
    <s v="www.dqbio/kim-eui-sung/memories-of-the-alhambra.com"/>
    <s v="KIM EUI-SUNG"/>
    <s v="NO NETWORK"/>
    <x v="12"/>
    <d v="2019-01-20T00:00:00"/>
    <s v="Rating Above Average"/>
    <s v="Level 2"/>
    <s v="First Semester"/>
    <s v="Old Series"/>
    <s v="www.dqstream/memories-of-the-alhambra/no-network.com"/>
    <s v="MEMORIES OF THE ALHAMBRA"/>
    <s v="Halo K-Drama Lovers, nikmati MEMORIES OF THE ALHAMBRA Ada Kim Eui-sung yang nemenin kamu di hari libur kau lho"/>
  </r>
  <r>
    <n v="413"/>
    <x v="12"/>
    <x v="372"/>
    <s v="Lee Soo-ky"/>
    <s v="Supporting"/>
    <s v="www.dqbio/ryu-abel-/memories-of-the-alhambra.com"/>
    <s v="RYU ABEL "/>
    <s v="NO NETWORK"/>
    <x v="12"/>
    <d v="2019-01-20T00:00:00"/>
    <s v="Rating Above Average"/>
    <s v="Level 2"/>
    <s v="First Semester"/>
    <s v="Old Series"/>
    <s v="www.dqstream/memories-of-the-alhambra/no-network.com"/>
    <s v="MEMORIES OF THE ALHAMBRA"/>
    <s v="Halo K-Drama Lovers, nikmati MEMORIES OF THE ALHAMBRA Ada Ryu Abel  yang nemenin kamu di hari libur kau lho"/>
  </r>
  <r>
    <n v="414"/>
    <x v="12"/>
    <x v="373"/>
    <s v="Ko Yoo-ra"/>
    <s v="Other"/>
    <s v="www.dqbio/han-bo-reum/memories-of-the-alhambra.com"/>
    <s v="HAN BO-REUM"/>
    <s v="NO NETWORK"/>
    <x v="12"/>
    <d v="2019-01-20T00:00:00"/>
    <s v="Rating Above Average"/>
    <s v="Level 2"/>
    <s v="First Semester"/>
    <s v="Old Series"/>
    <s v="www.dqstream/memories-of-the-alhambra/no-network.com"/>
    <s v="MEMORIES OF THE ALHAMBRA"/>
    <s v="Halo K-Drama Lovers, nikmati MEMORIES OF THE ALHAMBRA Ada Han Bo-reum yang nemenin kamu di hari libur kau lho"/>
  </r>
  <r>
    <n v="415"/>
    <x v="12"/>
    <x v="374"/>
    <s v="Marco Han"/>
    <s v="Other"/>
    <s v="www.dqbio/lee-jae-wook/memories-of-the-alhambra.com"/>
    <s v="LEE JAE-WOOK"/>
    <s v="NO NETWORK"/>
    <x v="12"/>
    <d v="2019-01-20T00:00:00"/>
    <s v="Rating Above Average"/>
    <s v="Level 2"/>
    <s v="First Semester"/>
    <s v="Old Series"/>
    <s v="www.dqstream/memories-of-the-alhambra/no-network.com"/>
    <s v="MEMORIES OF THE ALHAMBRA"/>
    <s v="Halo K-Drama Lovers, nikmati MEMORIES OF THE ALHAMBRA Ada Lee Jae-wook yang nemenin kamu di hari libur kau lho"/>
  </r>
  <r>
    <n v="416"/>
    <x v="12"/>
    <x v="375"/>
    <s v="Noh Young-"/>
    <s v="Other"/>
    <s v="www.dqbio/park-jin-woo-/memories-of-the-alhambra.com"/>
    <s v="PARK JIN-WOO "/>
    <s v="NO NETWORK"/>
    <x v="12"/>
    <d v="2019-01-20T00:00:00"/>
    <s v="Rating Above Average"/>
    <s v="Level 2"/>
    <s v="First Semester"/>
    <s v="Old Series"/>
    <s v="www.dqstream/memories-of-the-alhambra/no-network.com"/>
    <s v="MEMORIES OF THE ALHAMBRA"/>
    <s v="Halo K-Drama Lovers, nikmati MEMORIES OF THE ALHAMBRA Ada Park Jin-woo  yang nemenin kamu di hari libur kau lho"/>
  </r>
  <r>
    <n v="417"/>
    <x v="12"/>
    <x v="376"/>
    <s v="A (Ep. 1, "/>
    <s v="Special Appearance"/>
    <s v="www.dqbio/park-hae-soo/memories-of-the-alhambra.com"/>
    <s v="PARK HAE-SOO"/>
    <s v="NO NETWORK"/>
    <x v="12"/>
    <d v="2019-01-20T00:00:00"/>
    <s v="Rating Above Average"/>
    <s v="Level 2"/>
    <s v="First Semester"/>
    <s v="Old Series"/>
    <s v="www.dqstream/memories-of-the-alhambra/no-network.com"/>
    <s v="MEMORIES OF THE ALHAMBRA"/>
    <s v="Halo K-Drama Lovers, nikmati MEMORIES OF THE ALHAMBRA Ada Park Hae-soo yang nemenin kamu di hari libur kau lho"/>
  </r>
  <r>
    <n v="418"/>
    <x v="12"/>
    <x v="377"/>
    <s v="Hee-joo's "/>
    <s v="Special Appearance"/>
    <s v="www.dqbio/jung-min-sung-/memories-of-the-alhambra.com"/>
    <s v="JUNG MIN-SUNG "/>
    <s v="NO NETWORK"/>
    <x v="12"/>
    <d v="2019-01-20T00:00:00"/>
    <s v="Rating Above Average"/>
    <s v="Level 2"/>
    <s v="First Semester"/>
    <s v="Old Series"/>
    <s v="www.dqstream/memories-of-the-alhambra/no-network.com"/>
    <s v="MEMORIES OF THE ALHAMBRA"/>
    <s v="Halo K-Drama Lovers, nikmati MEMORIES OF THE ALHAMBRA Ada Jung Min-sung  yang nemenin kamu di hari libur kau lho"/>
  </r>
  <r>
    <n v="419"/>
    <x v="12"/>
    <x v="378"/>
    <s v="Hee-joo's "/>
    <s v="Special Appearance"/>
    <s v="www.dqbio/choi-yoo-song-/memories-of-the-alhambra.com"/>
    <s v="CHOI YOO-SONG "/>
    <s v="NO NETWORK"/>
    <x v="12"/>
    <d v="2019-01-20T00:00:00"/>
    <s v="Rating Above Average"/>
    <s v="Level 2"/>
    <s v="First Semester"/>
    <s v="Old Series"/>
    <s v="www.dqstream/memories-of-the-alhambra/no-network.com"/>
    <s v="MEMORIES OF THE ALHAMBRA"/>
    <s v="Halo K-Drama Lovers, nikmati MEMORIES OF THE ALHAMBRA Ada Choi Yoo-song  yang nemenin kamu di hari libur kau lho"/>
  </r>
  <r>
    <n v="420"/>
    <x v="12"/>
    <x v="379"/>
    <s v="Gamer (Ep."/>
    <s v="Special Appearance"/>
    <s v="www.dqbio/han-da-sol/memories-of-the-alhambra.com"/>
    <s v="HAN DA-SOL"/>
    <s v="NO NETWORK"/>
    <x v="12"/>
    <d v="2019-01-20T00:00:00"/>
    <s v="Rating Above Average"/>
    <s v="Level 2"/>
    <s v="First Semester"/>
    <s v="Old Series"/>
    <s v="www.dqstream/memories-of-the-alhambra/no-network.com"/>
    <s v="MEMORIES OF THE ALHAMBRA"/>
    <s v="Halo K-Drama Lovers, nikmati MEMORIES OF THE ALHAMBRA Ada Han Da-sol yang nemenin kamu di hari libur kau lho"/>
  </r>
  <r>
    <n v="421"/>
    <x v="12"/>
    <x v="380"/>
    <s v="J One Empl"/>
    <s v="Special Appearance"/>
    <s v="www.dqbio/kim-hyun-mok/memories-of-the-alhambra.com"/>
    <s v="KIM HYUN-MOK"/>
    <s v="NO NETWORK"/>
    <x v="12"/>
    <d v="2019-01-20T00:00:00"/>
    <s v="Rating Above Average"/>
    <s v="Level 2"/>
    <s v="First Semester"/>
    <s v="Old Series"/>
    <s v="www.dqstream/memories-of-the-alhambra/no-network.com"/>
    <s v="MEMORIES OF THE ALHAMBRA"/>
    <s v="Halo K-Drama Lovers, nikmati MEMORIES OF THE ALHAMBRA Ada Kim Hyun-mok yang nemenin kamu di hari libur kau lho"/>
  </r>
  <r>
    <n v="422"/>
    <x v="12"/>
    <x v="381"/>
    <s v="Entertainm"/>
    <s v="Special Appearance"/>
    <s v="www.dqbio/park-seul-gi-/memories-of-the-alhambra.com"/>
    <s v="PARK SEUL-GI "/>
    <s v="NO NETWORK"/>
    <x v="12"/>
    <d v="2019-01-20T00:00:00"/>
    <s v="Rating Above Average"/>
    <s v="Level 2"/>
    <s v="First Semester"/>
    <s v="Old Series"/>
    <s v="www.dqstream/memories-of-the-alhambra/no-network.com"/>
    <s v="MEMORIES OF THE ALHAMBRA"/>
    <s v="Halo K-Drama Lovers, nikmati MEMORIES OF THE ALHAMBRA Ada Park Seul-gi  yang nemenin kamu di hari libur kau lho"/>
  </r>
  <r>
    <n v="423"/>
    <x v="12"/>
    <x v="382"/>
    <s v="Live Weekl"/>
    <s v="Special Appearance"/>
    <s v="www.dqbio/park-jong-jin-/memories-of-the-alhambra.com"/>
    <s v="PARK JONG-JIN "/>
    <s v="NO NETWORK"/>
    <x v="12"/>
    <d v="2019-01-20T00:00:00"/>
    <s v="Rating Above Average"/>
    <s v="Level 2"/>
    <s v="First Semester"/>
    <s v="Old Series"/>
    <s v="www.dqstream/memories-of-the-alhambra/no-network.com"/>
    <s v="MEMORIES OF THE ALHAMBRA"/>
    <s v="Halo K-Drama Lovers, nikmati MEMORIES OF THE ALHAMBRA Ada Park Jong-jin  yang nemenin kamu di hari libur kau lho"/>
  </r>
  <r>
    <n v="424"/>
    <x v="12"/>
    <x v="383"/>
    <s v="Live Weekl"/>
    <s v="Special Appearance"/>
    <s v="www.dqbio/eom-seong-seop-/memories-of-the-alhambra.com"/>
    <s v="EOM SEONG-SEOP "/>
    <s v="NO NETWORK"/>
    <x v="12"/>
    <d v="2019-01-20T00:00:00"/>
    <s v="Rating Above Average"/>
    <s v="Level 2"/>
    <s v="First Semester"/>
    <s v="Old Series"/>
    <s v="www.dqstream/memories-of-the-alhambra/no-network.com"/>
    <s v="MEMORIES OF THE ALHAMBRA"/>
    <s v="Halo K-Drama Lovers, nikmati MEMORIES OF THE ALHAMBRA Ada Eom Seong-seop  yang nemenin kamu di hari libur kau lho"/>
  </r>
  <r>
    <n v="425"/>
    <x v="13"/>
    <x v="124"/>
    <s v="Court Lady"/>
    <s v="Supporting"/>
    <s v="www.dqbio/cha-chung-hwa/mr.-queen.com"/>
    <s v="CHA CHUNG-HWA"/>
    <s v="TVN"/>
    <x v="13"/>
    <d v="2021-02-14T00:00:00"/>
    <s v="Rating Above Average"/>
    <s v="Level 3"/>
    <s v="First Semester"/>
    <s v="New Series"/>
    <s v="www.dqstream/mr.-queen/tvn.com"/>
    <s v="MR. QUEEN"/>
    <s v="Halo K-Drama Lovers, nikmati MR. QUEEN Ada Cha Chung-hwa yang nemenin kamu di hari libur kau lho"/>
  </r>
  <r>
    <n v="426"/>
    <x v="13"/>
    <x v="384"/>
    <s v="Hong-yeon"/>
    <s v="Supporting"/>
    <s v="www.dqbio/chae-seo-eun/mr.-queen.com"/>
    <s v="CHAE SEO-EUN"/>
    <s v="TVN"/>
    <x v="13"/>
    <d v="2021-02-14T00:00:00"/>
    <s v="Rating Above Average"/>
    <s v="Level 3"/>
    <s v="First Semester"/>
    <s v="New Series"/>
    <s v="www.dqstream/mr.-queen/tvn.com"/>
    <s v="MR. QUEEN"/>
    <s v="Halo K-Drama Lovers, nikmati MR. QUEEN Ada Chae Seo-eun yang nemenin kamu di hari libur kau lho"/>
  </r>
  <r>
    <n v="427"/>
    <x v="13"/>
    <x v="385"/>
    <s v="Prince Yeo"/>
    <s v="Supporting"/>
    <s v="www.dqbio/yoo-min-kyu/mr.-queen.com"/>
    <s v="YOO MIN-KYU"/>
    <s v="TVN"/>
    <x v="13"/>
    <d v="2021-02-14T00:00:00"/>
    <s v="Rating Above Average"/>
    <s v="Level 3"/>
    <s v="First Semester"/>
    <s v="New Series"/>
    <s v="www.dqstream/mr.-queen/tvn.com"/>
    <s v="MR. QUEEN"/>
    <s v="Halo K-Drama Lovers, nikmati MR. QUEEN Ada Yoo Min-kyu yang nemenin kamu di hari libur kau lho"/>
  </r>
  <r>
    <n v="428"/>
    <x v="13"/>
    <x v="386"/>
    <s v="Hong Doo-i"/>
    <s v="Supporting"/>
    <s v="www.dqbio/lee-jae-won/mr.-queen.com"/>
    <s v="LEE JAE-WON"/>
    <s v="TVN"/>
    <x v="13"/>
    <d v="2021-02-14T00:00:00"/>
    <s v="Rating Above Average"/>
    <s v="Level 3"/>
    <s v="First Semester"/>
    <s v="New Series"/>
    <s v="www.dqstream/mr.-queen/tvn.com"/>
    <s v="MR. QUEEN"/>
    <s v="Halo K-Drama Lovers, nikmati MR. QUEEN Ada Lee Jae-won yang nemenin kamu di hari libur kau lho"/>
  </r>
  <r>
    <n v="429"/>
    <x v="13"/>
    <x v="387"/>
    <s v="Grand Roya"/>
    <s v="Supporting"/>
    <s v="www.dqbio/bae-jong-ok/mr.-queen.com"/>
    <s v="BAE JONG-OK"/>
    <s v="TVN"/>
    <x v="13"/>
    <d v="2021-02-14T00:00:00"/>
    <s v="Rating Above Average"/>
    <s v="Level 3"/>
    <s v="First Semester"/>
    <s v="New Series"/>
    <s v="www.dqstream/mr.-queen/tvn.com"/>
    <s v="MR. QUEEN"/>
    <s v="Halo K-Drama Lovers, nikmati MR. QUEEN Ada Bae Jong-ok yang nemenin kamu di hari libur kau lho"/>
  </r>
  <r>
    <n v="430"/>
    <x v="13"/>
    <x v="82"/>
    <s v="Kim Jwa-ge"/>
    <s v="Supporting"/>
    <s v="www.dqbio/kim-tae-woo/mr.-queen.com"/>
    <s v="KIM TAE-WOO"/>
    <s v="TVN"/>
    <x v="13"/>
    <d v="2021-02-14T00:00:00"/>
    <s v="Rating Above Average"/>
    <s v="Level 3"/>
    <s v="First Semester"/>
    <s v="New Series"/>
    <s v="www.dqstream/mr.-queen/tvn.com"/>
    <s v="MR. QUEEN"/>
    <s v="Halo K-Drama Lovers, nikmati MR. QUEEN Ada Kim Tae-woo yang nemenin kamu di hari libur kau lho"/>
  </r>
  <r>
    <n v="431"/>
    <x v="13"/>
    <x v="388"/>
    <s v="Kim Byeong"/>
    <s v="Supporting"/>
    <s v="www.dqbio/na-in-woo/mr.-queen.com"/>
    <s v="NA IN-WOO"/>
    <s v="TVN"/>
    <x v="13"/>
    <d v="2021-02-14T00:00:00"/>
    <s v="Rating Above Average"/>
    <s v="Level 3"/>
    <s v="First Semester"/>
    <s v="New Series"/>
    <s v="www.dqstream/mr.-queen/tvn.com"/>
    <s v="MR. QUEEN"/>
    <s v="Halo K-Drama Lovers, nikmati MR. QUEEN Ada Na In-woo yang nemenin kamu di hari libur kau lho"/>
  </r>
  <r>
    <n v="432"/>
    <x v="13"/>
    <x v="389"/>
    <s v="Kim Mun-ge"/>
    <s v="Supporting"/>
    <s v="www.dqbio/jeon-bae-soo/mr.-queen.com"/>
    <s v="JEON BAE-SOO"/>
    <s v="TVN"/>
    <x v="13"/>
    <d v="2021-02-14T00:00:00"/>
    <s v="Rating Above Average"/>
    <s v="Level 3"/>
    <s v="First Semester"/>
    <s v="New Series"/>
    <s v="www.dqstream/mr.-queen/tvn.com"/>
    <s v="MR. QUEEN"/>
    <s v="Halo K-Drama Lovers, nikmati MR. QUEEN Ada Jeon Bae-soo yang nemenin kamu di hari libur kau lho"/>
  </r>
  <r>
    <n v="433"/>
    <x v="13"/>
    <x v="390"/>
    <s v="Kim Hwan"/>
    <s v="Supporting"/>
    <s v="www.dqbio/yoo-young-jae/mr.-queen.com"/>
    <s v="YOO YOUNG-JAE"/>
    <s v="TVN"/>
    <x v="13"/>
    <d v="2021-02-14T00:00:00"/>
    <s v="Rating Above Average"/>
    <s v="Level 3"/>
    <s v="First Semester"/>
    <s v="New Series"/>
    <s v="www.dqstream/mr.-queen/tvn.com"/>
    <s v="MR. QUEEN"/>
    <s v="Halo K-Drama Lovers, nikmati MR. QUEEN Ada Yoo Young-jae yang nemenin kamu di hari libur kau lho"/>
  </r>
  <r>
    <n v="434"/>
    <x v="13"/>
    <x v="391"/>
    <s v="Chief Stat"/>
    <s v="Supporting"/>
    <s v="www.dqbio/song-min-hyung-/mr.-queen.com"/>
    <s v="SONG MIN-HYUNG "/>
    <s v="TVN"/>
    <x v="13"/>
    <d v="2021-02-14T00:00:00"/>
    <s v="Rating Above Average"/>
    <s v="Level 3"/>
    <s v="First Semester"/>
    <s v="New Series"/>
    <s v="www.dqstream/mr.-queen/tvn.com"/>
    <s v="MR. QUEEN"/>
    <s v="Halo K-Drama Lovers, nikmati MR. QUEEN Ada Song Min-hyung  yang nemenin kamu di hari libur kau lho"/>
  </r>
  <r>
    <n v="435"/>
    <x v="13"/>
    <x v="392"/>
    <s v="Left State"/>
    <s v="Supporting"/>
    <s v="www.dqbio/kang-ji-hoo-/mr.-queen.com"/>
    <s v="KANG JI-HOO "/>
    <s v="TVN"/>
    <x v="13"/>
    <d v="2021-02-14T00:00:00"/>
    <s v="Rating Above Average"/>
    <s v="Level 3"/>
    <s v="First Semester"/>
    <s v="New Series"/>
    <s v="www.dqstream/mr.-queen/tvn.com"/>
    <s v="MR. QUEEN"/>
    <s v="Halo K-Drama Lovers, nikmati MR. QUEEN Ada Kang Ji-hoo  yang nemenin kamu di hari libur kau lho"/>
  </r>
  <r>
    <n v="436"/>
    <x v="13"/>
    <x v="393"/>
    <s v="Minister o"/>
    <s v="Supporting"/>
    <s v="www.dqbio/son-kwang-eop-/mr.-queen.com"/>
    <s v="SON KWANG-EOP "/>
    <s v="TVN"/>
    <x v="13"/>
    <d v="2021-02-14T00:00:00"/>
    <s v="Rating Above Average"/>
    <s v="Level 3"/>
    <s v="First Semester"/>
    <s v="New Series"/>
    <s v="www.dqstream/mr.-queen/tvn.com"/>
    <s v="MR. QUEEN"/>
    <s v="Halo K-Drama Lovers, nikmati MR. QUEEN Ada Son Kwang-eop  yang nemenin kamu di hari libur kau lho"/>
  </r>
  <r>
    <n v="437"/>
    <x v="13"/>
    <x v="394"/>
    <s v="Jo Hwa-jin"/>
    <s v="Supporting"/>
    <s v="www.dqbio/seol-in-ah/mr.-queen.com"/>
    <s v="SEOL IN-AH"/>
    <s v="TVN"/>
    <x v="13"/>
    <d v="2021-02-14T00:00:00"/>
    <s v="Rating Above Average"/>
    <s v="Level 3"/>
    <s v="First Semester"/>
    <s v="New Series"/>
    <s v="www.dqstream/mr.-queen/tvn.com"/>
    <s v="MR. QUEEN"/>
    <s v="Halo K-Drama Lovers, nikmati MR. QUEEN Ada Seol In-ah yang nemenin kamu di hari libur kau lho"/>
  </r>
  <r>
    <n v="438"/>
    <x v="13"/>
    <x v="395"/>
    <s v="Royal Quee"/>
    <s v="Supporting"/>
    <s v="www.dqbio/jo-yeon-hee/mr.-queen.com"/>
    <s v="JO YEON-HEE"/>
    <s v="TVN"/>
    <x v="13"/>
    <d v="2021-02-14T00:00:00"/>
    <s v="Rating Above Average"/>
    <s v="Level 3"/>
    <s v="First Semester"/>
    <s v="New Series"/>
    <s v="www.dqstream/mr.-queen/tvn.com"/>
    <s v="MR. QUEEN"/>
    <s v="Halo K-Drama Lovers, nikmati MR. QUEEN Ada Jo Yeon-hee yang nemenin kamu di hari libur kau lho"/>
  </r>
  <r>
    <n v="439"/>
    <x v="13"/>
    <x v="396"/>
    <s v="Ko In-beom"/>
    <s v="Supporting"/>
    <s v="www.dqbio/ko-in-beom/mr.-queen.com"/>
    <s v="KO IN-BEOM"/>
    <s v="TVN"/>
    <x v="13"/>
    <d v="2021-02-14T00:00:00"/>
    <s v="Rating Above Average"/>
    <s v="Level 3"/>
    <s v="First Semester"/>
    <s v="New Series"/>
    <s v="www.dqstream/mr.-queen/tvn.com"/>
    <s v="MR. QUEEN"/>
    <s v="Halo K-Drama Lovers, nikmati MR. QUEEN Ada Ko In-beom yang nemenin kamu di hari libur kau lho"/>
  </r>
  <r>
    <n v="440"/>
    <x v="13"/>
    <x v="397"/>
    <s v="Minister o"/>
    <s v="Supporting"/>
    <s v="www.dqbio/kim-kwang-sik-/mr.-queen.com"/>
    <s v="KIM KWANG-SIK "/>
    <s v="TVN"/>
    <x v="13"/>
    <d v="2021-02-14T00:00:00"/>
    <s v="Rating Above Average"/>
    <s v="Level 3"/>
    <s v="First Semester"/>
    <s v="New Series"/>
    <s v="www.dqstream/mr.-queen/tvn.com"/>
    <s v="MR. QUEEN"/>
    <s v="Halo K-Drama Lovers, nikmati MR. QUEEN Ada Kim Kwang-sik  yang nemenin kamu di hari libur kau lho"/>
  </r>
  <r>
    <n v="441"/>
    <x v="13"/>
    <x v="398"/>
    <s v="Jang Bong-"/>
    <s v="Supporting"/>
    <s v="www.dqbio/choi-jin-hyuk/mr.-queen.com"/>
    <s v="CHOI JIN-HYUK"/>
    <s v="TVN"/>
    <x v="13"/>
    <d v="2021-02-14T00:00:00"/>
    <s v="Rating Above Average"/>
    <s v="Level 3"/>
    <s v="First Semester"/>
    <s v="New Series"/>
    <s v="www.dqstream/mr.-queen/tvn.com"/>
    <s v="MR. QUEEN"/>
    <s v="Halo K-Drama Lovers, nikmati MR. QUEEN Ada Choi Jin-hyuk yang nemenin kamu di hari libur kau lho"/>
  </r>
  <r>
    <n v="442"/>
    <x v="13"/>
    <x v="399"/>
    <s v="Director H"/>
    <s v="Supporting"/>
    <s v="www.dqbio/lee-cheol-min-/mr.-queen.com"/>
    <s v="LEE CHEOL-MIN "/>
    <s v="TVN"/>
    <x v="13"/>
    <d v="2021-02-14T00:00:00"/>
    <s v="Rating Above Average"/>
    <s v="Level 3"/>
    <s v="First Semester"/>
    <s v="New Series"/>
    <s v="www.dqstream/mr.-queen/tvn.com"/>
    <s v="MR. QUEEN"/>
    <s v="Halo K-Drama Lovers, nikmati MR. QUEEN Ada Lee Cheol-min  yang nemenin kamu di hari libur kau lho"/>
  </r>
  <r>
    <n v="443"/>
    <x v="13"/>
    <x v="400"/>
    <s v="Bu Seung-m"/>
    <s v="Supporting"/>
    <s v="www.dqbio/kim-joon-won-/mr.-queen.com"/>
    <s v="KIM JOON-WON "/>
    <s v="TVN"/>
    <x v="13"/>
    <d v="2021-02-14T00:00:00"/>
    <s v="Rating Above Average"/>
    <s v="Level 3"/>
    <s v="First Semester"/>
    <s v="New Series"/>
    <s v="www.dqstream/mr.-queen/tvn.com"/>
    <s v="MR. QUEEN"/>
    <s v="Halo K-Drama Lovers, nikmati MR. QUEEN Ada Kim Joon-won  yang nemenin kamu di hari libur kau lho"/>
  </r>
  <r>
    <n v="444"/>
    <x v="13"/>
    <x v="401"/>
    <s v="Royal Chef"/>
    <s v="Supporting"/>
    <s v="www.dqbio/kim-in-kwon/mr.-queen.com"/>
    <s v="KIM IN-KWON"/>
    <s v="TVN"/>
    <x v="13"/>
    <d v="2021-02-14T00:00:00"/>
    <s v="Rating Above Average"/>
    <s v="Level 3"/>
    <s v="First Semester"/>
    <s v="New Series"/>
    <s v="www.dqstream/mr.-queen/tvn.com"/>
    <s v="MR. QUEEN"/>
    <s v="Halo K-Drama Lovers, nikmati MR. QUEEN Ada Kim In-kwon yang nemenin kamu di hari libur kau lho"/>
  </r>
  <r>
    <n v="445"/>
    <x v="13"/>
    <x v="402"/>
    <s v="Dam-hyang,"/>
    <s v="Supporting"/>
    <s v="www.dqbio/kang-chae-won/mr.-queen.com"/>
    <s v="KANG CHAE-WON"/>
    <s v="TVN"/>
    <x v="13"/>
    <d v="2021-02-14T00:00:00"/>
    <s v="Rating Above Average"/>
    <s v="Level 3"/>
    <s v="First Semester"/>
    <s v="New Series"/>
    <s v="www.dqstream/mr.-queen/tvn.com"/>
    <s v="MR. QUEEN"/>
    <s v="Halo K-Drama Lovers, nikmati MR. QUEEN Ada Kang Chae-won yang nemenin kamu di hari libur kau lho"/>
  </r>
  <r>
    <n v="446"/>
    <x v="13"/>
    <x v="403"/>
    <s v="Oh Wol, Jo"/>
    <s v="Supporting"/>
    <s v="www.dqbio/kim-ju-young/mr.-queen.com"/>
    <s v="KIM JU-YOUNG"/>
    <s v="TVN"/>
    <x v="13"/>
    <d v="2021-02-14T00:00:00"/>
    <s v="Rating Above Average"/>
    <s v="Level 3"/>
    <s v="First Semester"/>
    <s v="New Series"/>
    <s v="www.dqstream/mr.-queen/tvn.com"/>
    <s v="MR. QUEEN"/>
    <s v="Halo K-Drama Lovers, nikmati MR. QUEEN Ada Kim Ju-young yang nemenin kamu di hari libur kau lho"/>
  </r>
  <r>
    <n v="447"/>
    <x v="13"/>
    <x v="404"/>
    <s v="Court Lady"/>
    <s v="Supporting"/>
    <s v="www.dqbio/son-so-mang-/mr.-queen.com"/>
    <s v="SON SO-MANG "/>
    <s v="TVN"/>
    <x v="13"/>
    <d v="2021-02-14T00:00:00"/>
    <s v="Rating Above Average"/>
    <s v="Level 3"/>
    <s v="First Semester"/>
    <s v="New Series"/>
    <s v="www.dqstream/mr.-queen/tvn.com"/>
    <s v="MR. QUEEN"/>
    <s v="Halo K-Drama Lovers, nikmati MR. QUEEN Ada Son So-mang  yang nemenin kamu di hari libur kau lho"/>
  </r>
  <r>
    <n v="448"/>
    <x v="13"/>
    <x v="405"/>
    <s v="a court la"/>
    <s v="Supporting"/>
    <s v="www.dqbio/seo-hye-ryeong/mr.-queen.com"/>
    <s v="SEO HYE-RYEONG"/>
    <s v="TVN"/>
    <x v="13"/>
    <d v="2021-02-14T00:00:00"/>
    <s v="Rating Above Average"/>
    <s v="Level 3"/>
    <s v="First Semester"/>
    <s v="New Series"/>
    <s v="www.dqstream/mr.-queen/tvn.com"/>
    <s v="MR. QUEEN"/>
    <s v="Halo K-Drama Lovers, nikmati MR. QUEEN Ada Seo Hye-ryeong yang nemenin kamu di hari libur kau lho"/>
  </r>
  <r>
    <n v="449"/>
    <x v="13"/>
    <x v="406"/>
    <s v="a court la"/>
    <s v="Supporting"/>
    <s v="www.dqbio/ahn-ju-ri/mr.-queen.com"/>
    <s v="AHN JU-RI"/>
    <s v="TVN"/>
    <x v="13"/>
    <d v="2021-02-14T00:00:00"/>
    <s v="Rating Above Average"/>
    <s v="Level 3"/>
    <s v="First Semester"/>
    <s v="New Series"/>
    <s v="www.dqstream/mr.-queen/tvn.com"/>
    <s v="MR. QUEEN"/>
    <s v="Halo K-Drama Lovers, nikmati MR. QUEEN Ada Ahn Ju-ri yang nemenin kamu di hari libur kau lho"/>
  </r>
  <r>
    <n v="450"/>
    <x v="13"/>
    <x v="407"/>
    <s v="Hang Sim-h"/>
    <s v="Supporting"/>
    <s v="www.dqbio/kang-da-hyun/mr.-queen.com"/>
    <s v="KANG DA-HYUN"/>
    <s v="TVN"/>
    <x v="13"/>
    <d v="2021-02-14T00:00:00"/>
    <s v="Rating Above Average"/>
    <s v="Level 3"/>
    <s v="First Semester"/>
    <s v="New Series"/>
    <s v="www.dqstream/mr.-queen/tvn.com"/>
    <s v="MR. QUEEN"/>
    <s v="Halo K-Drama Lovers, nikmati MR. QUEEN Ada Kang Da-hyun yang nemenin kamu di hari libur kau lho"/>
  </r>
  <r>
    <n v="451"/>
    <x v="13"/>
    <x v="408"/>
    <s v="a royal ph"/>
    <s v="Supporting"/>
    <s v="www.dqbio/yoon-gi-won-/mr.-queen.com"/>
    <s v="YOON GI-WON "/>
    <s v="TVN"/>
    <x v="13"/>
    <d v="2021-02-14T00:00:00"/>
    <s v="Rating Above Average"/>
    <s v="Level 3"/>
    <s v="First Semester"/>
    <s v="New Series"/>
    <s v="www.dqstream/mr.-queen/tvn.com"/>
    <s v="MR. QUEEN"/>
    <s v="Halo K-Drama Lovers, nikmati MR. QUEEN Ada Yoon Gi-won  yang nemenin kamu di hari libur kau lho"/>
  </r>
  <r>
    <n v="452"/>
    <x v="13"/>
    <x v="409"/>
    <s v="Head Eunuc"/>
    <s v="Supporting"/>
    <s v="www.dqbio/yoon-jin-ho-/mr.-queen.com"/>
    <s v="YOON JIN-HO "/>
    <s v="TVN"/>
    <x v="13"/>
    <d v="2021-02-14T00:00:00"/>
    <s v="Rating Above Average"/>
    <s v="Level 3"/>
    <s v="First Semester"/>
    <s v="New Series"/>
    <s v="www.dqstream/mr.-queen/tvn.com"/>
    <s v="MR. QUEEN"/>
    <s v="Halo K-Drama Lovers, nikmati MR. QUEEN Ada Yoon Jin-ho  yang nemenin kamu di hari libur kau lho"/>
  </r>
  <r>
    <n v="453"/>
    <x v="13"/>
    <x v="410"/>
    <s v="Eunuch Kim"/>
    <s v="Supporting"/>
    <s v="www.dqbio/lee-tae-gum-/mr.-queen.com"/>
    <s v="LEE TAE-GUM "/>
    <s v="TVN"/>
    <x v="13"/>
    <d v="2021-02-14T00:00:00"/>
    <s v="Rating Above Average"/>
    <s v="Level 3"/>
    <s v="First Semester"/>
    <s v="New Series"/>
    <s v="www.dqstream/mr.-queen/tvn.com"/>
    <s v="MR. QUEEN"/>
    <s v="Halo K-Drama Lovers, nikmati MR. QUEEN Ada Lee Tae-gum  yang nemenin kamu di hari libur kau lho"/>
  </r>
  <r>
    <n v="454"/>
    <x v="13"/>
    <x v="411"/>
    <s v="Eunuch Cho"/>
    <s v="Supporting"/>
    <s v="www.dqbio/choi-hwan-yi/mr.-queen.com"/>
    <s v="CHOI HWAN-YI"/>
    <s v="TVN"/>
    <x v="13"/>
    <d v="2021-02-14T00:00:00"/>
    <s v="Rating Above Average"/>
    <s v="Level 3"/>
    <s v="First Semester"/>
    <s v="New Series"/>
    <s v="www.dqstream/mr.-queen/tvn.com"/>
    <s v="MR. QUEEN"/>
    <s v="Halo K-Drama Lovers, nikmati MR. QUEEN Ada Choi Hwan-yi yang nemenin kamu di hari libur kau lho"/>
  </r>
  <r>
    <n v="455"/>
    <x v="13"/>
    <x v="412"/>
    <s v="Sal-soo"/>
    <s v="Supporting"/>
    <s v="www.dqbio/kim-bang-won-/mr.-queen.com"/>
    <s v="KIM BANG-WON "/>
    <s v="TVN"/>
    <x v="13"/>
    <d v="2021-02-14T00:00:00"/>
    <s v="Rating Above Average"/>
    <s v="Level 3"/>
    <s v="First Semester"/>
    <s v="New Series"/>
    <s v="www.dqstream/mr.-queen/tvn.com"/>
    <s v="MR. QUEEN"/>
    <s v="Halo K-Drama Lovers, nikmati MR. QUEEN Ada Kim Bang-won  yang nemenin kamu di hari libur kau lho"/>
  </r>
  <r>
    <n v="456"/>
    <x v="13"/>
    <x v="413"/>
    <s v="Royal Secr"/>
    <s v="Special Appearance"/>
    <s v="www.dqbio/sung-min-soo-/mr.-queen.com"/>
    <s v="SUNG MIN-SOO "/>
    <s v="TVN"/>
    <x v="13"/>
    <d v="2021-02-14T00:00:00"/>
    <s v="Rating Above Average"/>
    <s v="Level 3"/>
    <s v="First Semester"/>
    <s v="New Series"/>
    <s v="www.dqstream/mr.-queen/tvn.com"/>
    <s v="MR. QUEEN"/>
    <s v="Halo K-Drama Lovers, nikmati MR. QUEEN Ada Sung Min-soo  yang nemenin kamu di hari libur kau lho"/>
  </r>
  <r>
    <n v="457"/>
    <x v="13"/>
    <x v="414"/>
    <s v="Physician "/>
    <s v="Special Appearance"/>
    <s v="www.dqbio/ha-min/mr.-queen.com"/>
    <s v="HA-MIN"/>
    <s v="TVN"/>
    <x v="13"/>
    <d v="2021-02-14T00:00:00"/>
    <s v="Rating Above Average"/>
    <s v="Level 3"/>
    <s v="First Semester"/>
    <s v="New Series"/>
    <s v="www.dqstream/mr.-queen/tvn.com"/>
    <s v="MR. QUEEN"/>
    <s v="Halo K-Drama Lovers, nikmati MR. QUEEN Ada Ha-min yang nemenin kamu di hari libur kau lho"/>
  </r>
  <r>
    <n v="458"/>
    <x v="13"/>
    <x v="415"/>
    <s v="a detectiv"/>
    <s v="Special Appearance"/>
    <s v="www.dqbio/seo-dong-suk/mr.-queen.com"/>
    <s v="SEO DONG-SUK"/>
    <s v="TVN"/>
    <x v="13"/>
    <d v="2021-02-14T00:00:00"/>
    <s v="Rating Above Average"/>
    <s v="Level 3"/>
    <s v="First Semester"/>
    <s v="New Series"/>
    <s v="www.dqstream/mr.-queen/tvn.com"/>
    <s v="MR. QUEEN"/>
    <s v="Halo K-Drama Lovers, nikmati MR. QUEEN Ada Seo Dong-suk yang nemenin kamu di hari libur kau lho"/>
  </r>
  <r>
    <n v="459"/>
    <x v="13"/>
    <x v="416"/>
    <s v="a court la"/>
    <s v="Special Appearance"/>
    <s v="www.dqbio/kwon-eun-soo/mr.-queen.com"/>
    <s v="KWON EUN-SOO"/>
    <s v="TVN"/>
    <x v="13"/>
    <d v="2021-02-14T00:00:00"/>
    <s v="Rating Above Average"/>
    <s v="Level 3"/>
    <s v="First Semester"/>
    <s v="New Series"/>
    <s v="www.dqstream/mr.-queen/tvn.com"/>
    <s v="MR. QUEEN"/>
    <s v="Halo K-Drama Lovers, nikmati MR. QUEEN Ada Kwon Eun-soo yang nemenin kamu di hari libur kau lho"/>
  </r>
  <r>
    <n v="460"/>
    <x v="13"/>
    <x v="417"/>
    <s v="a young co"/>
    <s v="Special Appearance"/>
    <s v="www.dqbio/kim-ka-eun/mr.-queen.com"/>
    <s v="KIM KA-EUN"/>
    <s v="TVN"/>
    <x v="13"/>
    <d v="2021-02-14T00:00:00"/>
    <s v="Rating Above Average"/>
    <s v="Level 3"/>
    <s v="First Semester"/>
    <s v="New Series"/>
    <s v="www.dqstream/mr.-queen/tvn.com"/>
    <s v="MR. QUEEN"/>
    <s v="Halo K-Drama Lovers, nikmati MR. QUEEN Ada Kim Ka-eun yang nemenin kamu di hari libur kau lho"/>
  </r>
  <r>
    <n v="461"/>
    <x v="13"/>
    <x v="418"/>
    <s v="a royal gu"/>
    <s v="Special Appearance"/>
    <s v="www.dqbio/lee-seung-jin/mr.-queen.com"/>
    <s v="LEE SEUNG-JIN"/>
    <s v="TVN"/>
    <x v="13"/>
    <d v="2021-02-14T00:00:00"/>
    <s v="Rating Above Average"/>
    <s v="Level 3"/>
    <s v="First Semester"/>
    <s v="New Series"/>
    <s v="www.dqstream/mr.-queen/tvn.com"/>
    <s v="MR. QUEEN"/>
    <s v="Halo K-Drama Lovers, nikmati MR. QUEEN Ada Lee Seung-jin yang nemenin kamu di hari libur kau lho"/>
  </r>
  <r>
    <n v="462"/>
    <x v="13"/>
    <x v="419"/>
    <s v="a royal gu"/>
    <s v="Special Appearance"/>
    <s v="www.dqbio/yoon-jung-ro/mr.-queen.com"/>
    <s v="YOON JUNG-RO"/>
    <s v="TVN"/>
    <x v="13"/>
    <d v="2021-02-14T00:00:00"/>
    <s v="Rating Above Average"/>
    <s v="Level 3"/>
    <s v="First Semester"/>
    <s v="New Series"/>
    <s v="www.dqstream/mr.-queen/tvn.com"/>
    <s v="MR. QUEEN"/>
    <s v="Halo K-Drama Lovers, nikmati MR. QUEEN Ada Yoon Jung-ro yang nemenin kamu di hari libur kau lho"/>
  </r>
  <r>
    <n v="463"/>
    <x v="13"/>
    <x v="420"/>
    <s v="a general "/>
    <s v="Special Appearance"/>
    <s v="www.dqbio/baek-jae-jin-/mr.-queen.com"/>
    <s v="BAEK JAE-JIN "/>
    <s v="TVN"/>
    <x v="13"/>
    <d v="2021-02-14T00:00:00"/>
    <s v="Rating Above Average"/>
    <s v="Level 3"/>
    <s v="First Semester"/>
    <s v="New Series"/>
    <s v="www.dqstream/mr.-queen/tvn.com"/>
    <s v="MR. QUEEN"/>
    <s v="Halo K-Drama Lovers, nikmati MR. QUEEN Ada Baek Jae-jin  yang nemenin kamu di hari libur kau lho"/>
  </r>
  <r>
    <n v="464"/>
    <x v="13"/>
    <x v="421"/>
    <s v="a court la"/>
    <s v="Special Appearance"/>
    <s v="www.dqbio/oh-ji-young/mr.-queen.com"/>
    <s v="OH JI-YOUNG"/>
    <s v="TVN"/>
    <x v="13"/>
    <d v="2021-02-14T00:00:00"/>
    <s v="Rating Above Average"/>
    <s v="Level 3"/>
    <s v="First Semester"/>
    <s v="New Series"/>
    <s v="www.dqstream/mr.-queen/tvn.com"/>
    <s v="MR. QUEEN"/>
    <s v="Halo K-Drama Lovers, nikmati MR. QUEEN Ada Oh Ji-young yang nemenin kamu di hari libur kau lho"/>
  </r>
  <r>
    <n v="465"/>
    <x v="13"/>
    <x v="422"/>
    <s v="a court la"/>
    <s v="Special Appearance"/>
    <s v="www.dqbio/na-mi-hee/mr.-queen.com"/>
    <s v="NA MI-HEE"/>
    <s v="TVN"/>
    <x v="13"/>
    <d v="2021-02-14T00:00:00"/>
    <s v="Rating Above Average"/>
    <s v="Level 3"/>
    <s v="First Semester"/>
    <s v="New Series"/>
    <s v="www.dqstream/mr.-queen/tvn.com"/>
    <s v="MR. QUEEN"/>
    <s v="Halo K-Drama Lovers, nikmati MR. QUEEN Ada Na Mi-hee yang nemenin kamu di hari libur kau lho"/>
  </r>
  <r>
    <n v="466"/>
    <x v="13"/>
    <x v="423"/>
    <s v="a eunuch ("/>
    <s v="Special Appearance"/>
    <s v="www.dqbio/kim-yong-jin/mr.-queen.com"/>
    <s v="KIM YONG-JIN"/>
    <s v="TVN"/>
    <x v="13"/>
    <d v="2021-02-14T00:00:00"/>
    <s v="Rating Above Average"/>
    <s v="Level 3"/>
    <s v="First Semester"/>
    <s v="New Series"/>
    <s v="www.dqstream/mr.-queen/tvn.com"/>
    <s v="MR. QUEEN"/>
    <s v="Halo K-Drama Lovers, nikmati MR. QUEEN Ada Kim Yong-jin yang nemenin kamu di hari libur kau lho"/>
  </r>
  <r>
    <n v="467"/>
    <x v="13"/>
    <x v="424"/>
    <s v="a food pal"/>
    <s v="Special Appearance"/>
    <s v="www.dqbio/moon-hak-jin-/mr.-queen.com"/>
    <s v="MOON HAK-JIN "/>
    <s v="TVN"/>
    <x v="13"/>
    <d v="2021-02-14T00:00:00"/>
    <s v="Rating Above Average"/>
    <s v="Level 3"/>
    <s v="First Semester"/>
    <s v="New Series"/>
    <s v="www.dqstream/mr.-queen/tvn.com"/>
    <s v="MR. QUEEN"/>
    <s v="Halo K-Drama Lovers, nikmati MR. QUEEN Ada Moon Hak-jin  yang nemenin kamu di hari libur kau lho"/>
  </r>
  <r>
    <n v="468"/>
    <x v="13"/>
    <x v="425"/>
    <s v="a food pal"/>
    <s v="Special Appearance"/>
    <s v="www.dqbio/koo-ja-keon/mr.-queen.com"/>
    <s v="KOO JA-KEON"/>
    <s v="TVN"/>
    <x v="13"/>
    <d v="2021-02-14T00:00:00"/>
    <s v="Rating Above Average"/>
    <s v="Level 3"/>
    <s v="First Semester"/>
    <s v="New Series"/>
    <s v="www.dqstream/mr.-queen/tvn.com"/>
    <s v="MR. QUEEN"/>
    <s v="Halo K-Drama Lovers, nikmati MR. QUEEN Ada Koo Ja-keon yang nemenin kamu di hari libur kau lho"/>
  </r>
  <r>
    <n v="469"/>
    <x v="13"/>
    <x v="426"/>
    <s v="a food pal"/>
    <s v="Special Appearance"/>
    <s v="www.dqbio/kim-seung-wan/mr.-queen.com"/>
    <s v="KIM SEUNG-WAN"/>
    <s v="TVN"/>
    <x v="13"/>
    <d v="2021-02-14T00:00:00"/>
    <s v="Rating Above Average"/>
    <s v="Level 3"/>
    <s v="First Semester"/>
    <s v="New Series"/>
    <s v="www.dqstream/mr.-queen/tvn.com"/>
    <s v="MR. QUEEN"/>
    <s v="Halo K-Drama Lovers, nikmati MR. QUEEN Ada Kim Seung-wan yang nemenin kamu di hari libur kau lho"/>
  </r>
  <r>
    <n v="470"/>
    <x v="13"/>
    <x v="427"/>
    <s v="a fortune "/>
    <s v="Special Appearance"/>
    <s v="www.dqbio/kim-nan-hee/mr.-queen.com"/>
    <s v="KIM NAN-HEE"/>
    <s v="TVN"/>
    <x v="13"/>
    <d v="2021-02-14T00:00:00"/>
    <s v="Rating Above Average"/>
    <s v="Level 3"/>
    <s v="First Semester"/>
    <s v="New Series"/>
    <s v="www.dqstream/mr.-queen/tvn.com"/>
    <s v="MR. QUEEN"/>
    <s v="Halo K-Drama Lovers, nikmati MR. QUEEN Ada Kim Nan-hee yang nemenin kamu di hari libur kau lho"/>
  </r>
  <r>
    <n v="471"/>
    <x v="14"/>
    <x v="326"/>
    <s v="Kim Myung-"/>
    <s v="Supporting"/>
    <s v="www.dqbio/kim-kwang-kyu/our-blues.com"/>
    <s v="KIM KWANG-KYU"/>
    <s v="NO NETWORK"/>
    <x v="14"/>
    <d v="2022-06-12T00:00:00"/>
    <s v="Rating Above Average"/>
    <s v="Level 3"/>
    <s v="First Semester"/>
    <s v="New Series"/>
    <s v="www.dqstream/our-blues/no-network.com"/>
    <s v="OUR BLUES"/>
    <s v="Halo K-Drama Lovers, nikmati OUR BLUES Ada Kim Kwang-kyu yang nemenin kamu di hari libur kau lho"/>
  </r>
  <r>
    <n v="472"/>
    <x v="14"/>
    <x v="428"/>
    <s v="Dal-i, You"/>
    <s v="Supporting"/>
    <s v="www.dqbio/cho-hye-jung/our-blues.com"/>
    <s v="CHO HYE-JUNG"/>
    <s v="NO NETWORK"/>
    <x v="14"/>
    <d v="2022-06-12T00:00:00"/>
    <s v="Rating Above Average"/>
    <s v="Level 3"/>
    <s v="First Semester"/>
    <s v="New Series"/>
    <s v="www.dqstream/our-blues/no-network.com"/>
    <s v="OUR BLUES"/>
    <s v="Halo K-Drama Lovers, nikmati OUR BLUES Ada Cho Hye-jung yang nemenin kamu di hari libur kau lho"/>
  </r>
  <r>
    <n v="473"/>
    <x v="14"/>
    <x v="429"/>
    <s v="Kim Tae-ho"/>
    <s v="Supporting"/>
    <s v="www.dqbio/jung-sung-il/our-blues.com"/>
    <s v="JUNG SUNG-IL"/>
    <s v="NO NETWORK"/>
    <x v="14"/>
    <d v="2022-06-12T00:00:00"/>
    <s v="Rating Above Average"/>
    <s v="Level 3"/>
    <s v="First Semester"/>
    <s v="New Series"/>
    <s v="www.dqstream/our-blues/no-network.com"/>
    <s v="OUR BLUES"/>
    <s v="Halo K-Drama Lovers, nikmati OUR BLUES Ada Jung Sung-il yang nemenin kamu di hari libur kau lho"/>
  </r>
  <r>
    <n v="474"/>
    <x v="14"/>
    <x v="430"/>
    <s v="classmate "/>
    <s v="Supporting"/>
    <s v="www.dqbio/chun-dong-bin/our-blues.com"/>
    <s v="CHUN DONG-BIN"/>
    <s v="NO NETWORK"/>
    <x v="14"/>
    <d v="2022-06-12T00:00:00"/>
    <s v="Rating Above Average"/>
    <s v="Level 3"/>
    <s v="First Semester"/>
    <s v="New Series"/>
    <s v="www.dqstream/our-blues/no-network.com"/>
    <s v="OUR BLUES"/>
    <s v="Halo K-Drama Lovers, nikmati OUR BLUES Ada Chun Dong-bin yang nemenin kamu di hari libur kau lho"/>
  </r>
  <r>
    <n v="475"/>
    <x v="14"/>
    <x v="431"/>
    <s v="Hye-ja, ha"/>
    <s v="Supporting"/>
    <s v="www.dqbio/park-ji-ah/our-blues.com"/>
    <s v="PARK JI-AH"/>
    <s v="NO NETWORK"/>
    <x v="14"/>
    <d v="2022-06-12T00:00:00"/>
    <s v="Rating Above Average"/>
    <s v="Level 3"/>
    <s v="First Semester"/>
    <s v="New Series"/>
    <s v="www.dqstream/our-blues/no-network.com"/>
    <s v="OUR BLUES"/>
    <s v="Halo K-Drama Lovers, nikmati OUR BLUES Ada Park Ji-ah yang nemenin kamu di hari libur kau lho"/>
  </r>
  <r>
    <n v="476"/>
    <x v="14"/>
    <x v="432"/>
    <s v="Jung Eun-h"/>
    <s v="Supporting"/>
    <s v="www.dqbio/jung-eun-hye/our-blues.com"/>
    <s v="JUNG EUN-HYE"/>
    <s v="NO NETWORK"/>
    <x v="14"/>
    <d v="2022-06-12T00:00:00"/>
    <s v="Rating Above Average"/>
    <s v="Level 3"/>
    <s v="First Semester"/>
    <s v="New Series"/>
    <s v="www.dqstream/our-blues/no-network.com"/>
    <s v="OUR BLUES"/>
    <s v="Halo K-Drama Lovers, nikmati OUR BLUES Ada Jung Eun-hye yang nemenin kamu di hari libur kau lho"/>
  </r>
  <r>
    <n v="477"/>
    <x v="14"/>
    <x v="433"/>
    <s v="young Lee "/>
    <s v="Supporting"/>
    <s v="www.dqbio/jin-hyo-jung/our-blues.com"/>
    <s v="JIN HYO-JUNG"/>
    <s v="NO NETWORK"/>
    <x v="14"/>
    <d v="2022-06-12T00:00:00"/>
    <s v="Rating Above Average"/>
    <s v="Level 3"/>
    <s v="First Semester"/>
    <s v="New Series"/>
    <s v="www.dqstream/our-blues/no-network.com"/>
    <s v="OUR BLUES"/>
    <s v="Halo K-Drama Lovers, nikmati OUR BLUES Ada Jin Hyo-jung yang nemenin kamu di hari libur kau lho"/>
  </r>
  <r>
    <n v="478"/>
    <x v="14"/>
    <x v="434"/>
    <s v="Byul, a wo"/>
    <s v="Supporting"/>
    <s v="www.dqbio/lee-so-byul/our-blues.com"/>
    <s v="LEE SO-BYUL"/>
    <s v="NO NETWORK"/>
    <x v="14"/>
    <d v="2022-06-12T00:00:00"/>
    <s v="Rating Above Average"/>
    <s v="Level 3"/>
    <s v="First Semester"/>
    <s v="New Series"/>
    <s v="www.dqstream/our-blues/no-network.com"/>
    <s v="OUR BLUES"/>
    <s v="Halo K-Drama Lovers, nikmati OUR BLUES Ada Lee So-byul yang nemenin kamu di hari libur kau lho"/>
  </r>
  <r>
    <n v="479"/>
    <x v="14"/>
    <x v="435"/>
    <s v="Park Ki-jo"/>
    <s v="Supporting"/>
    <s v="www.dqbio/baek-seung-do/our-blues.com"/>
    <s v="BAEK SEUNG-DO"/>
    <s v="NO NETWORK"/>
    <x v="14"/>
    <d v="2022-06-12T00:00:00"/>
    <s v="Rating Above Average"/>
    <s v="Level 3"/>
    <s v="First Semester"/>
    <s v="New Series"/>
    <s v="www.dqstream/our-blues/no-network.com"/>
    <s v="OUR BLUES"/>
    <s v="Halo K-Drama Lovers, nikmati OUR BLUES Ada Baek Seung-do yang nemenin kamu di hari libur kau lho"/>
  </r>
  <r>
    <n v="480"/>
    <x v="14"/>
    <x v="436"/>
    <s v="Son Man-su"/>
    <s v="Supporting"/>
    <s v="www.dqbio/kim-jung-hwan/our-blues.com"/>
    <s v="KIM JUNG-HWAN"/>
    <s v="NO NETWORK"/>
    <x v="14"/>
    <d v="2022-06-12T00:00:00"/>
    <s v="Rating Above Average"/>
    <s v="Level 3"/>
    <s v="First Semester"/>
    <s v="New Series"/>
    <s v="www.dqstream/our-blues/no-network.com"/>
    <s v="OUR BLUES"/>
    <s v="Halo K-Drama Lovers, nikmati OUR BLUES Ada Kim Jung-hwan yang nemenin kamu di hari libur kau lho"/>
  </r>
  <r>
    <n v="481"/>
    <x v="14"/>
    <x v="437"/>
    <s v="Oh Hae-sun"/>
    <s v="Supporting"/>
    <s v="www.dqbio/min-ji-ah/our-blues.com"/>
    <s v="MIN JI-AH"/>
    <s v="NO NETWORK"/>
    <x v="14"/>
    <d v="2022-06-12T00:00:00"/>
    <s v="Rating Above Average"/>
    <s v="Level 3"/>
    <s v="First Semester"/>
    <s v="New Series"/>
    <s v="www.dqstream/our-blues/no-network.com"/>
    <s v="OUR BLUES"/>
    <s v="Halo K-Drama Lovers, nikmati OUR BLUES Ada Min Ji-ah yang nemenin kamu di hari libur kau lho"/>
  </r>
  <r>
    <n v="482"/>
    <x v="14"/>
    <x v="438"/>
    <s v="Ms. Jang, "/>
    <s v="Supporting"/>
    <s v="www.dqbio/yang-hee-kyung/our-blues.com"/>
    <s v="YANG HEE-KYUNG"/>
    <s v="NO NETWORK"/>
    <x v="14"/>
    <d v="2022-06-12T00:00:00"/>
    <s v="Rating Above Average"/>
    <s v="Level 3"/>
    <s v="First Semester"/>
    <s v="New Series"/>
    <s v="www.dqstream/our-blues/no-network.com"/>
    <s v="OUR BLUES"/>
    <s v="Halo K-Drama Lovers, nikmati OUR BLUES Ada Yang Hee-kyung yang nemenin kamu di hari libur kau lho"/>
  </r>
  <r>
    <n v="483"/>
    <x v="14"/>
    <x v="439"/>
    <s v="Jong-woo, "/>
    <s v="Supporting"/>
    <s v="www.dqbio/choi-byung-mo/our-blues.com"/>
    <s v="CHOI BYUNG-MO"/>
    <s v="NO NETWORK"/>
    <x v="14"/>
    <d v="2022-06-12T00:00:00"/>
    <s v="Rating Above Average"/>
    <s v="Level 3"/>
    <s v="First Semester"/>
    <s v="New Series"/>
    <s v="www.dqstream/our-blues/no-network.com"/>
    <s v="OUR BLUES"/>
    <s v="Halo K-Drama Lovers, nikmati OUR BLUES Ada Choi Byung-mo yang nemenin kamu di hari libur kau lho"/>
  </r>
  <r>
    <n v="484"/>
    <x v="14"/>
    <x v="440"/>
    <s v="Jong-cheol"/>
    <s v="Supporting"/>
    <s v="www.dqbio/choi-seung-kyung/our-blues.com"/>
    <s v="CHOI SEUNG-KYUNG"/>
    <s v="NO NETWORK"/>
    <x v="14"/>
    <d v="2022-06-12T00:00:00"/>
    <s v="Rating Above Average"/>
    <s v="Level 3"/>
    <s v="First Semester"/>
    <s v="New Series"/>
    <s v="www.dqstream/our-blues/no-network.com"/>
    <s v="OUR BLUES"/>
    <s v="Halo K-Drama Lovers, nikmati OUR BLUES Ada Choi Seung-kyung yang nemenin kamu di hari libur kau lho"/>
  </r>
  <r>
    <n v="485"/>
    <x v="14"/>
    <x v="441"/>
    <s v="Bae Jeong-"/>
    <s v="Supporting"/>
    <s v="www.dqbio/yoon-byung-hee/our-blues.com"/>
    <s v="YOON BYUNG-HEE"/>
    <s v="NO NETWORK"/>
    <x v="14"/>
    <d v="2022-06-12T00:00:00"/>
    <s v="Rating Above Average"/>
    <s v="Level 3"/>
    <s v="First Semester"/>
    <s v="New Series"/>
    <s v="www.dqstream/our-blues/no-network.com"/>
    <s v="OUR BLUES"/>
    <s v="Halo K-Drama Lovers, nikmati OUR BLUES Ada Yoon Byung-hee yang nemenin kamu di hari libur kau lho"/>
  </r>
  <r>
    <n v="486"/>
    <x v="14"/>
    <x v="442"/>
    <s v="Kim Yeol, "/>
    <s v="Supporting"/>
    <s v="www.dqbio/kim-ha-eon/our-blues.com"/>
    <s v="KIM HA-EON"/>
    <s v="NO NETWORK"/>
    <x v="14"/>
    <d v="2022-06-12T00:00:00"/>
    <s v="Rating Above Average"/>
    <s v="Level 3"/>
    <s v="First Semester"/>
    <s v="New Series"/>
    <s v="www.dqstream/our-blues/no-network.com"/>
    <s v="OUR BLUES"/>
    <s v="Halo K-Drama Lovers, nikmati OUR BLUES Ada Kim Ha-eon yang nemenin kamu di hari libur kau lho"/>
  </r>
  <r>
    <n v="487"/>
    <x v="14"/>
    <x v="129"/>
    <s v="Mi-ran's s"/>
    <s v="Supporting"/>
    <s v="www.dqbio/kim-young-min/our-blues.com"/>
    <s v="KIM YOUNG-MIN"/>
    <s v="NO NETWORK"/>
    <x v="14"/>
    <d v="2022-06-12T00:00:00"/>
    <s v="Rating Above Average"/>
    <s v="Level 3"/>
    <s v="First Semester"/>
    <s v="New Series"/>
    <s v="www.dqstream/our-blues/no-network.com"/>
    <s v="OUR BLUES"/>
    <s v="Halo K-Drama Lovers, nikmati OUR BLUES Ada Kim Young-min yang nemenin kamu di hari libur kau lho"/>
  </r>
  <r>
    <n v="488"/>
    <x v="14"/>
    <x v="443"/>
    <s v="A wide-eye"/>
    <s v="Supporting"/>
    <s v="www.dqbio/park-soon-chun/our-blues.com"/>
    <s v="PARK SOON-CHUN"/>
    <s v="NO NETWORK"/>
    <x v="14"/>
    <d v="2022-06-12T00:00:00"/>
    <s v="Rating Above Average"/>
    <s v="Level 3"/>
    <s v="First Semester"/>
    <s v="New Series"/>
    <s v="www.dqstream/our-blues/no-network.com"/>
    <s v="OUR BLUES"/>
    <s v="Halo K-Drama Lovers, nikmati OUR BLUES Ada Park Soon-chun yang nemenin kamu di hari libur kau lho"/>
  </r>
  <r>
    <n v="489"/>
    <x v="14"/>
    <x v="444"/>
    <s v="In-jeong, "/>
    <s v="Supporting"/>
    <s v="www.dqbio/jo-ara/our-blues.com"/>
    <s v="JO ARA"/>
    <s v="NO NETWORK"/>
    <x v="14"/>
    <d v="2022-06-12T00:00:00"/>
    <s v="Rating Above Average"/>
    <s v="Level 3"/>
    <s v="First Semester"/>
    <s v="New Series"/>
    <s v="www.dqstream/our-blues/no-network.com"/>
    <s v="OUR BLUES"/>
    <s v="Halo K-Drama Lovers, nikmati OUR BLUES Ada Jo Ara yang nemenin kamu di hari libur kau lho"/>
  </r>
  <r>
    <n v="490"/>
    <x v="14"/>
    <x v="445"/>
    <s v="Min-jin, H"/>
    <s v="Supporting"/>
    <s v="www.dqbio/park-hye-na/our-blues.com"/>
    <s v="PARK HYE-NA"/>
    <s v="NO NETWORK"/>
    <x v="14"/>
    <d v="2022-06-12T00:00:00"/>
    <s v="Rating Above Average"/>
    <s v="Level 3"/>
    <s v="First Semester"/>
    <s v="New Series"/>
    <s v="www.dqstream/our-blues/no-network.com"/>
    <s v="OUR BLUES"/>
    <s v="Halo K-Drama Lovers, nikmati OUR BLUES Ada Park Hye-na yang nemenin kamu di hari libur kau lho"/>
  </r>
  <r>
    <n v="491"/>
    <x v="14"/>
    <x v="446"/>
    <s v="bank custo"/>
    <s v="Supporting"/>
    <s v="www.dqbio/hyun-bong-sik/our-blues.com"/>
    <s v="HYUN BONG-SIK"/>
    <s v="NO NETWORK"/>
    <x v="14"/>
    <d v="2022-06-12T00:00:00"/>
    <s v="Rating Above Average"/>
    <s v="Level 3"/>
    <s v="First Semester"/>
    <s v="New Series"/>
    <s v="www.dqstream/our-blues/no-network.com"/>
    <s v="OUR BLUES"/>
    <s v="Halo K-Drama Lovers, nikmati OUR BLUES Ada Hyun Bong-sik yang nemenin kamu di hari libur kau lho"/>
  </r>
  <r>
    <n v="492"/>
    <x v="14"/>
    <x v="447"/>
    <s v="Hyun Young"/>
    <s v="Supporting"/>
    <s v="www.dqbio/han-ji-hyun/our-blues.com"/>
    <s v="HAN JI-HYUN"/>
    <s v="NO NETWORK"/>
    <x v="14"/>
    <d v="2022-06-12T00:00:00"/>
    <s v="Rating Above Average"/>
    <s v="Level 3"/>
    <s v="First Semester"/>
    <s v="New Series"/>
    <s v="www.dqstream/our-blues/no-network.com"/>
    <s v="OUR BLUES"/>
    <s v="Halo K-Drama Lovers, nikmati OUR BLUES Ada Han Ji-hyun yang nemenin kamu di hari libur kau lho"/>
  </r>
  <r>
    <n v="493"/>
    <x v="14"/>
    <x v="448"/>
    <s v="school tea"/>
    <s v="Supporting"/>
    <s v="www.dqbio/park-jeong-eon/our-blues.com"/>
    <s v="PARK JEONG-EON"/>
    <s v="NO NETWORK"/>
    <x v="14"/>
    <d v="2022-06-12T00:00:00"/>
    <s v="Rating Above Average"/>
    <s v="Level 3"/>
    <s v="First Semester"/>
    <s v="New Series"/>
    <s v="www.dqstream/our-blues/no-network.com"/>
    <s v="OUR BLUES"/>
    <s v="Halo K-Drama Lovers, nikmati OUR BLUES Ada Park Jeong-eon yang nemenin kamu di hari libur kau lho"/>
  </r>
  <r>
    <n v="494"/>
    <x v="14"/>
    <x v="449"/>
    <s v="Innkeeper"/>
    <s v="Supporting"/>
    <s v="www.dqbio/kim-gun-ho/our-blues.com"/>
    <s v="KIM GUN-HO"/>
    <s v="NO NETWORK"/>
    <x v="14"/>
    <d v="2022-06-12T00:00:00"/>
    <s v="Rating Above Average"/>
    <s v="Level 3"/>
    <s v="First Semester"/>
    <s v="New Series"/>
    <s v="www.dqstream/our-blues/no-network.com"/>
    <s v="OUR BLUES"/>
    <s v="Halo K-Drama Lovers, nikmati OUR BLUES Ada Kim Gun-ho yang nemenin kamu di hari libur kau lho"/>
  </r>
  <r>
    <n v="495"/>
    <x v="14"/>
    <x v="450"/>
    <s v="investigat"/>
    <s v="Special Appearance"/>
    <s v="www.dqbio/park-sung-yeon/our-blues.com"/>
    <s v="PARK SUNG-YEON"/>
    <s v="NO NETWORK"/>
    <x v="14"/>
    <d v="2022-06-12T00:00:00"/>
    <s v="Rating Above Average"/>
    <s v="Level 3"/>
    <s v="First Semester"/>
    <s v="New Series"/>
    <s v="www.dqstream/our-blues/no-network.com"/>
    <s v="OUR BLUES"/>
    <s v="Halo K-Drama Lovers, nikmati OUR BLUES Ada Park Sung-yeon yang nemenin kamu di hari libur kau lho"/>
  </r>
  <r>
    <n v="496"/>
    <x v="15"/>
    <x v="451"/>
    <s v="Krystal Ju"/>
    <s v="Supporting"/>
    <s v="www.dqbio/krystal-jung/prison-playbook.com"/>
    <s v="KRYSTAL JUNG"/>
    <s v="NO NETWORK"/>
    <x v="15"/>
    <d v="2018-01-18T00:00:00"/>
    <s v="Rating Above Average"/>
    <s v="Level 2"/>
    <s v="First Semester"/>
    <s v="Old Series"/>
    <s v="www.dqstream/prison-playbook/no-network.com"/>
    <s v="PRISON PLAYBOOK"/>
    <s v="Halo K-Drama Lovers, nikmati PRISON PLAYBOOK Ada Krystal Jung yang nemenin kamu di hari libur kau lho"/>
  </r>
  <r>
    <n v="497"/>
    <x v="15"/>
    <x v="452"/>
    <s v="child Kim "/>
    <s v="Supporting"/>
    <s v="www.dqbio/shin-rin-ah/prison-playbook.com"/>
    <s v="SHIN RIN-AH"/>
    <s v="NO NETWORK"/>
    <x v="15"/>
    <d v="2018-01-18T00:00:00"/>
    <s v="Rating Above Average"/>
    <s v="Level 2"/>
    <s v="First Semester"/>
    <s v="Old Series"/>
    <s v="www.dqstream/prison-playbook/no-network.com"/>
    <s v="PRISON PLAYBOOK"/>
    <s v="Halo K-Drama Lovers, nikmati PRISON PLAYBOOK Ada Shin Rin-ah yang nemenin kamu di hari libur kau lho"/>
  </r>
  <r>
    <n v="498"/>
    <x v="15"/>
    <x v="453"/>
    <s v="teenage Ki"/>
    <s v="Supporting"/>
    <s v="www.dqbio/lee-chae-yoon/prison-playbook.com"/>
    <s v="LEE CHAE-YOON"/>
    <s v="NO NETWORK"/>
    <x v="15"/>
    <d v="2018-01-18T00:00:00"/>
    <s v="Rating Above Average"/>
    <s v="Level 2"/>
    <s v="First Semester"/>
    <s v="Old Series"/>
    <s v="www.dqstream/prison-playbook/no-network.com"/>
    <s v="PRISON PLAYBOOK"/>
    <s v="Halo K-Drama Lovers, nikmati PRISON PLAYBOOK Ada Lee Chae-yoon yang nemenin kamu di hari libur kau lho"/>
  </r>
  <r>
    <n v="499"/>
    <x v="15"/>
    <x v="454"/>
    <s v="Kim Je-hee"/>
    <s v="Supporting"/>
    <s v="www.dqbio/lim-hwa-young/prison-playbook.com"/>
    <s v="LIM HWA-YOUNG"/>
    <s v="NO NETWORK"/>
    <x v="15"/>
    <d v="2018-01-18T00:00:00"/>
    <s v="Rating Above Average"/>
    <s v="Level 2"/>
    <s v="First Semester"/>
    <s v="Old Series"/>
    <s v="www.dqstream/prison-playbook/no-network.com"/>
    <s v="PRISON PLAYBOOK"/>
    <s v="Halo K-Drama Lovers, nikmati PRISON PLAYBOOK Ada Lim Hwa-young yang nemenin kamu di hari libur kau lho"/>
  </r>
  <r>
    <n v="500"/>
    <x v="15"/>
    <x v="455"/>
    <s v="Je-hyuk's "/>
    <s v="Supporting"/>
    <s v="www.dqbio/ye-soo-jung/prison-playbook.com"/>
    <s v="YE SOO-JUNG"/>
    <s v="NO NETWORK"/>
    <x v="15"/>
    <d v="2018-01-18T00:00:00"/>
    <s v="Rating Above Average"/>
    <s v="Level 2"/>
    <s v="First Semester"/>
    <s v="Old Series"/>
    <s v="www.dqstream/prison-playbook/no-network.com"/>
    <s v="PRISON PLAYBOOK"/>
    <s v="Halo K-Drama Lovers, nikmati PRISON PLAYBOOK Ada Ye Soo-jung yang nemenin kamu di hari libur kau lho"/>
  </r>
  <r>
    <n v="501"/>
    <x v="15"/>
    <x v="456"/>
    <s v="Lee Joon-d"/>
    <s v="Supporting"/>
    <s v="www.dqbio/kim-kyung-nam/prison-playbook.com"/>
    <s v="KIM KYUNG-NAM"/>
    <s v="NO NETWORK"/>
    <x v="15"/>
    <d v="2018-01-18T00:00:00"/>
    <s v="Rating Above Average"/>
    <s v="Level 2"/>
    <s v="First Semester"/>
    <s v="Old Series"/>
    <s v="www.dqstream/prison-playbook/no-network.com"/>
    <s v="PRISON PLAYBOOK"/>
    <s v="Halo K-Drama Lovers, nikmati PRISON PLAYBOOK Ada Kim Kyung-nam yang nemenin kamu di hari libur kau lho"/>
  </r>
  <r>
    <n v="502"/>
    <x v="15"/>
    <x v="239"/>
    <s v="Chief Jo J"/>
    <s v="Supporting"/>
    <s v="www.dqbio/sung-dong-il/prison-playbook.com"/>
    <s v="SUNG DONG-IL"/>
    <s v="NO NETWORK"/>
    <x v="15"/>
    <d v="2018-01-18T00:00:00"/>
    <s v="Rating Above Average"/>
    <s v="Level 2"/>
    <s v="First Semester"/>
    <s v="Old Series"/>
    <s v="www.dqstream/prison-playbook/no-network.com"/>
    <s v="PRISON PLAYBOOK"/>
    <s v="Halo K-Drama Lovers, nikmati PRISON PLAYBOOK Ada Sung Dong-il yang nemenin kamu di hari libur kau lho"/>
  </r>
  <r>
    <n v="503"/>
    <x v="15"/>
    <x v="253"/>
    <s v="Professor "/>
    <s v="Supporting"/>
    <s v="www.dqbio/jung-jae-sung/prison-playbook.com"/>
    <s v="JUNG JAE-SUNG"/>
    <s v="NO NETWORK"/>
    <x v="15"/>
    <d v="2018-01-18T00:00:00"/>
    <s v="Rating Above Average"/>
    <s v="Level 2"/>
    <s v="First Semester"/>
    <s v="Old Series"/>
    <s v="www.dqstream/prison-playbook/no-network.com"/>
    <s v="PRISON PLAYBOOK"/>
    <s v="Halo K-Drama Lovers, nikmati PRISON PLAYBOOK Ada Jung Jae-sung yang nemenin kamu di hari libur kau lho"/>
  </r>
  <r>
    <n v="504"/>
    <x v="15"/>
    <x v="457"/>
    <s v="Gal Dae-bo"/>
    <s v="Supporting"/>
    <s v="www.dqbio/lee-ho-chul-/prison-playbook.com"/>
    <s v="LEE HO-CHUL "/>
    <s v="NO NETWORK"/>
    <x v="15"/>
    <d v="2018-01-18T00:00:00"/>
    <s v="Rating Above Average"/>
    <s v="Level 2"/>
    <s v="First Semester"/>
    <s v="Old Series"/>
    <s v="www.dqstream/prison-playbook/no-network.com"/>
    <s v="PRISON PLAYBOOK"/>
    <s v="Halo K-Drama Lovers, nikmati PRISON PLAYBOOK Ada Lee Ho-chul  yang nemenin kamu di hari libur kau lho"/>
  </r>
  <r>
    <n v="505"/>
    <x v="15"/>
    <x v="265"/>
    <s v="Kim Min-ch"/>
    <s v="Supporting"/>
    <s v="www.dqbio/choi-moo-sung/prison-playbook.com"/>
    <s v="CHOI MOO-SUNG"/>
    <s v="NO NETWORK"/>
    <x v="15"/>
    <d v="2018-01-18T00:00:00"/>
    <s v="Rating Above Average"/>
    <s v="Level 2"/>
    <s v="First Semester"/>
    <s v="Old Series"/>
    <s v="www.dqstream/prison-playbook/no-network.com"/>
    <s v="PRISON PLAYBOOK"/>
    <s v="Halo K-Drama Lovers, nikmati PRISON PLAYBOOK Ada Choi Moo-sung yang nemenin kamu di hari libur kau lho"/>
  </r>
  <r>
    <n v="506"/>
    <x v="15"/>
    <x v="322"/>
    <s v="Kang Chul-"/>
    <s v="Supporting"/>
    <s v="www.dqbio/park-ho-san/prison-playbook.com"/>
    <s v="PARK HO-SAN"/>
    <s v="NO NETWORK"/>
    <x v="15"/>
    <d v="2018-01-18T00:00:00"/>
    <s v="Rating Above Average"/>
    <s v="Level 2"/>
    <s v="First Semester"/>
    <s v="Old Series"/>
    <s v="www.dqstream/prison-playbook/no-network.com"/>
    <s v="PRISON PLAYBOOK"/>
    <s v="Halo K-Drama Lovers, nikmati PRISON PLAYBOOK Ada Park Ho-san yang nemenin kamu di hari libur kau lho"/>
  </r>
  <r>
    <n v="507"/>
    <x v="15"/>
    <x v="274"/>
    <s v="Yoo Han-ya"/>
    <s v="Supporting"/>
    <s v="www.dqbio/lee-kyu-hyung/prison-playbook.com"/>
    <s v="LEE KYU-HYUNG"/>
    <s v="NO NETWORK"/>
    <x v="15"/>
    <d v="2018-01-18T00:00:00"/>
    <s v="Rating Above Average"/>
    <s v="Level 2"/>
    <s v="First Semester"/>
    <s v="Old Series"/>
    <s v="www.dqstream/prison-playbook/no-network.com"/>
    <s v="PRISON PLAYBOOK"/>
    <s v="Halo K-Drama Lovers, nikmati PRISON PLAYBOOK Ada Lee Kyu-hyung yang nemenin kamu di hari libur kau lho"/>
  </r>
  <r>
    <n v="508"/>
    <x v="15"/>
    <x v="458"/>
    <s v="Yoo Jeong-"/>
    <s v="Supporting"/>
    <s v="www.dqbio/jung-hae-in/prison-playbook.com"/>
    <s v="JUNG HAE-IN"/>
    <s v="NO NETWORK"/>
    <x v="15"/>
    <d v="2018-01-18T00:00:00"/>
    <s v="Rating Above Average"/>
    <s v="Level 2"/>
    <s v="First Semester"/>
    <s v="Old Series"/>
    <s v="www.dqstream/prison-playbook/no-network.com"/>
    <s v="PRISON PLAYBOOK"/>
    <s v="Halo K-Drama Lovers, nikmati PRISON PLAYBOOK Ada Jung Hae-in yang nemenin kamu di hari libur kau lho"/>
  </r>
  <r>
    <n v="509"/>
    <x v="15"/>
    <x v="377"/>
    <s v="Go Park-sa"/>
    <s v="Supporting"/>
    <s v="www.dqbio/jung-min-sung-/prison-playbook.com"/>
    <s v="JUNG MIN-SUNG "/>
    <s v="NO NETWORK"/>
    <x v="15"/>
    <d v="2018-01-18T00:00:00"/>
    <s v="Rating Above Average"/>
    <s v="Level 2"/>
    <s v="First Semester"/>
    <s v="Old Series"/>
    <s v="www.dqstream/prison-playbook/no-network.com"/>
    <s v="PRISON PLAYBOOK"/>
    <s v="Halo K-Drama Lovers, nikmati PRISON PLAYBOOK Ada Jung Min-sung  yang nemenin kamu di hari libur kau lho"/>
  </r>
  <r>
    <n v="510"/>
    <x v="15"/>
    <x v="459"/>
    <s v="Lee Joo-hy"/>
    <s v="Supporting"/>
    <s v="www.dqbio/kang-seung-yoon/prison-playbook.com"/>
    <s v="KANG SEUNG-YOON"/>
    <s v="NO NETWORK"/>
    <x v="15"/>
    <d v="2018-01-18T00:00:00"/>
    <s v="Rating Above Average"/>
    <s v="Level 2"/>
    <s v="First Semester"/>
    <s v="Old Series"/>
    <s v="www.dqstream/prison-playbook/no-network.com"/>
    <s v="PRISON PLAYBOOK"/>
    <s v="Halo K-Drama Lovers, nikmati PRISON PLAYBOOK Ada Kang Seung-yoon yang nemenin kamu di hari libur kau lho"/>
  </r>
  <r>
    <n v="511"/>
    <x v="15"/>
    <x v="256"/>
    <s v="Kim Young-"/>
    <s v="Supporting"/>
    <s v="www.dqbio/kim-sung-cheol/prison-playbook.com"/>
    <s v="KIM SUNG-CHEOL"/>
    <s v="NO NETWORK"/>
    <x v="15"/>
    <d v="2018-01-18T00:00:00"/>
    <s v="Rating Above Average"/>
    <s v="Level 2"/>
    <s v="First Semester"/>
    <s v="Old Series"/>
    <s v="www.dqstream/prison-playbook/no-network.com"/>
    <s v="PRISON PLAYBOOK"/>
    <s v="Halo K-Drama Lovers, nikmati PRISON PLAYBOOK Ada Kim Sung-cheol yang nemenin kamu di hari libur kau lho"/>
  </r>
  <r>
    <n v="512"/>
    <x v="15"/>
    <x v="276"/>
    <s v="Dong-ho (a"/>
    <s v="Supporting"/>
    <s v="www.dqbio/ahn-chang-hwan/prison-playbook.com"/>
    <s v="AHN CHANG-HWAN"/>
    <s v="NO NETWORK"/>
    <x v="15"/>
    <d v="2018-01-18T00:00:00"/>
    <s v="Rating Above Average"/>
    <s v="Level 2"/>
    <s v="First Semester"/>
    <s v="Old Series"/>
    <s v="www.dqstream/prison-playbook/no-network.com"/>
    <s v="PRISON PLAYBOOK"/>
    <s v="Halo K-Drama Lovers, nikmati PRISON PLAYBOOK Ada Ahn Chang-hwan yang nemenin kamu di hari libur kau lho"/>
  </r>
  <r>
    <n v="513"/>
    <x v="15"/>
    <x v="460"/>
    <s v="Assistant "/>
    <s v="Supporting"/>
    <s v="www.dqbio/jung-woong-in/prison-playbook.com"/>
    <s v="JUNG WOONG-IN"/>
    <s v="NO NETWORK"/>
    <x v="15"/>
    <d v="2018-01-18T00:00:00"/>
    <s v="Rating Above Average"/>
    <s v="Level 2"/>
    <s v="First Semester"/>
    <s v="Old Series"/>
    <s v="www.dqstream/prison-playbook/no-network.com"/>
    <s v="PRISON PLAYBOOK"/>
    <s v="Halo K-Drama Lovers, nikmati PRISON PLAYBOOK Ada Jung Woong-in yang nemenin kamu di hari libur kau lho"/>
  </r>
  <r>
    <n v="514"/>
    <x v="15"/>
    <x v="461"/>
    <s v="Kim Min-su"/>
    <s v="Other"/>
    <s v="www.dqbio/shin-jae-ha/prison-playbook.com"/>
    <s v="SHIN JAE-HA"/>
    <s v="NO NETWORK"/>
    <x v="15"/>
    <d v="2018-01-18T00:00:00"/>
    <s v="Rating Above Average"/>
    <s v="Level 2"/>
    <s v="First Semester"/>
    <s v="Old Series"/>
    <s v="www.dqstream/prison-playbook/no-network.com"/>
    <s v="PRISON PLAYBOOK"/>
    <s v="Halo K-Drama Lovers, nikmati PRISON PLAYBOOK Ada Shin Jae-ha yang nemenin kamu di hari libur kau lho"/>
  </r>
  <r>
    <n v="515"/>
    <x v="15"/>
    <x v="462"/>
    <s v="Nexen Team"/>
    <s v="Other"/>
    <s v="www.dqbio/lee-jung-hyuk/prison-playbook.com"/>
    <s v="LEE JUNG-HYUK"/>
    <s v="NO NETWORK"/>
    <x v="15"/>
    <d v="2018-01-18T00:00:00"/>
    <s v="Rating Above Average"/>
    <s v="Level 2"/>
    <s v="First Semester"/>
    <s v="Old Series"/>
    <s v="www.dqstream/prison-playbook/no-network.com"/>
    <s v="PRISON PLAYBOOK"/>
    <s v="Halo K-Drama Lovers, nikmati PRISON PLAYBOOK Ada Lee Jung-hyuk yang nemenin kamu di hari libur kau lho"/>
  </r>
  <r>
    <n v="516"/>
    <x v="15"/>
    <x v="463"/>
    <s v="Jo Ki-cheo"/>
    <s v="Other"/>
    <s v="www.dqbio/choi-sung-won/prison-playbook.com"/>
    <s v="CHOI SUNG-WON"/>
    <s v="NO NETWORK"/>
    <x v="15"/>
    <d v="2018-01-18T00:00:00"/>
    <s v="Rating Above Average"/>
    <s v="Level 2"/>
    <s v="First Semester"/>
    <s v="Old Series"/>
    <s v="www.dqstream/prison-playbook/no-network.com"/>
    <s v="PRISON PLAYBOOK"/>
    <s v="Halo K-Drama Lovers, nikmati PRISON PLAYBOOK Ada Choi Sung-won yang nemenin kamu di hari libur kau lho"/>
  </r>
  <r>
    <n v="517"/>
    <x v="15"/>
    <x v="464"/>
    <s v="Soji (good"/>
    <s v="Other"/>
    <s v="www.dqbio/lee-hoon-jin/prison-playbook.com"/>
    <s v="LEE HOON-JIN"/>
    <s v="NO NETWORK"/>
    <x v="15"/>
    <d v="2018-01-18T00:00:00"/>
    <s v="Rating Above Average"/>
    <s v="Level 2"/>
    <s v="First Semester"/>
    <s v="Old Series"/>
    <s v="www.dqstream/prison-playbook/no-network.com"/>
    <s v="PRISON PLAYBOOK"/>
    <s v="Halo K-Drama Lovers, nikmati PRISON PLAYBOOK Ada Lee Hoon-jin yang nemenin kamu di hari libur kau lho"/>
  </r>
  <r>
    <n v="518"/>
    <x v="15"/>
    <x v="465"/>
    <s v="operations"/>
    <s v="Other"/>
    <s v="www.dqbio/joo-seok-tae-/prison-playbook.com"/>
    <s v="JOO SEOK-TAE "/>
    <s v="NO NETWORK"/>
    <x v="15"/>
    <d v="2018-01-18T00:00:00"/>
    <s v="Rating Above Average"/>
    <s v="Level 2"/>
    <s v="First Semester"/>
    <s v="Old Series"/>
    <s v="www.dqstream/prison-playbook/no-network.com"/>
    <s v="PRISON PLAYBOOK"/>
    <s v="Halo K-Drama Lovers, nikmati PRISON PLAYBOOK Ada Joo Seok-tae  yang nemenin kamu di hari libur kau lho"/>
  </r>
  <r>
    <n v="519"/>
    <x v="15"/>
    <x v="466"/>
    <s v="Warden Kim"/>
    <s v="Other"/>
    <s v="www.dqbio/ahn-sang-woo/prison-playbook.com"/>
    <s v="AHN SANG-WOO"/>
    <s v="NO NETWORK"/>
    <x v="15"/>
    <d v="2018-01-18T00:00:00"/>
    <s v="Rating Above Average"/>
    <s v="Level 2"/>
    <s v="First Semester"/>
    <s v="Old Series"/>
    <s v="www.dqstream/prison-playbook/no-network.com"/>
    <s v="PRISON PLAYBOOK"/>
    <s v="Halo K-Drama Lovers, nikmati PRISON PLAYBOOK Ada Ahn Sang-woo yang nemenin kamu di hari libur kau lho"/>
  </r>
  <r>
    <n v="520"/>
    <x v="15"/>
    <x v="112"/>
    <s v="Department"/>
    <s v="Other"/>
    <s v="www.dqbio/park-hyung-soo/prison-playbook.com"/>
    <s v="PARK HYUNG-SOO"/>
    <s v="NO NETWORK"/>
    <x v="15"/>
    <d v="2018-01-18T00:00:00"/>
    <s v="Rating Above Average"/>
    <s v="Level 2"/>
    <s v="First Semester"/>
    <s v="Old Series"/>
    <s v="www.dqstream/prison-playbook/no-network.com"/>
    <s v="PRISON PLAYBOOK"/>
    <s v="Halo K-Drama Lovers, nikmati PRISON PLAYBOOK Ada Park Hyung-soo yang nemenin kamu di hari libur kau lho"/>
  </r>
  <r>
    <n v="521"/>
    <x v="15"/>
    <x v="257"/>
    <s v="Daehyungso"/>
    <s v="Other"/>
    <s v="www.dqbio/kim-han-jong/prison-playbook.com"/>
    <s v="KIM HAN-JONG"/>
    <s v="NO NETWORK"/>
    <x v="15"/>
    <d v="2018-01-18T00:00:00"/>
    <s v="Rating Above Average"/>
    <s v="Level 2"/>
    <s v="First Semester"/>
    <s v="Old Series"/>
    <s v="www.dqstream/prison-playbook/no-network.com"/>
    <s v="PRISON PLAYBOOK"/>
    <s v="Halo K-Drama Lovers, nikmati PRISON PLAYBOOK Ada Kim Han-jong yang nemenin kamu di hari libur kau lho"/>
  </r>
  <r>
    <n v="522"/>
    <x v="15"/>
    <x v="467"/>
    <s v="Prison Gua"/>
    <s v="Other"/>
    <s v="www.dqbio/kang-ki-doong/prison-playbook.com"/>
    <s v="KANG KI-DOONG"/>
    <s v="NO NETWORK"/>
    <x v="15"/>
    <d v="2018-01-18T00:00:00"/>
    <s v="Rating Above Average"/>
    <s v="Level 2"/>
    <s v="First Semester"/>
    <s v="Old Series"/>
    <s v="www.dqstream/prison-playbook/no-network.com"/>
    <s v="PRISON PLAYBOOK"/>
    <s v="Halo K-Drama Lovers, nikmati PRISON PLAYBOOK Ada Kang Ki-doong yang nemenin kamu di hari libur kau lho"/>
  </r>
  <r>
    <n v="523"/>
    <x v="15"/>
    <x v="468"/>
    <s v="Vice Chief"/>
    <s v="Other"/>
    <s v="www.dqbio/choi-yeon-dong/prison-playbook.com"/>
    <s v="CHOI YEON-DONG"/>
    <s v="NO NETWORK"/>
    <x v="15"/>
    <d v="2018-01-18T00:00:00"/>
    <s v="Rating Above Average"/>
    <s v="Level 2"/>
    <s v="First Semester"/>
    <s v="Old Series"/>
    <s v="www.dqstream/prison-playbook/no-network.com"/>
    <s v="PRISON PLAYBOOK"/>
    <s v="Halo K-Drama Lovers, nikmati PRISON PLAYBOOK Ada Choi Yeon-dong yang nemenin kamu di hari libur kau lho"/>
  </r>
  <r>
    <n v="524"/>
    <x v="15"/>
    <x v="469"/>
    <s v="Choi Hyun-"/>
    <s v="Other"/>
    <s v="www.dqbio/kim-ki-nam-/prison-playbook.com"/>
    <s v="KIM KI-NAM "/>
    <s v="NO NETWORK"/>
    <x v="15"/>
    <d v="2018-01-18T00:00:00"/>
    <s v="Rating Above Average"/>
    <s v="Level 2"/>
    <s v="First Semester"/>
    <s v="Old Series"/>
    <s v="www.dqstream/prison-playbook/no-network.com"/>
    <s v="PRISON PLAYBOOK"/>
    <s v="Halo K-Drama Lovers, nikmati PRISON PLAYBOOK Ada Kim Ki-nam  yang nemenin kamu di hari libur kau lho"/>
  </r>
  <r>
    <n v="525"/>
    <x v="15"/>
    <x v="470"/>
    <s v="Park Do-gy"/>
    <s v="Other"/>
    <s v="www.dqbio/lee-do-gyeom/prison-playbook.com"/>
    <s v="LEE DO-GYEOM"/>
    <s v="NO NETWORK"/>
    <x v="15"/>
    <d v="2018-01-18T00:00:00"/>
    <s v="Rating Above Average"/>
    <s v="Level 2"/>
    <s v="First Semester"/>
    <s v="Old Series"/>
    <s v="www.dqstream/prison-playbook/no-network.com"/>
    <s v="PRISON PLAYBOOK"/>
    <s v="Halo K-Drama Lovers, nikmati PRISON PLAYBOOK Ada Lee Do-gyeom yang nemenin kamu di hari libur kau lho"/>
  </r>
  <r>
    <n v="526"/>
    <x v="15"/>
    <x v="471"/>
    <s v="Director K"/>
    <s v="Other"/>
    <s v="www.dqbio/lim-cheol-hyung-/prison-playbook.com"/>
    <s v="LIM CHEOL-HYUNG "/>
    <s v="NO NETWORK"/>
    <x v="15"/>
    <d v="2018-01-18T00:00:00"/>
    <s v="Rating Above Average"/>
    <s v="Level 2"/>
    <s v="First Semester"/>
    <s v="Old Series"/>
    <s v="www.dqstream/prison-playbook/no-network.com"/>
    <s v="PRISON PLAYBOOK"/>
    <s v="Halo K-Drama Lovers, nikmati PRISON PLAYBOOK Ada Lim Cheol-hyung  yang nemenin kamu di hari libur kau lho"/>
  </r>
  <r>
    <n v="527"/>
    <x v="15"/>
    <x v="472"/>
    <s v="Kim Ji-ho'"/>
    <s v="Other"/>
    <s v="www.dqbio/kong-sang-a-/prison-playbook.com"/>
    <s v="KONG SANG-A "/>
    <s v="NO NETWORK"/>
    <x v="15"/>
    <d v="2018-01-18T00:00:00"/>
    <s v="Rating Above Average"/>
    <s v="Level 2"/>
    <s v="First Semester"/>
    <s v="Old Series"/>
    <s v="www.dqstream/prison-playbook/no-network.com"/>
    <s v="PRISON PLAYBOOK"/>
    <s v="Halo K-Drama Lovers, nikmati PRISON PLAYBOOK Ada Kong Sang-a  yang nemenin kamu di hari libur kau lho"/>
  </r>
  <r>
    <n v="528"/>
    <x v="15"/>
    <x v="473"/>
    <s v="Lee Joon-h"/>
    <s v="Other"/>
    <s v="www.dqbio/park-hye-jin-/prison-playbook.com"/>
    <s v="PARK HYE-JIN "/>
    <s v="NO NETWORK"/>
    <x v="15"/>
    <d v="2018-01-18T00:00:00"/>
    <s v="Rating Above Average"/>
    <s v="Level 2"/>
    <s v="First Semester"/>
    <s v="Old Series"/>
    <s v="www.dqstream/prison-playbook/no-network.com"/>
    <s v="PRISON PLAYBOOK"/>
    <s v="Halo K-Drama Lovers, nikmati PRISON PLAYBOOK Ada Park Hye-jin  yang nemenin kamu di hari libur kau lho"/>
  </r>
  <r>
    <n v="529"/>
    <x v="15"/>
    <x v="474"/>
    <s v="Jung Jin  "/>
    <s v="Other"/>
    <s v="www.dqbio/jung-jin--/prison-playbook.com"/>
    <s v="JUNG JIN  "/>
    <s v="NO NETWORK"/>
    <x v="15"/>
    <d v="2018-01-18T00:00:00"/>
    <s v="Rating Above Average"/>
    <s v="Level 2"/>
    <s v="First Semester"/>
    <s v="Old Series"/>
    <s v="www.dqstream/prison-playbook/no-network.com"/>
    <s v="PRISON PLAYBOOK"/>
    <s v="Halo K-Drama Lovers, nikmati PRISON PLAYBOOK Ada Jung Jin   yang nemenin kamu di hari libur kau lho"/>
  </r>
  <r>
    <n v="530"/>
    <x v="15"/>
    <x v="475"/>
    <s v="Captain Yo"/>
    <s v="Other"/>
    <s v="www.dqbio/lee-moo-saeng/prison-playbook.com"/>
    <s v="LEE MOO-SAENG"/>
    <s v="NO NETWORK"/>
    <x v="15"/>
    <d v="2018-01-18T00:00:00"/>
    <s v="Rating Above Average"/>
    <s v="Level 2"/>
    <s v="First Semester"/>
    <s v="Old Series"/>
    <s v="www.dqstream/prison-playbook/no-network.com"/>
    <s v="PRISON PLAYBOOK"/>
    <s v="Halo K-Drama Lovers, nikmati PRISON PLAYBOOK Ada Lee Moo-saeng yang nemenin kamu di hari libur kau lho"/>
  </r>
  <r>
    <n v="531"/>
    <x v="15"/>
    <x v="476"/>
    <s v="Kim Jae-ge"/>
    <s v="Other"/>
    <s v="www.dqbio/kim-jae-geon--/prison-playbook.com"/>
    <s v="KIM JAE-GEON  "/>
    <s v="NO NETWORK"/>
    <x v="15"/>
    <d v="2018-01-18T00:00:00"/>
    <s v="Rating Above Average"/>
    <s v="Level 2"/>
    <s v="First Semester"/>
    <s v="Old Series"/>
    <s v="www.dqstream/prison-playbook/no-network.com"/>
    <s v="PRISON PLAYBOOK"/>
    <s v="Halo K-Drama Lovers, nikmati PRISON PLAYBOOK Ada Kim Jae-geon   yang nemenin kamu di hari libur kau lho"/>
  </r>
  <r>
    <n v="532"/>
    <x v="15"/>
    <x v="477"/>
    <s v="Yoo Han-ya"/>
    <s v="Other"/>
    <s v="www.dqbio/jang-hyuk-jin/prison-playbook.com"/>
    <s v="JANG HYUK-JIN"/>
    <s v="NO NETWORK"/>
    <x v="15"/>
    <d v="2018-01-18T00:00:00"/>
    <s v="Rating Above Average"/>
    <s v="Level 2"/>
    <s v="First Semester"/>
    <s v="Old Series"/>
    <s v="www.dqstream/prison-playbook/no-network.com"/>
    <s v="PRISON PLAYBOOK"/>
    <s v="Halo K-Drama Lovers, nikmati PRISON PLAYBOOK Ada Jang Hyuk-jin yang nemenin kamu di hari libur kau lho"/>
  </r>
  <r>
    <n v="533"/>
    <x v="15"/>
    <x v="77"/>
    <s v="Yoo Han-ya"/>
    <s v="Other"/>
    <s v="www.dqbio/yeom-hye-ran/prison-playbook.com"/>
    <s v="YEOM HYE-RAN"/>
    <s v="NO NETWORK"/>
    <x v="15"/>
    <d v="2018-01-18T00:00:00"/>
    <s v="Rating Above Average"/>
    <s v="Level 2"/>
    <s v="First Semester"/>
    <s v="Old Series"/>
    <s v="www.dqstream/prison-playbook/no-network.com"/>
    <s v="PRISON PLAYBOOK"/>
    <s v="Halo K-Drama Lovers, nikmati PRISON PLAYBOOK Ada Yeom Hye-ran yang nemenin kamu di hari libur kau lho"/>
  </r>
  <r>
    <n v="534"/>
    <x v="15"/>
    <x v="478"/>
    <s v="Min-sik"/>
    <s v="Other"/>
    <s v="www.dqbio/seo-ji-hoon/prison-playbook.com"/>
    <s v="SEO JI-HOON"/>
    <s v="NO NETWORK"/>
    <x v="15"/>
    <d v="2018-01-18T00:00:00"/>
    <s v="Rating Above Average"/>
    <s v="Level 2"/>
    <s v="First Semester"/>
    <s v="Old Series"/>
    <s v="www.dqstream/prison-playbook/no-network.com"/>
    <s v="PRISON PLAYBOOK"/>
    <s v="Halo K-Drama Lovers, nikmati PRISON PLAYBOOK Ada Seo Ji-hoon yang nemenin kamu di hari libur kau lho"/>
  </r>
  <r>
    <n v="535"/>
    <x v="15"/>
    <x v="479"/>
    <s v="News ancho"/>
    <s v="Other"/>
    <s v="www.dqbio/han-duk-soo/prison-playbook.com"/>
    <s v="HAN DUK-SOO"/>
    <s v="NO NETWORK"/>
    <x v="15"/>
    <d v="2018-01-18T00:00:00"/>
    <s v="Rating Above Average"/>
    <s v="Level 2"/>
    <s v="First Semester"/>
    <s v="Old Series"/>
    <s v="www.dqstream/prison-playbook/no-network.com"/>
    <s v="PRISON PLAYBOOK"/>
    <s v="Halo K-Drama Lovers, nikmati PRISON PLAYBOOK Ada Han Duk-soo yang nemenin kamu di hari libur kau lho"/>
  </r>
  <r>
    <n v="536"/>
    <x v="15"/>
    <x v="480"/>
    <s v="News ancho"/>
    <s v="Other"/>
    <s v="www.dqbio/kim-kyung-rae/prison-playbook.com"/>
    <s v="KIM KYUNG-RAE"/>
    <s v="NO NETWORK"/>
    <x v="15"/>
    <d v="2018-01-18T00:00:00"/>
    <s v="Rating Above Average"/>
    <s v="Level 2"/>
    <s v="First Semester"/>
    <s v="Old Series"/>
    <s v="www.dqstream/prison-playbook/no-network.com"/>
    <s v="PRISON PLAYBOOK"/>
    <s v="Halo K-Drama Lovers, nikmati PRISON PLAYBOOK Ada Kim Kyung-rae yang nemenin kamu di hari libur kau lho"/>
  </r>
  <r>
    <n v="537"/>
    <x v="15"/>
    <x v="481"/>
    <s v="News ancho"/>
    <s v="Other"/>
    <s v="www.dqbio/ki-eun-ryung/prison-playbook.com"/>
    <s v="KI EUN-RYUNG"/>
    <s v="NO NETWORK"/>
    <x v="15"/>
    <d v="2018-01-18T00:00:00"/>
    <s v="Rating Above Average"/>
    <s v="Level 2"/>
    <s v="First Semester"/>
    <s v="Old Series"/>
    <s v="www.dqstream/prison-playbook/no-network.com"/>
    <s v="PRISON PLAYBOOK"/>
    <s v="Halo K-Drama Lovers, nikmati PRISON PLAYBOOK Ada Ki Eun-ryung yang nemenin kamu di hari libur kau lho"/>
  </r>
  <r>
    <n v="538"/>
    <x v="15"/>
    <x v="482"/>
    <s v="Lee Young-"/>
    <s v="Other"/>
    <s v="www.dqbio/lee-young-suk--/prison-playbook.com"/>
    <s v="LEE YOUNG-SUK  "/>
    <s v="NO NETWORK"/>
    <x v="15"/>
    <d v="2018-01-18T00:00:00"/>
    <s v="Rating Above Average"/>
    <s v="Level 2"/>
    <s v="First Semester"/>
    <s v="Old Series"/>
    <s v="www.dqstream/prison-playbook/no-network.com"/>
    <s v="PRISON PLAYBOOK"/>
    <s v="Halo K-Drama Lovers, nikmati PRISON PLAYBOOK Ada Lee Young-suk   yang nemenin kamu di hari libur kau lho"/>
  </r>
  <r>
    <n v="539"/>
    <x v="15"/>
    <x v="483"/>
    <s v="Chief Shim"/>
    <s v="Other"/>
    <s v="www.dqbio/yoo-hyung-kwan-/prison-playbook.com"/>
    <s v="YOO HYUNG-KWAN "/>
    <s v="NO NETWORK"/>
    <x v="15"/>
    <d v="2018-01-18T00:00:00"/>
    <s v="Rating Above Average"/>
    <s v="Level 2"/>
    <s v="First Semester"/>
    <s v="Old Series"/>
    <s v="www.dqstream/prison-playbook/no-network.com"/>
    <s v="PRISON PLAYBOOK"/>
    <s v="Halo K-Drama Lovers, nikmati PRISON PLAYBOOK Ada Yoo Hyung-kwan  yang nemenin kamu di hari libur kau lho"/>
  </r>
  <r>
    <n v="540"/>
    <x v="15"/>
    <x v="484"/>
    <s v="Park Young"/>
    <s v="Other"/>
    <s v="www.dqbio/park-young-soo--/prison-playbook.com"/>
    <s v="PARK YOUNG-SOO  "/>
    <s v="NO NETWORK"/>
    <x v="15"/>
    <d v="2018-01-18T00:00:00"/>
    <s v="Rating Above Average"/>
    <s v="Level 2"/>
    <s v="First Semester"/>
    <s v="Old Series"/>
    <s v="www.dqstream/prison-playbook/no-network.com"/>
    <s v="PRISON PLAYBOOK"/>
    <s v="Halo K-Drama Lovers, nikmati PRISON PLAYBOOK Ada Park Young-soo   yang nemenin kamu di hari libur kau lho"/>
  </r>
  <r>
    <n v="541"/>
    <x v="15"/>
    <x v="485"/>
    <s v="Baseball c"/>
    <s v="Other"/>
    <s v="www.dqbio/jang-joon-nyung-/prison-playbook.com"/>
    <s v="JANG JOON-NYUNG "/>
    <s v="NO NETWORK"/>
    <x v="15"/>
    <d v="2018-01-18T00:00:00"/>
    <s v="Rating Above Average"/>
    <s v="Level 2"/>
    <s v="First Semester"/>
    <s v="Old Series"/>
    <s v="www.dqstream/prison-playbook/no-network.com"/>
    <s v="PRISON PLAYBOOK"/>
    <s v="Halo K-Drama Lovers, nikmati PRISON PLAYBOOK Ada Jang Joon-nyung  yang nemenin kamu di hari libur kau lho"/>
  </r>
  <r>
    <n v="542"/>
    <x v="15"/>
    <x v="486"/>
    <s v="Jang Yoon-"/>
    <s v="Other"/>
    <s v="www.dqbio/bae-ho-geun/prison-playbook.com"/>
    <s v="BAE HO-GEUN"/>
    <s v="NO NETWORK"/>
    <x v="15"/>
    <d v="2018-01-18T00:00:00"/>
    <s v="Rating Above Average"/>
    <s v="Level 2"/>
    <s v="First Semester"/>
    <s v="Old Series"/>
    <s v="www.dqstream/prison-playbook/no-network.com"/>
    <s v="PRISON PLAYBOOK"/>
    <s v="Halo K-Drama Lovers, nikmati PRISON PLAYBOOK Ada Bae Ho-geun yang nemenin kamu di hari libur kau lho"/>
  </r>
  <r>
    <n v="543"/>
    <x v="15"/>
    <x v="487"/>
    <s v="big prison"/>
    <s v="Other"/>
    <s v="www.dqbio/kim-yong-un-/prison-playbook.com"/>
    <s v="KIM YONG-UN "/>
    <s v="NO NETWORK"/>
    <x v="15"/>
    <d v="2018-01-18T00:00:00"/>
    <s v="Rating Above Average"/>
    <s v="Level 2"/>
    <s v="First Semester"/>
    <s v="Old Series"/>
    <s v="www.dqstream/prison-playbook/no-network.com"/>
    <s v="PRISON PLAYBOOK"/>
    <s v="Halo K-Drama Lovers, nikmati PRISON PLAYBOOK Ada Kim Yong-un  yang nemenin kamu di hari libur kau lho"/>
  </r>
  <r>
    <n v="544"/>
    <x v="15"/>
    <x v="488"/>
    <s v="Woodworkin"/>
    <s v="Other"/>
    <s v="www.dqbio/kim-tae-soo/prison-playbook.com"/>
    <s v="KIM TAE-SOO"/>
    <s v="NO NETWORK"/>
    <x v="15"/>
    <d v="2018-01-18T00:00:00"/>
    <s v="Rating Above Average"/>
    <s v="Level 2"/>
    <s v="First Semester"/>
    <s v="Old Series"/>
    <s v="www.dqstream/prison-playbook/no-network.com"/>
    <s v="PRISON PLAYBOOK"/>
    <s v="Halo K-Drama Lovers, nikmati PRISON PLAYBOOK Ada Kim Tae-soo yang nemenin kamu di hari libur kau lho"/>
  </r>
  <r>
    <n v="545"/>
    <x v="15"/>
    <x v="489"/>
    <s v="Lee Kyu-su"/>
    <s v="Other"/>
    <s v="www.dqbio/lee-kyu-sung-/prison-playbook.com"/>
    <s v="LEE KYU-SUNG "/>
    <s v="NO NETWORK"/>
    <x v="15"/>
    <d v="2018-01-18T00:00:00"/>
    <s v="Rating Above Average"/>
    <s v="Level 2"/>
    <s v="First Semester"/>
    <s v="Old Series"/>
    <s v="www.dqstream/prison-playbook/no-network.com"/>
    <s v="PRISON PLAYBOOK"/>
    <s v="Halo K-Drama Lovers, nikmati PRISON PLAYBOOK Ada Lee Kyu-sung  yang nemenin kamu di hari libur kau lho"/>
  </r>
  <r>
    <n v="546"/>
    <x v="15"/>
    <x v="490"/>
    <s v="Choi Kwang"/>
    <s v="Other"/>
    <s v="www.dqbio/choi-kwang-il--/prison-playbook.com"/>
    <s v="CHOI KWANG-IL  "/>
    <s v="NO NETWORK"/>
    <x v="15"/>
    <d v="2018-01-18T00:00:00"/>
    <s v="Rating Above Average"/>
    <s v="Level 2"/>
    <s v="First Semester"/>
    <s v="Old Series"/>
    <s v="www.dqstream/prison-playbook/no-network.com"/>
    <s v="PRISON PLAYBOOK"/>
    <s v="Halo K-Drama Lovers, nikmati PRISON PLAYBOOK Ada Choi Kwang-il   yang nemenin kamu di hari libur kau lho"/>
  </r>
  <r>
    <n v="547"/>
    <x v="15"/>
    <x v="491"/>
    <s v="Park Koo-y"/>
    <s v="Other"/>
    <s v="www.dqbio/park-koo-yoon--/prison-playbook.com"/>
    <s v="PARK KOO-YOON  "/>
    <s v="NO NETWORK"/>
    <x v="15"/>
    <d v="2018-01-18T00:00:00"/>
    <s v="Rating Above Average"/>
    <s v="Level 2"/>
    <s v="First Semester"/>
    <s v="Old Series"/>
    <s v="www.dqstream/prison-playbook/no-network.com"/>
    <s v="PRISON PLAYBOOK"/>
    <s v="Halo K-Drama Lovers, nikmati PRISON PLAYBOOK Ada Park Koo-yoon   yang nemenin kamu di hari libur kau lho"/>
  </r>
  <r>
    <n v="548"/>
    <x v="15"/>
    <x v="492"/>
    <s v="Kim Dong-c"/>
    <s v="Other"/>
    <s v="www.dqbio/kim-dong-chan--/prison-playbook.com"/>
    <s v="KIM DONG-CHAN  "/>
    <s v="NO NETWORK"/>
    <x v="15"/>
    <d v="2018-01-18T00:00:00"/>
    <s v="Rating Above Average"/>
    <s v="Level 2"/>
    <s v="First Semester"/>
    <s v="Old Series"/>
    <s v="www.dqstream/prison-playbook/no-network.com"/>
    <s v="PRISON PLAYBOOK"/>
    <s v="Halo K-Drama Lovers, nikmati PRISON PLAYBOOK Ada Kim Dong-chan   yang nemenin kamu di hari libur kau lho"/>
  </r>
  <r>
    <n v="549"/>
    <x v="15"/>
    <x v="493"/>
    <s v="a car thie"/>
    <s v="Other"/>
    <s v="www.dqbio/kwak-han-goo-/prison-playbook.com"/>
    <s v="KWAK HAN-GOO "/>
    <s v="NO NETWORK"/>
    <x v="15"/>
    <d v="2018-01-18T00:00:00"/>
    <s v="Rating Above Average"/>
    <s v="Level 2"/>
    <s v="First Semester"/>
    <s v="Old Series"/>
    <s v="www.dqstream/prison-playbook/no-network.com"/>
    <s v="PRISON PLAYBOOK"/>
    <s v="Halo K-Drama Lovers, nikmati PRISON PLAYBOOK Ada Kwak Han-goo  yang nemenin kamu di hari libur kau lho"/>
  </r>
  <r>
    <n v="550"/>
    <x v="15"/>
    <x v="206"/>
    <s v="Song Ji-wo"/>
    <s v="Other"/>
    <s v="www.dqbio/kim-jun-han/prison-playbook.com"/>
    <s v="KIM JUN-HAN"/>
    <s v="NO NETWORK"/>
    <x v="15"/>
    <d v="2018-01-18T00:00:00"/>
    <s v="Rating Above Average"/>
    <s v="Level 2"/>
    <s v="First Semester"/>
    <s v="Old Series"/>
    <s v="www.dqstream/prison-playbook/no-network.com"/>
    <s v="PRISON PLAYBOOK"/>
    <s v="Halo K-Drama Lovers, nikmati PRISON PLAYBOOK Ada Kim Jun-han yang nemenin kamu di hari libur kau lho"/>
  </r>
  <r>
    <n v="551"/>
    <x v="15"/>
    <x v="494"/>
    <s v="Corporal C"/>
    <s v="Other"/>
    <s v="www.dqbio/yang-dae-hyuk/prison-playbook.com"/>
    <s v="YANG DAE-HYUK"/>
    <s v="NO NETWORK"/>
    <x v="15"/>
    <d v="2018-01-18T00:00:00"/>
    <s v="Rating Above Average"/>
    <s v="Level 2"/>
    <s v="First Semester"/>
    <s v="Old Series"/>
    <s v="www.dqstream/prison-playbook/no-network.com"/>
    <s v="PRISON PLAYBOOK"/>
    <s v="Halo K-Drama Lovers, nikmati PRISON PLAYBOOK Ada Yang Dae-hyuk yang nemenin kamu di hari libur kau lho"/>
  </r>
  <r>
    <n v="552"/>
    <x v="15"/>
    <x v="495"/>
    <s v="Choi Young"/>
    <s v="Other"/>
    <s v="www.dqbio/choi-young--/prison-playbook.com"/>
    <s v="CHOI YOUNG  "/>
    <s v="NO NETWORK"/>
    <x v="15"/>
    <d v="2018-01-18T00:00:00"/>
    <s v="Rating Above Average"/>
    <s v="Level 2"/>
    <s v="First Semester"/>
    <s v="Old Series"/>
    <s v="www.dqstream/prison-playbook/no-network.com"/>
    <s v="PRISON PLAYBOOK"/>
    <s v="Halo K-Drama Lovers, nikmati PRISON PLAYBOOK Ada Choi Young   yang nemenin kamu di hari libur kau lho"/>
  </r>
  <r>
    <n v="553"/>
    <x v="15"/>
    <x v="496"/>
    <s v="Kang Hyun-"/>
    <s v="Other"/>
    <s v="www.dqbio/kang-hyun-jung--/prison-playbook.com"/>
    <s v="KANG HYUN-JUNG  "/>
    <s v="NO NETWORK"/>
    <x v="15"/>
    <d v="2018-01-18T00:00:00"/>
    <s v="Rating Above Average"/>
    <s v="Level 2"/>
    <s v="First Semester"/>
    <s v="Old Series"/>
    <s v="www.dqstream/prison-playbook/no-network.com"/>
    <s v="PRISON PLAYBOOK"/>
    <s v="Halo K-Drama Lovers, nikmati PRISON PLAYBOOK Ada Kang Hyun-jung   yang nemenin kamu di hari libur kau lho"/>
  </r>
  <r>
    <n v="554"/>
    <x v="15"/>
    <x v="497"/>
    <s v="Doctor Jun"/>
    <s v="Other"/>
    <s v="www.dqbio/ko-young-bin-/prison-playbook.com"/>
    <s v="KO YOUNG-BIN "/>
    <s v="NO NETWORK"/>
    <x v="15"/>
    <d v="2018-01-18T00:00:00"/>
    <s v="Rating Above Average"/>
    <s v="Level 2"/>
    <s v="First Semester"/>
    <s v="Old Series"/>
    <s v="www.dqstream/prison-playbook/no-network.com"/>
    <s v="PRISON PLAYBOOK"/>
    <s v="Halo K-Drama Lovers, nikmati PRISON PLAYBOOK Ada Ko Young-bin  yang nemenin kamu di hari libur kau lho"/>
  </r>
  <r>
    <n v="555"/>
    <x v="15"/>
    <x v="498"/>
    <s v="Ye In "/>
    <s v="Other"/>
    <s v="www.dqbio/ye-in-/prison-playbook.com"/>
    <s v="YE IN "/>
    <s v="NO NETWORK"/>
    <x v="15"/>
    <d v="2018-01-18T00:00:00"/>
    <s v="Rating Above Average"/>
    <s v="Level 2"/>
    <s v="First Semester"/>
    <s v="Old Series"/>
    <s v="www.dqstream/prison-playbook/no-network.com"/>
    <s v="PRISON PLAYBOOK"/>
    <s v="Halo K-Drama Lovers, nikmati PRISON PLAYBOOK Ada Ye In  yang nemenin kamu di hari libur kau lho"/>
  </r>
  <r>
    <n v="556"/>
    <x v="15"/>
    <x v="499"/>
    <s v="Jang Joon-"/>
    <s v="Other"/>
    <s v="www.dqbio/jang-joon-ho--/prison-playbook.com"/>
    <s v="JANG JOON-HO  "/>
    <s v="NO NETWORK"/>
    <x v="15"/>
    <d v="2018-01-18T00:00:00"/>
    <s v="Rating Above Average"/>
    <s v="Level 2"/>
    <s v="First Semester"/>
    <s v="Old Series"/>
    <s v="www.dqstream/prison-playbook/no-network.com"/>
    <s v="PRISON PLAYBOOK"/>
    <s v="Halo K-Drama Lovers, nikmati PRISON PLAYBOOK Ada Jang Joon-ho   yang nemenin kamu di hari libur kau lho"/>
  </r>
  <r>
    <n v="557"/>
    <x v="15"/>
    <x v="500"/>
    <s v="Challenge "/>
    <s v="Other"/>
    <s v="www.dqbio/hong-seung-beom-/prison-playbook.com"/>
    <s v="HONG SEUNG-BEOM "/>
    <s v="NO NETWORK"/>
    <x v="15"/>
    <d v="2018-01-18T00:00:00"/>
    <s v="Rating Above Average"/>
    <s v="Level 2"/>
    <s v="First Semester"/>
    <s v="Old Series"/>
    <s v="www.dqstream/prison-playbook/no-network.com"/>
    <s v="PRISON PLAYBOOK"/>
    <s v="Halo K-Drama Lovers, nikmati PRISON PLAYBOOK Ada Hong Seung-beom  yang nemenin kamu di hari libur kau lho"/>
  </r>
  <r>
    <n v="558"/>
    <x v="15"/>
    <x v="501"/>
    <s v="Lee Kyu-se"/>
    <s v="Other"/>
    <s v="www.dqbio/lee-kyu-seob--/prison-playbook.com"/>
    <s v="LEE KYU-SEOB  "/>
    <s v="NO NETWORK"/>
    <x v="15"/>
    <d v="2018-01-18T00:00:00"/>
    <s v="Rating Above Average"/>
    <s v="Level 2"/>
    <s v="First Semester"/>
    <s v="Old Series"/>
    <s v="www.dqstream/prison-playbook/no-network.com"/>
    <s v="PRISON PLAYBOOK"/>
    <s v="Halo K-Drama Lovers, nikmati PRISON PLAYBOOK Ada Lee Kyu-seob   yang nemenin kamu di hari libur kau lho"/>
  </r>
  <r>
    <n v="559"/>
    <x v="15"/>
    <x v="502"/>
    <s v="Sergeant O"/>
    <s v="Other"/>
    <s v="www.dqbio/lee-sang-yi/prison-playbook.com"/>
    <s v="LEE SANG-YI"/>
    <s v="NO NETWORK"/>
    <x v="15"/>
    <d v="2018-01-18T00:00:00"/>
    <s v="Rating Above Average"/>
    <s v="Level 2"/>
    <s v="First Semester"/>
    <s v="Old Series"/>
    <s v="www.dqstream/prison-playbook/no-network.com"/>
    <s v="PRISON PLAYBOOK"/>
    <s v="Halo K-Drama Lovers, nikmati PRISON PLAYBOOK Ada Lee Sang-yi yang nemenin kamu di hari libur kau lho"/>
  </r>
  <r>
    <n v="560"/>
    <x v="15"/>
    <x v="503"/>
    <s v="Lim Sun-so"/>
    <s v="Other"/>
    <s v="www.dqbio/ahn-tae-young-/prison-playbook.com"/>
    <s v="AHN TAE-YOUNG "/>
    <s v="NO NETWORK"/>
    <x v="15"/>
    <d v="2018-01-18T00:00:00"/>
    <s v="Rating Above Average"/>
    <s v="Level 2"/>
    <s v="First Semester"/>
    <s v="Old Series"/>
    <s v="www.dqstream/prison-playbook/no-network.com"/>
    <s v="PRISON PLAYBOOK"/>
    <s v="Halo K-Drama Lovers, nikmati PRISON PLAYBOOK Ada Ahn Tae-young  yang nemenin kamu di hari libur kau lho"/>
  </r>
  <r>
    <n v="561"/>
    <x v="15"/>
    <x v="204"/>
    <s v="Yoo Jung-m"/>
    <s v="Other"/>
    <s v="www.dqbio/jung-moon-sung/prison-playbook.com"/>
    <s v="JUNG MOON-SUNG"/>
    <s v="NO NETWORK"/>
    <x v="15"/>
    <d v="2018-01-18T00:00:00"/>
    <s v="Rating Above Average"/>
    <s v="Level 2"/>
    <s v="First Semester"/>
    <s v="Old Series"/>
    <s v="www.dqstream/prison-playbook/no-network.com"/>
    <s v="PRISON PLAYBOOK"/>
    <s v="Halo K-Drama Lovers, nikmati PRISON PLAYBOOK Ada Jung Moon-sung yang nemenin kamu di hari libur kau lho"/>
  </r>
  <r>
    <n v="562"/>
    <x v="15"/>
    <x v="504"/>
    <s v="Joo Jung-h"/>
    <s v="Other"/>
    <s v="www.dqbio/shin-won-ho/prison-playbook.com"/>
    <s v="SHIN WON-HO"/>
    <s v="NO NETWORK"/>
    <x v="15"/>
    <d v="2018-01-18T00:00:00"/>
    <s v="Rating Above Average"/>
    <s v="Level 2"/>
    <s v="First Semester"/>
    <s v="Old Series"/>
    <s v="www.dqstream/prison-playbook/no-network.com"/>
    <s v="PRISON PLAYBOOK"/>
    <s v="Halo K-Drama Lovers, nikmati PRISON PLAYBOOK Ada Shin Won-ho yang nemenin kamu di hari libur kau lho"/>
  </r>
  <r>
    <n v="563"/>
    <x v="15"/>
    <x v="505"/>
    <s v="Park Joon-"/>
    <s v="Other"/>
    <s v="www.dqbio/kim-mo-beom/prison-playbook.com"/>
    <s v="KIM MO-BEOM"/>
    <s v="NO NETWORK"/>
    <x v="15"/>
    <d v="2018-01-18T00:00:00"/>
    <s v="Rating Above Average"/>
    <s v="Level 2"/>
    <s v="First Semester"/>
    <s v="Old Series"/>
    <s v="www.dqstream/prison-playbook/no-network.com"/>
    <s v="PRISON PLAYBOOK"/>
    <s v="Halo K-Drama Lovers, nikmati PRISON PLAYBOOK Ada Kim Mo-beom yang nemenin kamu di hari libur kau lho"/>
  </r>
  <r>
    <n v="564"/>
    <x v="15"/>
    <x v="506"/>
    <s v="Jo Kyung-h"/>
    <s v="Other"/>
    <s v="www.dqbio/jo-kyung-hoon--/prison-playbook.com"/>
    <s v="JO KYUNG-HOON  "/>
    <s v="NO NETWORK"/>
    <x v="15"/>
    <d v="2018-01-18T00:00:00"/>
    <s v="Rating Above Average"/>
    <s v="Level 2"/>
    <s v="First Semester"/>
    <s v="Old Series"/>
    <s v="www.dqstream/prison-playbook/no-network.com"/>
    <s v="PRISON PLAYBOOK"/>
    <s v="Halo K-Drama Lovers, nikmati PRISON PLAYBOOK Ada Jo Kyung-hoon   yang nemenin kamu di hari libur kau lho"/>
  </r>
  <r>
    <n v="565"/>
    <x v="15"/>
    <x v="507"/>
    <s v="Director D"/>
    <s v="Other"/>
    <s v="www.dqbio/lee-do-yeob-/prison-playbook.com"/>
    <s v="LEE DO-YEOB "/>
    <s v="NO NETWORK"/>
    <x v="15"/>
    <d v="2018-01-18T00:00:00"/>
    <s v="Rating Above Average"/>
    <s v="Level 2"/>
    <s v="First Semester"/>
    <s v="Old Series"/>
    <s v="www.dqstream/prison-playbook/no-network.com"/>
    <s v="PRISON PLAYBOOK"/>
    <s v="Halo K-Drama Lovers, nikmati PRISON PLAYBOOK Ada Lee Do-yeob  yang nemenin kamu di hari libur kau lho"/>
  </r>
  <r>
    <n v="566"/>
    <x v="15"/>
    <x v="508"/>
    <s v="Tae Won-su"/>
    <s v="Other"/>
    <s v="www.dqbio/tae-won-suk--/prison-playbook.com"/>
    <s v="TAE WON-SUK  "/>
    <s v="NO NETWORK"/>
    <x v="15"/>
    <d v="2018-01-18T00:00:00"/>
    <s v="Rating Above Average"/>
    <s v="Level 2"/>
    <s v="First Semester"/>
    <s v="Old Series"/>
    <s v="www.dqstream/prison-playbook/no-network.com"/>
    <s v="PRISON PLAYBOOK"/>
    <s v="Halo K-Drama Lovers, nikmati PRISON PLAYBOOK Ada Tae Won-suk   yang nemenin kamu di hari libur kau lho"/>
  </r>
  <r>
    <n v="567"/>
    <x v="15"/>
    <x v="509"/>
    <s v="Park Kun-r"/>
    <s v="Other"/>
    <s v="www.dqbio/park-kun-rak--/prison-playbook.com"/>
    <s v="PARK KUN-RAK  "/>
    <s v="NO NETWORK"/>
    <x v="15"/>
    <d v="2018-01-18T00:00:00"/>
    <s v="Rating Above Average"/>
    <s v="Level 2"/>
    <s v="First Semester"/>
    <s v="Old Series"/>
    <s v="www.dqstream/prison-playbook/no-network.com"/>
    <s v="PRISON PLAYBOOK"/>
    <s v="Halo K-Drama Lovers, nikmati PRISON PLAYBOOK Ada Park Kun-rak   yang nemenin kamu di hari libur kau lho"/>
  </r>
  <r>
    <n v="568"/>
    <x v="15"/>
    <x v="510"/>
    <s v="Song Young"/>
    <s v="Other"/>
    <s v="www.dqbio/song-young-hak--/prison-playbook.com"/>
    <s v="SONG YOUNG-HAK  "/>
    <s v="NO NETWORK"/>
    <x v="15"/>
    <d v="2018-01-18T00:00:00"/>
    <s v="Rating Above Average"/>
    <s v="Level 2"/>
    <s v="First Semester"/>
    <s v="Old Series"/>
    <s v="www.dqstream/prison-playbook/no-network.com"/>
    <s v="PRISON PLAYBOOK"/>
    <s v="Halo K-Drama Lovers, nikmati PRISON PLAYBOOK Ada Song Young-hak   yang nemenin kamu di hari libur kau lho"/>
  </r>
  <r>
    <n v="569"/>
    <x v="15"/>
    <x v="511"/>
    <s v="CEO Nam"/>
    <s v="Other"/>
    <s v="www.dqbio/lee-shin-sung-/prison-playbook.com"/>
    <s v="LEE SHIN-SUNG "/>
    <s v="NO NETWORK"/>
    <x v="15"/>
    <d v="2018-01-18T00:00:00"/>
    <s v="Rating Above Average"/>
    <s v="Level 2"/>
    <s v="First Semester"/>
    <s v="Old Series"/>
    <s v="www.dqstream/prison-playbook/no-network.com"/>
    <s v="PRISON PLAYBOOK"/>
    <s v="Halo K-Drama Lovers, nikmati PRISON PLAYBOOK Ada Lee Shin-sung  yang nemenin kamu di hari libur kau lho"/>
  </r>
  <r>
    <n v="570"/>
    <x v="15"/>
    <x v="512"/>
    <s v="Director J"/>
    <s v="Other"/>
    <s v="www.dqbio/kim-jung-pal/prison-playbook.com"/>
    <s v="KIM JUNG-PAL"/>
    <s v="NO NETWORK"/>
    <x v="15"/>
    <d v="2018-01-18T00:00:00"/>
    <s v="Rating Above Average"/>
    <s v="Level 2"/>
    <s v="First Semester"/>
    <s v="Old Series"/>
    <s v="www.dqstream/prison-playbook/no-network.com"/>
    <s v="PRISON PLAYBOOK"/>
    <s v="Halo K-Drama Lovers, nikmati PRISON PLAYBOOK Ada Kim Jung-pal yang nemenin kamu di hari libur kau lho"/>
  </r>
  <r>
    <n v="571"/>
    <x v="15"/>
    <x v="513"/>
    <s v="Lee Yoon-s"/>
    <s v="Other"/>
    <s v="www.dqbio/lee-yoon-sang-/prison-playbook.com"/>
    <s v="LEE YOON-SANG "/>
    <s v="NO NETWORK"/>
    <x v="15"/>
    <d v="2018-01-18T00:00:00"/>
    <s v="Rating Above Average"/>
    <s v="Level 2"/>
    <s v="First Semester"/>
    <s v="Old Series"/>
    <s v="www.dqstream/prison-playbook/no-network.com"/>
    <s v="PRISON PLAYBOOK"/>
    <s v="Halo K-Drama Lovers, nikmati PRISON PLAYBOOK Ada Lee Yoon-sang  yang nemenin kamu di hari libur kau lho"/>
  </r>
  <r>
    <n v="572"/>
    <x v="15"/>
    <x v="105"/>
    <s v="Yang Jung-"/>
    <s v="Other"/>
    <s v="www.dqbio/yoo-su-bin/prison-playbook.com"/>
    <s v="YOO SU-BIN"/>
    <s v="NO NETWORK"/>
    <x v="15"/>
    <d v="2018-01-18T00:00:00"/>
    <s v="Rating Above Average"/>
    <s v="Level 2"/>
    <s v="First Semester"/>
    <s v="Old Series"/>
    <s v="www.dqstream/prison-playbook/no-network.com"/>
    <s v="PRISON PLAYBOOK"/>
    <s v="Halo K-Drama Lovers, nikmati PRISON PLAYBOOK Ada Yoo Su-bin yang nemenin kamu di hari libur kau lho"/>
  </r>
  <r>
    <n v="573"/>
    <x v="15"/>
    <x v="2"/>
    <s v="Kang Gun-w"/>
    <s v="Other"/>
    <s v="www.dqbio/ji-min-hyuk/prison-playbook.com"/>
    <s v="JI MIN-HYUK"/>
    <s v="NO NETWORK"/>
    <x v="15"/>
    <d v="2018-01-18T00:00:00"/>
    <s v="Rating Above Average"/>
    <s v="Level 2"/>
    <s v="First Semester"/>
    <s v="Old Series"/>
    <s v="www.dqstream/prison-playbook/no-network.com"/>
    <s v="PRISON PLAYBOOK"/>
    <s v="Halo K-Drama Lovers, nikmati PRISON PLAYBOOK Ada Ji Min-hyuk yang nemenin kamu di hari libur kau lho"/>
  </r>
  <r>
    <n v="574"/>
    <x v="15"/>
    <x v="514"/>
    <s v="Kim Ka-you"/>
    <s v="Other"/>
    <s v="www.dqbio/kim-ka-young-/prison-playbook.com"/>
    <s v="KIM KA-YOUNG "/>
    <s v="NO NETWORK"/>
    <x v="15"/>
    <d v="2018-01-18T00:00:00"/>
    <s v="Rating Above Average"/>
    <s v="Level 2"/>
    <s v="First Semester"/>
    <s v="Old Series"/>
    <s v="www.dqstream/prison-playbook/no-network.com"/>
    <s v="PRISON PLAYBOOK"/>
    <s v="Halo K-Drama Lovers, nikmati PRISON PLAYBOOK Ada Kim Ka-young  yang nemenin kamu di hari libur kau lho"/>
  </r>
  <r>
    <n v="575"/>
    <x v="15"/>
    <x v="515"/>
    <s v="Kwon Da-ha"/>
    <s v="Other"/>
    <s v="www.dqbio/kwon-da-ham-/prison-playbook.com"/>
    <s v="KWON DA-HAM "/>
    <s v="NO NETWORK"/>
    <x v="15"/>
    <d v="2018-01-18T00:00:00"/>
    <s v="Rating Above Average"/>
    <s v="Level 2"/>
    <s v="First Semester"/>
    <s v="Old Series"/>
    <s v="www.dqstream/prison-playbook/no-network.com"/>
    <s v="PRISON PLAYBOOK"/>
    <s v="Halo K-Drama Lovers, nikmati PRISON PLAYBOOK Ada Kwon Da-ham  yang nemenin kamu di hari libur kau lho"/>
  </r>
  <r>
    <n v="576"/>
    <x v="15"/>
    <x v="516"/>
    <s v="Son Kyung-"/>
    <s v="Other"/>
    <s v="www.dqbio/son-kyung-won-/prison-playbook.com"/>
    <s v="SON KYUNG-WON "/>
    <s v="NO NETWORK"/>
    <x v="15"/>
    <d v="2018-01-18T00:00:00"/>
    <s v="Rating Above Average"/>
    <s v="Level 2"/>
    <s v="First Semester"/>
    <s v="Old Series"/>
    <s v="www.dqstream/prison-playbook/no-network.com"/>
    <s v="PRISON PLAYBOOK"/>
    <s v="Halo K-Drama Lovers, nikmati PRISON PLAYBOOK Ada Son Kyung-won  yang nemenin kamu di hari libur kau lho"/>
  </r>
  <r>
    <n v="577"/>
    <x v="15"/>
    <x v="517"/>
    <s v="Shin Hee-k"/>
    <s v="Other"/>
    <s v="www.dqbio/shin-hee-kuk-/prison-playbook.com"/>
    <s v="SHIN HEE-KUK "/>
    <s v="NO NETWORK"/>
    <x v="15"/>
    <d v="2018-01-18T00:00:00"/>
    <s v="Rating Above Average"/>
    <s v="Level 2"/>
    <s v="First Semester"/>
    <s v="Old Series"/>
    <s v="www.dqstream/prison-playbook/no-network.com"/>
    <s v="PRISON PLAYBOOK"/>
    <s v="Halo K-Drama Lovers, nikmati PRISON PLAYBOOK Ada Shin Hee-kuk  yang nemenin kamu di hari libur kau lho"/>
  </r>
  <r>
    <n v="578"/>
    <x v="15"/>
    <x v="518"/>
    <s v="Jung Dong-"/>
    <s v="Other"/>
    <s v="www.dqbio/jung-dong-hoon-/prison-playbook.com"/>
    <s v="JUNG DONG-HOON "/>
    <s v="NO NETWORK"/>
    <x v="15"/>
    <d v="2018-01-18T00:00:00"/>
    <s v="Rating Above Average"/>
    <s v="Level 2"/>
    <s v="First Semester"/>
    <s v="Old Series"/>
    <s v="www.dqstream/prison-playbook/no-network.com"/>
    <s v="PRISON PLAYBOOK"/>
    <s v="Halo K-Drama Lovers, nikmati PRISON PLAYBOOK Ada Jung Dong-hoon  yang nemenin kamu di hari libur kau lho"/>
  </r>
  <r>
    <n v="579"/>
    <x v="15"/>
    <x v="519"/>
    <s v="Seo Sang-w"/>
    <s v="Other"/>
    <s v="www.dqbio/seo-sang-won-/prison-playbook.com"/>
    <s v="SEO SANG-WON "/>
    <s v="NO NETWORK"/>
    <x v="15"/>
    <d v="2018-01-18T00:00:00"/>
    <s v="Rating Above Average"/>
    <s v="Level 2"/>
    <s v="First Semester"/>
    <s v="Old Series"/>
    <s v="www.dqstream/prison-playbook/no-network.com"/>
    <s v="PRISON PLAYBOOK"/>
    <s v="Halo K-Drama Lovers, nikmati PRISON PLAYBOOK Ada Seo Sang-won  yang nemenin kamu di hari libur kau lho"/>
  </r>
  <r>
    <n v="580"/>
    <x v="15"/>
    <x v="520"/>
    <s v="a rapist"/>
    <s v="Other"/>
    <s v="www.dqbio/kim-ki-moo-/prison-playbook.com"/>
    <s v="KIM KI-MOO "/>
    <s v="NO NETWORK"/>
    <x v="15"/>
    <d v="2018-01-18T00:00:00"/>
    <s v="Rating Above Average"/>
    <s v="Level 2"/>
    <s v="First Semester"/>
    <s v="Old Series"/>
    <s v="www.dqstream/prison-playbook/no-network.com"/>
    <s v="PRISON PLAYBOOK"/>
    <s v="Halo K-Drama Lovers, nikmati PRISON PLAYBOOK Ada Kim Ki-moo  yang nemenin kamu di hari libur kau lho"/>
  </r>
  <r>
    <n v="581"/>
    <x v="15"/>
    <x v="521"/>
    <s v="Lee Suk-eu"/>
    <s v="Other"/>
    <s v="www.dqbio/lee-seok-/prison-playbook.com"/>
    <s v="LEE SEOK "/>
    <s v="NO NETWORK"/>
    <x v="15"/>
    <d v="2018-01-18T00:00:00"/>
    <s v="Rating Above Average"/>
    <s v="Level 2"/>
    <s v="First Semester"/>
    <s v="Old Series"/>
    <s v="www.dqstream/prison-playbook/no-network.com"/>
    <s v="PRISON PLAYBOOK"/>
    <s v="Halo K-Drama Lovers, nikmati PRISON PLAYBOOK Ada Lee Seok  yang nemenin kamu di hari libur kau lho"/>
  </r>
  <r>
    <n v="582"/>
    <x v="15"/>
    <x v="522"/>
    <s v="Kang Duk-j"/>
    <s v="Other"/>
    <s v="www.dqbio/kang-duk-jung-/prison-playbook.com"/>
    <s v="KANG DUK-JUNG "/>
    <s v="NO NETWORK"/>
    <x v="15"/>
    <d v="2018-01-18T00:00:00"/>
    <s v="Rating Above Average"/>
    <s v="Level 2"/>
    <s v="First Semester"/>
    <s v="Old Series"/>
    <s v="www.dqstream/prison-playbook/no-network.com"/>
    <s v="PRISON PLAYBOOK"/>
    <s v="Halo K-Drama Lovers, nikmati PRISON PLAYBOOK Ada Kang Duk-jung  yang nemenin kamu di hari libur kau lho"/>
  </r>
  <r>
    <n v="583"/>
    <x v="15"/>
    <x v="523"/>
    <s v="Jung Kyung"/>
    <s v="Other"/>
    <s v="www.dqbio/jung-kyung-cheol-/prison-playbook.com"/>
    <s v="JUNG KYUNG-CHEOL "/>
    <s v="NO NETWORK"/>
    <x v="15"/>
    <d v="2018-01-18T00:00:00"/>
    <s v="Rating Above Average"/>
    <s v="Level 2"/>
    <s v="First Semester"/>
    <s v="Old Series"/>
    <s v="www.dqstream/prison-playbook/no-network.com"/>
    <s v="PRISON PLAYBOOK"/>
    <s v="Halo K-Drama Lovers, nikmati PRISON PLAYBOOK Ada Jung Kyung-cheol  yang nemenin kamu di hari libur kau lho"/>
  </r>
  <r>
    <n v="584"/>
    <x v="15"/>
    <x v="524"/>
    <s v="Lee Jae-wo"/>
    <s v="Other"/>
    <s v="www.dqbio/lee-jae-woo-/prison-playbook.com"/>
    <s v="LEE JAE-WOO "/>
    <s v="NO NETWORK"/>
    <x v="15"/>
    <d v="2018-01-18T00:00:00"/>
    <s v="Rating Above Average"/>
    <s v="Level 2"/>
    <s v="First Semester"/>
    <s v="Old Series"/>
    <s v="www.dqstream/prison-playbook/no-network.com"/>
    <s v="PRISON PLAYBOOK"/>
    <s v="Halo K-Drama Lovers, nikmati PRISON PLAYBOOK Ada Lee Jae-woo  yang nemenin kamu di hari libur kau lho"/>
  </r>
  <r>
    <n v="585"/>
    <x v="15"/>
    <x v="525"/>
    <s v="Professor "/>
    <s v="Other"/>
    <s v="www.dqbio/lee-do-kuk/prison-playbook.com"/>
    <s v="LEE DO-KUK"/>
    <s v="NO NETWORK"/>
    <x v="15"/>
    <d v="2018-01-18T00:00:00"/>
    <s v="Rating Above Average"/>
    <s v="Level 2"/>
    <s v="First Semester"/>
    <s v="Old Series"/>
    <s v="www.dqstream/prison-playbook/no-network.com"/>
    <s v="PRISON PLAYBOOK"/>
    <s v="Halo K-Drama Lovers, nikmati PRISON PLAYBOOK Ada Lee Do-kuk yang nemenin kamu di hari libur kau lho"/>
  </r>
  <r>
    <n v="586"/>
    <x v="15"/>
    <x v="526"/>
    <s v="a baseball"/>
    <s v="Other"/>
    <s v="www.dqbio/ko-i-geon-/prison-playbook.com"/>
    <s v="KO I-GEON "/>
    <s v="NO NETWORK"/>
    <x v="15"/>
    <d v="2018-01-18T00:00:00"/>
    <s v="Rating Above Average"/>
    <s v="Level 2"/>
    <s v="First Semester"/>
    <s v="Old Series"/>
    <s v="www.dqstream/prison-playbook/no-network.com"/>
    <s v="PRISON PLAYBOOK"/>
    <s v="Halo K-Drama Lovers, nikmati PRISON PLAYBOOK Ada Ko I-geon  yang nemenin kamu di hari libur kau lho"/>
  </r>
  <r>
    <n v="587"/>
    <x v="15"/>
    <x v="527"/>
    <s v="Taxi drive"/>
    <s v="Other"/>
    <s v="www.dqbio/son-kang-kuk/prison-playbook.com"/>
    <s v="SON KANG-KUK"/>
    <s v="NO NETWORK"/>
    <x v="15"/>
    <d v="2018-01-18T00:00:00"/>
    <s v="Rating Above Average"/>
    <s v="Level 2"/>
    <s v="First Semester"/>
    <s v="Old Series"/>
    <s v="www.dqstream/prison-playbook/no-network.com"/>
    <s v="PRISON PLAYBOOK"/>
    <s v="Halo K-Drama Lovers, nikmati PRISON PLAYBOOK Ada Son Kang-kuk yang nemenin kamu di hari libur kau lho"/>
  </r>
  <r>
    <n v="588"/>
    <x v="15"/>
    <x v="528"/>
    <s v="Jin Woong"/>
    <s v="Other"/>
    <s v="www.dqbio/bae-jin-woong-/prison-playbook.com"/>
    <s v="BAE-JIN-WOONG "/>
    <s v="NO NETWORK"/>
    <x v="15"/>
    <d v="2018-01-18T00:00:00"/>
    <s v="Rating Above Average"/>
    <s v="Level 2"/>
    <s v="First Semester"/>
    <s v="Old Series"/>
    <s v="www.dqstream/prison-playbook/no-network.com"/>
    <s v="PRISON PLAYBOOK"/>
    <s v="Halo K-Drama Lovers, nikmati PRISON PLAYBOOK Ada Bae-Jin-woong  yang nemenin kamu di hari libur kau lho"/>
  </r>
  <r>
    <n v="589"/>
    <x v="15"/>
    <x v="529"/>
    <s v="Jo Joon "/>
    <s v="Other"/>
    <s v="www.dqbio/jo-joon-/prison-playbook.com"/>
    <s v="JO JOON "/>
    <s v="NO NETWORK"/>
    <x v="15"/>
    <d v="2018-01-18T00:00:00"/>
    <s v="Rating Above Average"/>
    <s v="Level 2"/>
    <s v="First Semester"/>
    <s v="Old Series"/>
    <s v="www.dqstream/prison-playbook/no-network.com"/>
    <s v="PRISON PLAYBOOK"/>
    <s v="Halo K-Drama Lovers, nikmati PRISON PLAYBOOK Ada Jo Joon  yang nemenin kamu di hari libur kau lho"/>
  </r>
  <r>
    <n v="590"/>
    <x v="15"/>
    <x v="530"/>
    <s v="Junior gua"/>
    <s v="Other"/>
    <s v="www.dqbio/lee-ki-hyuk/prison-playbook.com"/>
    <s v="LEE KI-HYUK"/>
    <s v="NO NETWORK"/>
    <x v="15"/>
    <d v="2018-01-18T00:00:00"/>
    <s v="Rating Above Average"/>
    <s v="Level 2"/>
    <s v="First Semester"/>
    <s v="Old Series"/>
    <s v="www.dqstream/prison-playbook/no-network.com"/>
    <s v="PRISON PLAYBOOK"/>
    <s v="Halo K-Drama Lovers, nikmati PRISON PLAYBOOK Ada Lee Ki-hyuk yang nemenin kamu di hari libur kau lho"/>
  </r>
  <r>
    <n v="591"/>
    <x v="15"/>
    <x v="531"/>
    <s v="Sung Hyun-"/>
    <s v="Other"/>
    <s v="www.dqbio/sung-hyun-joon-/prison-playbook.com"/>
    <s v="SUNG HYUN-JOON "/>
    <s v="NO NETWORK"/>
    <x v="15"/>
    <d v="2018-01-18T00:00:00"/>
    <s v="Rating Above Average"/>
    <s v="Level 2"/>
    <s v="First Semester"/>
    <s v="Old Series"/>
    <s v="www.dqstream/prison-playbook/no-network.com"/>
    <s v="PRISON PLAYBOOK"/>
    <s v="Halo K-Drama Lovers, nikmati PRISON PLAYBOOK Ada Sung Hyun-joon  yang nemenin kamu di hari libur kau lho"/>
  </r>
  <r>
    <n v="592"/>
    <x v="15"/>
    <x v="532"/>
    <s v="Ji-ho's fr"/>
    <s v="Other"/>
    <s v="www.dqbio/ahn-ji-hyun/prison-playbook.com"/>
    <s v="AHN JI-HYUN"/>
    <s v="NO NETWORK"/>
    <x v="15"/>
    <d v="2018-01-18T00:00:00"/>
    <s v="Rating Above Average"/>
    <s v="Level 2"/>
    <s v="First Semester"/>
    <s v="Old Series"/>
    <s v="www.dqstream/prison-playbook/no-network.com"/>
    <s v="PRISON PLAYBOOK"/>
    <s v="Halo K-Drama Lovers, nikmati PRISON PLAYBOOK Ada Ahn Ji-hyun yang nemenin kamu di hari libur kau lho"/>
  </r>
  <r>
    <n v="593"/>
    <x v="15"/>
    <x v="533"/>
    <s v="Soo-bin, C"/>
    <s v="Other"/>
    <s v="www.dqbio/choi-myung-bin/prison-playbook.com"/>
    <s v="CHOI MYUNG-BIN"/>
    <s v="NO NETWORK"/>
    <x v="15"/>
    <d v="2018-01-18T00:00:00"/>
    <s v="Rating Above Average"/>
    <s v="Level 2"/>
    <s v="First Semester"/>
    <s v="Old Series"/>
    <s v="www.dqstream/prison-playbook/no-network.com"/>
    <s v="PRISON PLAYBOOK"/>
    <s v="Halo K-Drama Lovers, nikmati PRISON PLAYBOOK Ada Choi Myung-bin yang nemenin kamu di hari libur kau lho"/>
  </r>
  <r>
    <n v="594"/>
    <x v="15"/>
    <x v="278"/>
    <s v="Je-hyuk's "/>
    <s v="Special Appearance"/>
    <s v="www.dqbio/yoo-jae-myung/prison-playbook.com"/>
    <s v="YOO JAE-MYUNG"/>
    <s v="NO NETWORK"/>
    <x v="15"/>
    <d v="2018-01-18T00:00:00"/>
    <s v="Rating Above Average"/>
    <s v="Level 2"/>
    <s v="First Semester"/>
    <s v="Old Series"/>
    <s v="www.dqstream/prison-playbook/no-network.com"/>
    <s v="PRISON PLAYBOOK"/>
    <s v="Halo K-Drama Lovers, nikmati PRISON PLAYBOOK Ada Yoo Jae-myung yang nemenin kamu di hari libur kau lho"/>
  </r>
  <r>
    <n v="595"/>
    <x v="16"/>
    <x v="534"/>
    <s v="Han Ae-soo"/>
    <s v="Supporting"/>
    <s v="www.dqbio/ha-hee-ra/record-of-youth.com"/>
    <s v="HA HEE-RA"/>
    <s v="NO NETWORK"/>
    <x v="16"/>
    <d v="2020-10-27T00:00:00"/>
    <s v="Rating Below Average"/>
    <s v="Level 2"/>
    <s v="Second Semester"/>
    <s v="Old Series"/>
    <s v="www.dqstream/record-of-youth/no-network.com"/>
    <s v="RECORD OF YOUTH"/>
    <s v="Halo K-Drama Lovers, nikmati RECORD OF YOUTH Ada Ha Hee-ra yang nemenin kamu di hari libur kau lho"/>
  </r>
  <r>
    <n v="596"/>
    <x v="16"/>
    <x v="535"/>
    <s v="Sa Min-gi,"/>
    <s v="Supporting"/>
    <s v="www.dqbio/han-jin-hee/record-of-youth.com"/>
    <s v="HAN JIN-HEE"/>
    <s v="NO NETWORK"/>
    <x v="16"/>
    <d v="2020-10-27T00:00:00"/>
    <s v="Rating Below Average"/>
    <s v="Level 2"/>
    <s v="Second Semester"/>
    <s v="Old Series"/>
    <s v="www.dqstream/record-of-youth/no-network.com"/>
    <s v="RECORD OF YOUTH"/>
    <s v="Halo K-Drama Lovers, nikmati RECORD OF YOUTH Ada Han Jin-hee yang nemenin kamu di hari libur kau lho"/>
  </r>
  <r>
    <n v="597"/>
    <x v="16"/>
    <x v="159"/>
    <s v="Sa Young-n"/>
    <s v="Supporting"/>
    <s v="www.dqbio/park-soo-young/record-of-youth.com"/>
    <s v="PARK SOO-YOUNG"/>
    <s v="NO NETWORK"/>
    <x v="16"/>
    <d v="2020-10-27T00:00:00"/>
    <s v="Rating Below Average"/>
    <s v="Level 2"/>
    <s v="Second Semester"/>
    <s v="Old Series"/>
    <s v="www.dqstream/record-of-youth/no-network.com"/>
    <s v="RECORD OF YOUTH"/>
    <s v="Halo K-Drama Lovers, nikmati RECORD OF YOUTH Ada Park Soo-young yang nemenin kamu di hari libur kau lho"/>
  </r>
  <r>
    <n v="598"/>
    <x v="16"/>
    <x v="386"/>
    <s v="Sa Kyeong-"/>
    <s v="Supporting"/>
    <s v="www.dqbio/lee-jae-won/record-of-youth.com"/>
    <s v="LEE JAE-WON"/>
    <s v="NO NETWORK"/>
    <x v="16"/>
    <d v="2020-10-27T00:00:00"/>
    <s v="Rating Below Average"/>
    <s v="Level 2"/>
    <s v="Second Semester"/>
    <s v="Old Series"/>
    <s v="www.dqstream/record-of-youth/no-network.com"/>
    <s v="RECORD OF YOUTH"/>
    <s v="Halo K-Drama Lovers, nikmati RECORD OF YOUTH Ada Lee Jae-won yang nemenin kamu di hari libur kau lho"/>
  </r>
  <r>
    <n v="599"/>
    <x v="16"/>
    <x v="536"/>
    <s v="Kim Yi-you"/>
    <s v="Supporting"/>
    <s v="www.dqbio/shin-ae-ra/record-of-youth.com"/>
    <s v="SHIN AE-RA"/>
    <s v="NO NETWORK"/>
    <x v="16"/>
    <d v="2020-10-27T00:00:00"/>
    <s v="Rating Below Average"/>
    <s v="Level 2"/>
    <s v="Second Semester"/>
    <s v="Old Series"/>
    <s v="www.dqstream/record-of-youth/no-network.com"/>
    <s v="RECORD OF YOUTH"/>
    <s v="Halo K-Drama Lovers, nikmati RECORD OF YOUTH Ada Shin Ae-ra yang nemenin kamu di hari libur kau lho"/>
  </r>
  <r>
    <n v="600"/>
    <x v="16"/>
    <x v="179"/>
    <s v="Won Tae-ky"/>
    <s v="Supporting"/>
    <s v="www.dqbio/seo-sang-won/record-of-youth.com"/>
    <s v="SEO SANG-WON"/>
    <s v="NO NETWORK"/>
    <x v="16"/>
    <d v="2020-10-27T00:00:00"/>
    <s v="Rating Below Average"/>
    <s v="Level 2"/>
    <s v="Second Semester"/>
    <s v="Old Series"/>
    <s v="www.dqstream/record-of-youth/no-network.com"/>
    <s v="RECORD OF YOUTH"/>
    <s v="Halo K-Drama Lovers, nikmati RECORD OF YOUTH Ada Seo Sang-won yang nemenin kamu di hari libur kau lho"/>
  </r>
  <r>
    <n v="601"/>
    <x v="16"/>
    <x v="537"/>
    <s v="Won Hae-na"/>
    <s v="Supporting"/>
    <s v="www.dqbio/jo-yoo-jung/record-of-youth.com"/>
    <s v="JO YOO-JUNG"/>
    <s v="NO NETWORK"/>
    <x v="16"/>
    <d v="2020-10-27T00:00:00"/>
    <s v="Rating Below Average"/>
    <s v="Level 2"/>
    <s v="Second Semester"/>
    <s v="Old Series"/>
    <s v="www.dqstream/record-of-youth/no-network.com"/>
    <s v="RECORD OF YOUTH"/>
    <s v="Halo K-Drama Lovers, nikmati RECORD OF YOUTH Ada Jo Yoo-jung yang nemenin kamu di hari libur kau lho"/>
  </r>
  <r>
    <n v="602"/>
    <x v="16"/>
    <x v="268"/>
    <s v="Kim Jang-m"/>
    <s v="Supporting"/>
    <s v="www.dqbio/jung-min-sung/record-of-youth.com"/>
    <s v="JUNG MIN-SUNG"/>
    <s v="NO NETWORK"/>
    <x v="16"/>
    <d v="2020-10-27T00:00:00"/>
    <s v="Rating Below Average"/>
    <s v="Level 2"/>
    <s v="Second Semester"/>
    <s v="Old Series"/>
    <s v="www.dqstream/record-of-youth/no-network.com"/>
    <s v="RECORD OF YOUTH"/>
    <s v="Halo K-Drama Lovers, nikmati RECORD OF YOUTH Ada Jung Min-sung yang nemenin kamu di hari libur kau lho"/>
  </r>
  <r>
    <n v="603"/>
    <x v="16"/>
    <x v="450"/>
    <s v="Lee Kyung-"/>
    <s v="Supporting"/>
    <s v="www.dqbio/park-sung-yeon/record-of-youth.com"/>
    <s v="PARK SUNG-YEON"/>
    <s v="NO NETWORK"/>
    <x v="16"/>
    <d v="2020-10-27T00:00:00"/>
    <s v="Rating Below Average"/>
    <s v="Level 2"/>
    <s v="Second Semester"/>
    <s v="Old Series"/>
    <s v="www.dqstream/record-of-youth/no-network.com"/>
    <s v="RECORD OF YOUTH"/>
    <s v="Halo K-Drama Lovers, nikmati RECORD OF YOUTH Ada Park Sung-yeon yang nemenin kamu di hari libur kau lho"/>
  </r>
  <r>
    <n v="604"/>
    <x v="16"/>
    <x v="538"/>
    <s v="Kim Jin-ri"/>
    <s v="Supporting"/>
    <s v="www.dqbio/jang-yi-jung/record-of-youth.com"/>
    <s v="JANG YI-JUNG"/>
    <s v="NO NETWORK"/>
    <x v="16"/>
    <d v="2020-10-27T00:00:00"/>
    <s v="Rating Below Average"/>
    <s v="Level 2"/>
    <s v="Second Semester"/>
    <s v="Old Series"/>
    <s v="www.dqstream/record-of-youth/no-network.com"/>
    <s v="RECORD OF YOUTH"/>
    <s v="Halo K-Drama Lovers, nikmati RECORD OF YOUTH Ada Jang Yi-jung yang nemenin kamu di hari libur kau lho"/>
  </r>
  <r>
    <n v="605"/>
    <x v="16"/>
    <x v="85"/>
    <s v="Lee Min-ja"/>
    <s v="Other"/>
    <s v="www.dqbio/shin-dong-mi/record-of-youth.com"/>
    <s v="SHIN DONG-MI"/>
    <s v="NO NETWORK"/>
    <x v="16"/>
    <d v="2020-10-27T00:00:00"/>
    <s v="Rating Below Average"/>
    <s v="Level 2"/>
    <s v="Second Semester"/>
    <s v="Old Series"/>
    <s v="www.dqstream/record-of-youth/no-network.com"/>
    <s v="RECORD OF YOUTH"/>
    <s v="Halo K-Drama Lovers, nikmati RECORD OF YOUTH Ada Shin Dong-mi yang nemenin kamu di hari libur kau lho"/>
  </r>
  <r>
    <n v="606"/>
    <x v="16"/>
    <x v="539"/>
    <s v="Lee Tae-so"/>
    <s v="Other"/>
    <s v="www.dqbio/lee-chang-hoon/record-of-youth.com"/>
    <s v="LEE CHANG-HOON"/>
    <s v="NO NETWORK"/>
    <x v="16"/>
    <d v="2020-10-27T00:00:00"/>
    <s v="Rating Below Average"/>
    <s v="Level 2"/>
    <s v="Second Semester"/>
    <s v="Old Series"/>
    <s v="www.dqstream/record-of-youth/no-network.com"/>
    <s v="RECORD OF YOUTH"/>
    <s v="Halo K-Drama Lovers, nikmati RECORD OF YOUTH Ada Lee Chang-hoon yang nemenin kamu di hari libur kau lho"/>
  </r>
  <r>
    <n v="607"/>
    <x v="16"/>
    <x v="416"/>
    <s v="Gateway ca"/>
    <s v="Other"/>
    <s v="www.dqbio/kwon-eun-soo/record-of-youth.com"/>
    <s v="KWON EUN-SOO"/>
    <s v="NO NETWORK"/>
    <x v="16"/>
    <d v="2020-10-27T00:00:00"/>
    <s v="Rating Below Average"/>
    <s v="Level 2"/>
    <s v="Second Semester"/>
    <s v="Old Series"/>
    <s v="www.dqstream/record-of-youth/no-network.com"/>
    <s v="RECORD OF YOUTH"/>
    <s v="Halo K-Drama Lovers, nikmati RECORD OF YOUTH Ada Kwon Eun-soo yang nemenin kamu di hari libur kau lho"/>
  </r>
  <r>
    <n v="608"/>
    <x v="16"/>
    <x v="540"/>
    <s v="Choi Soo-b"/>
    <s v="Other"/>
    <s v="www.dqbio/park-se-hyun/record-of-youth.com"/>
    <s v="PARK SE-HYUN"/>
    <s v="NO NETWORK"/>
    <x v="16"/>
    <d v="2020-10-27T00:00:00"/>
    <s v="Rating Below Average"/>
    <s v="Level 2"/>
    <s v="Second Semester"/>
    <s v="Old Series"/>
    <s v="www.dqstream/record-of-youth/no-network.com"/>
    <s v="RECORD OF YOUTH"/>
    <s v="Halo K-Drama Lovers, nikmati RECORD OF YOUTH Ada Park Se-hyun yang nemenin kamu di hari libur kau lho"/>
  </r>
  <r>
    <n v="609"/>
    <x v="16"/>
    <x v="541"/>
    <s v="hair salon"/>
    <s v="Other"/>
    <s v="www.dqbio/yang-so-min/record-of-youth.com"/>
    <s v="YANG SO-MIN"/>
    <s v="NO NETWORK"/>
    <x v="16"/>
    <d v="2020-10-27T00:00:00"/>
    <s v="Rating Below Average"/>
    <s v="Level 2"/>
    <s v="Second Semester"/>
    <s v="Old Series"/>
    <s v="www.dqstream/record-of-youth/no-network.com"/>
    <s v="RECORD OF YOUTH"/>
    <s v="Halo K-Drama Lovers, nikmati RECORD OF YOUTH Ada Yang So-min yang nemenin kamu di hari libur kau lho"/>
  </r>
  <r>
    <n v="610"/>
    <x v="16"/>
    <x v="542"/>
    <s v="Park Jin-j"/>
    <s v="Other"/>
    <s v="www.dqbio/jo-ji-seung/record-of-youth.com"/>
    <s v="JO JI-SEUNG"/>
    <s v="NO NETWORK"/>
    <x v="16"/>
    <d v="2020-10-27T00:00:00"/>
    <s v="Rating Below Average"/>
    <s v="Level 2"/>
    <s v="Second Semester"/>
    <s v="Old Series"/>
    <s v="www.dqstream/record-of-youth/no-network.com"/>
    <s v="RECORD OF YOUTH"/>
    <s v="Halo K-Drama Lovers, nikmati RECORD OF YOUTH Ada Jo Ji-seung yang nemenin kamu di hari libur kau lho"/>
  </r>
  <r>
    <n v="611"/>
    <x v="16"/>
    <x v="316"/>
    <s v="Yang Moo-j"/>
    <s v="Other"/>
    <s v="www.dqbio/lim-ki-hong/record-of-youth.com"/>
    <s v="LIM KI-HONG"/>
    <s v="NO NETWORK"/>
    <x v="16"/>
    <d v="2020-10-27T00:00:00"/>
    <s v="Rating Below Average"/>
    <s v="Level 2"/>
    <s v="Second Semester"/>
    <s v="Old Series"/>
    <s v="www.dqstream/record-of-youth/no-network.com"/>
    <s v="RECORD OF YOUTH"/>
    <s v="Halo K-Drama Lovers, nikmati RECORD OF YOUTH Ada Lim Ki-hong yang nemenin kamu di hari libur kau lho"/>
  </r>
  <r>
    <n v="612"/>
    <x v="16"/>
    <x v="543"/>
    <s v="Park Do-ha"/>
    <s v="Other"/>
    <s v="www.dqbio/kim-gun-woo/record-of-youth.com"/>
    <s v="KIM GUN-WOO"/>
    <s v="NO NETWORK"/>
    <x v="16"/>
    <d v="2020-10-27T00:00:00"/>
    <s v="Rating Below Average"/>
    <s v="Level 2"/>
    <s v="Second Semester"/>
    <s v="Old Series"/>
    <s v="www.dqstream/record-of-youth/no-network.com"/>
    <s v="RECORD OF YOUTH"/>
    <s v="Halo K-Drama Lovers, nikmati RECORD OF YOUTH Ada Kim Gun-woo yang nemenin kamu di hari libur kau lho"/>
  </r>
  <r>
    <n v="613"/>
    <x v="16"/>
    <x v="544"/>
    <s v="Chi Yeong"/>
    <s v="Other"/>
    <s v="www.dqbio/kim-min-chul/record-of-youth.com"/>
    <s v="KIM MIN-CHUL"/>
    <s v="NO NETWORK"/>
    <x v="16"/>
    <d v="2020-10-27T00:00:00"/>
    <s v="Rating Below Average"/>
    <s v="Level 2"/>
    <s v="Second Semester"/>
    <s v="Old Series"/>
    <s v="www.dqstream/record-of-youth/no-network.com"/>
    <s v="RECORD OF YOUTH"/>
    <s v="Halo K-Drama Lovers, nikmati RECORD OF YOUTH Ada Kim Min-Chul yang nemenin kamu di hari libur kau lho"/>
  </r>
  <r>
    <n v="614"/>
    <x v="16"/>
    <x v="545"/>
    <s v="Lee Bo-ra,"/>
    <s v="Special Appearance"/>
    <s v="www.dqbio/kim-hye-yoon/record-of-youth.com"/>
    <s v="KIM HYE-YOON"/>
    <s v="NO NETWORK"/>
    <x v="16"/>
    <d v="2020-10-27T00:00:00"/>
    <s v="Rating Below Average"/>
    <s v="Level 2"/>
    <s v="Second Semester"/>
    <s v="Old Series"/>
    <s v="www.dqstream/record-of-youth/no-network.com"/>
    <s v="RECORD OF YOUTH"/>
    <s v="Halo K-Drama Lovers, nikmati RECORD OF YOUTH Ada Kim Hye-yoon yang nemenin kamu di hari libur kau lho"/>
  </r>
  <r>
    <n v="615"/>
    <x v="16"/>
    <x v="19"/>
    <s v="Charlie Ju"/>
    <s v="Special Appearance"/>
    <s v="www.dqbio/lee-seung-joon/record-of-youth.com"/>
    <s v="LEE SEUNG-JOON"/>
    <s v="NO NETWORK"/>
    <x v="16"/>
    <d v="2020-10-27T00:00:00"/>
    <s v="Rating Below Average"/>
    <s v="Level 2"/>
    <s v="Second Semester"/>
    <s v="Old Series"/>
    <s v="www.dqstream/record-of-youth/no-network.com"/>
    <s v="RECORD OF YOUTH"/>
    <s v="Halo K-Drama Lovers, nikmati RECORD OF YOUTH Ada Lee Seung-joon yang nemenin kamu di hari libur kau lho"/>
  </r>
  <r>
    <n v="616"/>
    <x v="16"/>
    <x v="546"/>
    <s v="PD (Ep. 1,"/>
    <s v="Special Appearance"/>
    <s v="www.dqbio/lee-hae-woon/record-of-youth.com"/>
    <s v="LEE HAE-WOON"/>
    <s v="NO NETWORK"/>
    <x v="16"/>
    <d v="2020-10-27T00:00:00"/>
    <s v="Rating Below Average"/>
    <s v="Level 2"/>
    <s v="Second Semester"/>
    <s v="Old Series"/>
    <s v="www.dqstream/record-of-youth/no-network.com"/>
    <s v="RECORD OF YOUTH"/>
    <s v="Halo K-Drama Lovers, nikmati RECORD OF YOUTH Ada Lee Hae-woon yang nemenin kamu di hari libur kau lho"/>
  </r>
  <r>
    <n v="617"/>
    <x v="16"/>
    <x v="394"/>
    <s v="Jung Ji-ah"/>
    <s v="Special Appearance"/>
    <s v="www.dqbio/seol-in-ah/record-of-youth.com"/>
    <s v="SEOL IN-AH"/>
    <s v="NO NETWORK"/>
    <x v="16"/>
    <d v="2020-10-27T00:00:00"/>
    <s v="Rating Below Average"/>
    <s v="Level 2"/>
    <s v="Second Semester"/>
    <s v="Old Series"/>
    <s v="www.dqstream/record-of-youth/no-network.com"/>
    <s v="RECORD OF YOUTH"/>
    <s v="Halo K-Drama Lovers, nikmati RECORD OF YOUTH Ada Seol In-ah yang nemenin kamu di hari libur kau lho"/>
  </r>
  <r>
    <n v="618"/>
    <x v="16"/>
    <x v="547"/>
    <s v="Director C"/>
    <s v="Special Appearance"/>
    <s v="www.dqbio/kim-min-sang/record-of-youth.com"/>
    <s v="KIM MIN-SANG"/>
    <s v="NO NETWORK"/>
    <x v="16"/>
    <d v="2020-10-27T00:00:00"/>
    <s v="Rating Below Average"/>
    <s v="Level 2"/>
    <s v="Second Semester"/>
    <s v="Old Series"/>
    <s v="www.dqstream/record-of-youth/no-network.com"/>
    <s v="RECORD OF YOUTH"/>
    <s v="Halo K-Drama Lovers, nikmati RECORD OF YOUTH Ada Kim Min-sang yang nemenin kamu di hari libur kau lho"/>
  </r>
  <r>
    <n v="619"/>
    <x v="16"/>
    <x v="548"/>
    <s v="Runway mod"/>
    <s v="Special Appearance"/>
    <s v="www.dqbio/kang-so-young/record-of-youth.com"/>
    <s v="KANG SO-YOUNG"/>
    <s v="NO NETWORK"/>
    <x v="16"/>
    <d v="2020-10-27T00:00:00"/>
    <s v="Rating Below Average"/>
    <s v="Level 2"/>
    <s v="Second Semester"/>
    <s v="Old Series"/>
    <s v="www.dqstream/record-of-youth/no-network.com"/>
    <s v="RECORD OF YOUTH"/>
    <s v="Halo K-Drama Lovers, nikmati RECORD OF YOUTH Ada Kang So-young yang nemenin kamu di hari libur kau lho"/>
  </r>
  <r>
    <n v="620"/>
    <x v="16"/>
    <x v="171"/>
    <s v="Kim Su-man"/>
    <s v="Special Appearance"/>
    <s v="www.dqbio/bae-yoon-kyung/record-of-youth.com"/>
    <s v="BAE YOON-KYUNG"/>
    <s v="NO NETWORK"/>
    <x v="16"/>
    <d v="2020-10-27T00:00:00"/>
    <s v="Rating Below Average"/>
    <s v="Level 2"/>
    <s v="Second Semester"/>
    <s v="Old Series"/>
    <s v="www.dqstream/record-of-youth/no-network.com"/>
    <s v="RECORD OF YOUTH"/>
    <s v="Halo K-Drama Lovers, nikmati RECORD OF YOUTH Ada Bae Yoon-kyung yang nemenin kamu di hari libur kau lho"/>
  </r>
  <r>
    <n v="621"/>
    <x v="16"/>
    <x v="549"/>
    <s v="Lee Hyun-s"/>
    <s v="Special Appearance"/>
    <s v="www.dqbio/seo-hyun-jin/record-of-youth.com"/>
    <s v="SEO HYUN-JIN"/>
    <s v="NO NETWORK"/>
    <x v="16"/>
    <d v="2020-10-27T00:00:00"/>
    <s v="Rating Below Average"/>
    <s v="Level 2"/>
    <s v="Second Semester"/>
    <s v="Old Series"/>
    <s v="www.dqstream/record-of-youth/no-network.com"/>
    <s v="RECORD OF YOUTH"/>
    <s v="Halo K-Drama Lovers, nikmati RECORD OF YOUTH Ada Seo Hyun-jin yang nemenin kamu di hari libur kau lho"/>
  </r>
  <r>
    <n v="622"/>
    <x v="16"/>
    <x v="550"/>
    <s v="host at a "/>
    <s v="Special Appearance"/>
    <s v="www.dqbio/park-seul-gi/record-of-youth.com"/>
    <s v="PARK SEUL-GI"/>
    <s v="NO NETWORK"/>
    <x v="16"/>
    <d v="2020-10-27T00:00:00"/>
    <s v="Rating Below Average"/>
    <s v="Level 2"/>
    <s v="Second Semester"/>
    <s v="Old Series"/>
    <s v="www.dqstream/record-of-youth/no-network.com"/>
    <s v="RECORD OF YOUTH"/>
    <s v="Halo K-Drama Lovers, nikmati RECORD OF YOUTH Ada Park Seul-gi yang nemenin kamu di hari libur kau lho"/>
  </r>
  <r>
    <n v="623"/>
    <x v="16"/>
    <x v="551"/>
    <s v="Song Min-s"/>
    <s v="Special Appearance"/>
    <s v="www.dqbio/park-seo-joon/record-of-youth.com"/>
    <s v="PARK SEO-JOON"/>
    <s v="NO NETWORK"/>
    <x v="16"/>
    <d v="2020-10-27T00:00:00"/>
    <s v="Rating Below Average"/>
    <s v="Level 2"/>
    <s v="Second Semester"/>
    <s v="Old Series"/>
    <s v="www.dqstream/record-of-youth/no-network.com"/>
    <s v="RECORD OF YOUTH"/>
    <s v="Halo K-Drama Lovers, nikmati RECORD OF YOUTH Ada Park Seo-joon yang nemenin kamu di hari libur kau lho"/>
  </r>
  <r>
    <n v="624"/>
    <x v="16"/>
    <x v="552"/>
    <s v="Jessica, h"/>
    <s v="Special Appearance"/>
    <s v="www.dqbio/kang-han-na/record-of-youth.com"/>
    <s v="KANG HAN-NA"/>
    <s v="NO NETWORK"/>
    <x v="16"/>
    <d v="2020-10-27T00:00:00"/>
    <s v="Rating Below Average"/>
    <s v="Level 2"/>
    <s v="Second Semester"/>
    <s v="Old Series"/>
    <s v="www.dqstream/record-of-youth/no-network.com"/>
    <s v="RECORD OF YOUTH"/>
    <s v="Halo K-Drama Lovers, nikmati RECORD OF YOUTH Ada Kang Han-na yang nemenin kamu di hari libur kau lho"/>
  </r>
  <r>
    <n v="625"/>
    <x v="16"/>
    <x v="553"/>
    <s v="Jin Seo-wo"/>
    <s v="Special Appearance"/>
    <s v="www.dqbio/lee-sung-kyung/record-of-youth.com"/>
    <s v="LEE SUNG-KYUNG"/>
    <s v="NO NETWORK"/>
    <x v="16"/>
    <d v="2020-10-27T00:00:00"/>
    <s v="Rating Below Average"/>
    <s v="Level 2"/>
    <s v="Second Semester"/>
    <s v="Old Series"/>
    <s v="www.dqstream/record-of-youth/no-network.com"/>
    <s v="RECORD OF YOUTH"/>
    <s v="Halo K-Drama Lovers, nikmati RECORD OF YOUTH Ada Lee Sung-kyung yang nemenin kamu di hari libur kau lho"/>
  </r>
  <r>
    <n v="626"/>
    <x v="16"/>
    <x v="554"/>
    <s v="Lee Hye-ji"/>
    <s v="Special Appearance"/>
    <s v="www.dqbio/lee-hye-ri-/record-of-youth.com"/>
    <s v="LEE HYE-RI "/>
    <s v="NO NETWORK"/>
    <x v="16"/>
    <d v="2020-10-27T00:00:00"/>
    <s v="Rating Below Average"/>
    <s v="Level 2"/>
    <s v="Second Semester"/>
    <s v="Old Series"/>
    <s v="www.dqstream/record-of-youth/no-network.com"/>
    <s v="RECORD OF YOUTH"/>
    <s v="Halo K-Drama Lovers, nikmati RECORD OF YOUTH Ada Lee Hye-ri  yang nemenin kamu di hari libur kau lho"/>
  </r>
  <r>
    <n v="627"/>
    <x v="16"/>
    <x v="555"/>
    <s v="Mall visit"/>
    <s v="Special Appearance"/>
    <s v="www.dqbio/choi-soo-jong/record-of-youth.com"/>
    <s v="CHOI SOO-JONG"/>
    <s v="NO NETWORK"/>
    <x v="16"/>
    <d v="2020-10-27T00:00:00"/>
    <s v="Rating Below Average"/>
    <s v="Level 2"/>
    <s v="Second Semester"/>
    <s v="Old Series"/>
    <s v="www.dqstream/record-of-youth/no-network.com"/>
    <s v="RECORD OF YOUTH"/>
    <s v="Halo K-Drama Lovers, nikmati RECORD OF YOUTH Ada Choi Soo-jong yang nemenin kamu di hari libur kau lho"/>
  </r>
  <r>
    <n v="628"/>
    <x v="17"/>
    <x v="556"/>
    <s v="Kang Joon-"/>
    <s v="Supporting"/>
    <s v="www.dqbio/jung-joon-ho/sky-castle.com"/>
    <s v="JUNG JOON-HO"/>
    <s v="JTBC"/>
    <x v="17"/>
    <d v="2019-02-01T00:00:00"/>
    <s v="Rating Above Average"/>
    <s v="Level 3"/>
    <s v="First Semester"/>
    <s v="Old Series"/>
    <s v="www.dqstream/sky-castle/jtbc.com"/>
    <s v="SKY CASTLE"/>
    <s v="Halo K-Drama Lovers, nikmati SKY CASTLE Ada Jung Joon-ho yang nemenin kamu di hari libur kau lho"/>
  </r>
  <r>
    <n v="629"/>
    <x v="17"/>
    <x v="545"/>
    <s v="Kang Ye-se"/>
    <s v="Supporting"/>
    <s v="www.dqbio/kim-hye-yoon/sky-castle.com"/>
    <s v="KIM HYE-YOON"/>
    <s v="JTBC"/>
    <x v="17"/>
    <d v="2019-02-01T00:00:00"/>
    <s v="Rating Above Average"/>
    <s v="Level 3"/>
    <s v="First Semester"/>
    <s v="Old Series"/>
    <s v="www.dqstream/sky-castle/jtbc.com"/>
    <s v="SKY CASTLE"/>
    <s v="Halo K-Drama Lovers, nikmati SKY CASTLE Ada Kim Hye-yoon yang nemenin kamu di hari libur kau lho"/>
  </r>
  <r>
    <n v="630"/>
    <x v="17"/>
    <x v="222"/>
    <s v="Kang Ye-bi"/>
    <s v="Supporting"/>
    <s v="www.dqbio/lee-ji-won/sky-castle.com"/>
    <s v="LEE JI-WON"/>
    <s v="JTBC"/>
    <x v="17"/>
    <d v="2019-02-01T00:00:00"/>
    <s v="Rating Above Average"/>
    <s v="Level 3"/>
    <s v="First Semester"/>
    <s v="Old Series"/>
    <s v="www.dqstream/sky-castle/jtbc.com"/>
    <s v="SKY CASTLE"/>
    <s v="Halo K-Drama Lovers, nikmati SKY CASTLE Ada Lee Ji-won yang nemenin kamu di hari libur kau lho"/>
  </r>
  <r>
    <n v="631"/>
    <x v="17"/>
    <x v="117"/>
    <s v="Madame Yoo"/>
    <s v="Supporting"/>
    <s v="www.dqbio/jung-ae-ri/sky-castle.com"/>
    <s v="JUNG AE-RI"/>
    <s v="JTBC"/>
    <x v="17"/>
    <d v="2019-02-01T00:00:00"/>
    <s v="Rating Above Average"/>
    <s v="Level 3"/>
    <s v="First Semester"/>
    <s v="Old Series"/>
    <s v="www.dqstream/sky-castle/jtbc.com"/>
    <s v="SKY CASTLE"/>
    <s v="Halo K-Drama Lovers, nikmati SKY CASTLE Ada Jung Ae-ri yang nemenin kamu di hari libur kau lho"/>
  </r>
  <r>
    <n v="632"/>
    <x v="17"/>
    <x v="557"/>
    <s v="Hwang Chi-"/>
    <s v="Supporting"/>
    <s v="www.dqbio/choi-won-young/sky-castle.com"/>
    <s v="CHOI WON-YOUNG"/>
    <s v="JTBC"/>
    <x v="17"/>
    <d v="2019-02-01T00:00:00"/>
    <s v="Rating Above Average"/>
    <s v="Level 3"/>
    <s v="First Semester"/>
    <s v="Old Series"/>
    <s v="www.dqstream/sky-castle/jtbc.com"/>
    <s v="SKY CASTLE"/>
    <s v="Halo K-Drama Lovers, nikmati SKY CASTLE Ada Choi Won-young yang nemenin kamu di hari libur kau lho"/>
  </r>
  <r>
    <n v="633"/>
    <x v="17"/>
    <x v="558"/>
    <s v="Hwang Woo-"/>
    <s v="Supporting"/>
    <s v="www.dqbio/kang-chan-hee/sky-castle.com"/>
    <s v="KANG CHAN-HEE"/>
    <s v="JTBC"/>
    <x v="17"/>
    <d v="2019-02-01T00:00:00"/>
    <s v="Rating Above Average"/>
    <s v="Level 3"/>
    <s v="First Semester"/>
    <s v="Old Series"/>
    <s v="www.dqstream/sky-castle/jtbc.com"/>
    <s v="SKY CASTLE"/>
    <s v="Halo K-Drama Lovers, nikmati SKY CASTLE Ada Kang Chan-hee yang nemenin kamu di hari libur kau lho"/>
  </r>
  <r>
    <n v="634"/>
    <x v="17"/>
    <x v="559"/>
    <s v="Cha Min-hy"/>
    <s v="Supporting"/>
    <s v="www.dqbio/kim-byung-chul/sky-castle.com"/>
    <s v="KIM BYUNG-CHUL"/>
    <s v="JTBC"/>
    <x v="17"/>
    <d v="2019-02-01T00:00:00"/>
    <s v="Rating Above Average"/>
    <s v="Level 3"/>
    <s v="First Semester"/>
    <s v="Old Series"/>
    <s v="www.dqstream/sky-castle/jtbc.com"/>
    <s v="SKY CASTLE"/>
    <s v="Halo K-Drama Lovers, nikmati SKY CASTLE Ada Kim Byung-chul yang nemenin kamu di hari libur kau lho"/>
  </r>
  <r>
    <n v="635"/>
    <x v="17"/>
    <x v="293"/>
    <s v="Cha Se-ri"/>
    <s v="Supporting"/>
    <s v="www.dqbio/park-yoo-na/sky-castle.com"/>
    <s v="PARK YOO-NA"/>
    <s v="JTBC"/>
    <x v="17"/>
    <d v="2019-02-01T00:00:00"/>
    <s v="Rating Above Average"/>
    <s v="Level 3"/>
    <s v="First Semester"/>
    <s v="Old Series"/>
    <s v="www.dqstream/sky-castle/jtbc.com"/>
    <s v="SKY CASTLE"/>
    <s v="Halo K-Drama Lovers, nikmati SKY CASTLE Ada Park Yoo-na yang nemenin kamu di hari libur kau lho"/>
  </r>
  <r>
    <n v="636"/>
    <x v="17"/>
    <x v="560"/>
    <s v="Cha Seo-jo"/>
    <s v="Supporting"/>
    <s v="www.dqbio/kim-dong-hee/sky-castle.com"/>
    <s v="KIM DONG-HEE"/>
    <s v="JTBC"/>
    <x v="17"/>
    <d v="2019-02-01T00:00:00"/>
    <s v="Rating Above Average"/>
    <s v="Level 3"/>
    <s v="First Semester"/>
    <s v="Old Series"/>
    <s v="www.dqstream/sky-castle/jtbc.com"/>
    <s v="SKY CASTLE"/>
    <s v="Halo K-Drama Lovers, nikmati SKY CASTLE Ada Kim Dong-hee yang nemenin kamu di hari libur kau lho"/>
  </r>
  <r>
    <n v="637"/>
    <x v="17"/>
    <x v="561"/>
    <s v="Cha Ki-joo"/>
    <s v="Supporting"/>
    <s v="www.dqbio/jo-byung-gyu/sky-castle.com"/>
    <s v="JO BYUNG-GYU"/>
    <s v="JTBC"/>
    <x v="17"/>
    <d v="2019-02-01T00:00:00"/>
    <s v="Rating Above Average"/>
    <s v="Level 3"/>
    <s v="First Semester"/>
    <s v="Old Series"/>
    <s v="www.dqstream/sky-castle/jtbc.com"/>
    <s v="SKY CASTLE"/>
    <s v="Halo K-Drama Lovers, nikmati SKY CASTLE Ada Jo Byung-gyu yang nemenin kamu di hari libur kau lho"/>
  </r>
  <r>
    <n v="638"/>
    <x v="17"/>
    <x v="562"/>
    <s v="Noh Seon-h"/>
    <s v="Supporting"/>
    <s v="www.dqbio/kim-joo-ryoung/sky-castle.com"/>
    <s v="KIM JOO-RYOUNG"/>
    <s v="JTBC"/>
    <x v="17"/>
    <d v="2019-02-01T00:00:00"/>
    <s v="Rating Above Average"/>
    <s v="Level 3"/>
    <s v="First Semester"/>
    <s v="Old Series"/>
    <s v="www.dqstream/sky-castle/jtbc.com"/>
    <s v="SKY CASTLE"/>
    <s v="Halo K-Drama Lovers, nikmati SKY CASTLE Ada Kim Joo-ryoung yang nemenin kamu di hari libur kau lho"/>
  </r>
  <r>
    <n v="639"/>
    <x v="17"/>
    <x v="52"/>
    <s v="Woo Yang-w"/>
    <s v="Supporting"/>
    <s v="www.dqbio/jo-jae-yoon/sky-castle.com"/>
    <s v="JO JAE-YOON"/>
    <s v="JTBC"/>
    <x v="17"/>
    <d v="2019-02-01T00:00:00"/>
    <s v="Rating Above Average"/>
    <s v="Level 3"/>
    <s v="First Semester"/>
    <s v="Old Series"/>
    <s v="www.dqstream/sky-castle/jtbc.com"/>
    <s v="SKY CASTLE"/>
    <s v="Halo K-Drama Lovers, nikmati SKY CASTLE Ada Jo Jae-yoon yang nemenin kamu di hari libur kau lho"/>
  </r>
  <r>
    <n v="640"/>
    <x v="17"/>
    <x v="563"/>
    <s v="Woo Soo-ha"/>
    <s v="Supporting"/>
    <s v="www.dqbio/yoo-jin-woo/sky-castle.com"/>
    <s v="YOO JIN-WOO"/>
    <s v="JTBC"/>
    <x v="17"/>
    <d v="2019-02-01T00:00:00"/>
    <s v="Rating Above Average"/>
    <s v="Level 3"/>
    <s v="First Semester"/>
    <s v="Old Series"/>
    <s v="www.dqstream/sky-castle/jtbc.com"/>
    <s v="SKY CASTLE"/>
    <s v="Halo K-Drama Lovers, nikmati SKY CASTLE Ada Yoo Jin-woo yang nemenin kamu di hari libur kau lho"/>
  </r>
  <r>
    <n v="641"/>
    <x v="17"/>
    <x v="564"/>
    <s v="Jo Tae-jun"/>
    <s v="Supporting"/>
    <s v="www.dqbio/lee-hyun-jin/sky-castle.com"/>
    <s v="LEE HYUN-JIN"/>
    <s v="JTBC"/>
    <x v="17"/>
    <d v="2019-02-01T00:00:00"/>
    <s v="Rating Above Average"/>
    <s v="Level 3"/>
    <s v="First Semester"/>
    <s v="Old Series"/>
    <s v="www.dqstream/sky-castle/jtbc.com"/>
    <s v="SKY CASTLE"/>
    <s v="Halo K-Drama Lovers, nikmati SKY CASTLE Ada Lee Hyun-jin yang nemenin kamu di hari libur kau lho"/>
  </r>
  <r>
    <n v="642"/>
    <x v="17"/>
    <x v="565"/>
    <s v="Kay/Kather"/>
    <s v="Supporting"/>
    <s v="www.dqbio/jo-mi-nyeo/sky-castle.com"/>
    <s v="JO MI-NYEO"/>
    <s v="JTBC"/>
    <x v="17"/>
    <d v="2019-02-01T00:00:00"/>
    <s v="Rating Above Average"/>
    <s v="Level 3"/>
    <s v="First Semester"/>
    <s v="Old Series"/>
    <s v="www.dqstream/sky-castle/jtbc.com"/>
    <s v="SKY CASTLE"/>
    <s v="Halo K-Drama Lovers, nikmati SKY CASTLE Ada Jo Mi-nyeo yang nemenin kamu di hari libur kau lho"/>
  </r>
  <r>
    <n v="643"/>
    <x v="17"/>
    <x v="566"/>
    <s v="Kim Hye-na"/>
    <s v="Supporting"/>
    <s v="www.dqbio/kim-bo-ra/sky-castle.com"/>
    <s v="KIM BO-RA"/>
    <s v="JTBC"/>
    <x v="17"/>
    <d v="2019-02-01T00:00:00"/>
    <s v="Rating Above Average"/>
    <s v="Level 3"/>
    <s v="First Semester"/>
    <s v="Old Series"/>
    <s v="www.dqstream/sky-castle/jtbc.com"/>
    <s v="SKY CASTLE"/>
    <s v="Halo K-Drama Lovers, nikmati SKY CASTLE Ada Kim Bo-ra yang nemenin kamu di hari libur kau lho"/>
  </r>
  <r>
    <n v="644"/>
    <x v="17"/>
    <x v="567"/>
    <s v="Jeon Jin-m"/>
    <s v="Supporting"/>
    <s v="www.dqbio/woo-ji-hyun/sky-castle.com"/>
    <s v="WOO JI-HYUN"/>
    <s v="JTBC"/>
    <x v="17"/>
    <d v="2019-02-01T00:00:00"/>
    <s v="Rating Above Average"/>
    <s v="Level 3"/>
    <s v="First Semester"/>
    <s v="Old Series"/>
    <s v="www.dqstream/sky-castle/jtbc.com"/>
    <s v="SKY CASTLE"/>
    <s v="Halo K-Drama Lovers, nikmati SKY CASTLE Ada Woo Ji-hyun yang nemenin kamu di hari libur kau lho"/>
  </r>
  <r>
    <n v="645"/>
    <x v="17"/>
    <x v="568"/>
    <s v="Choi In-ho"/>
    <s v="Supporting"/>
    <s v="www.dqbio/song-min-hyung/sky-castle.com"/>
    <s v="SONG MIN-HYUNG"/>
    <s v="JTBC"/>
    <x v="17"/>
    <d v="2019-02-01T00:00:00"/>
    <s v="Rating Above Average"/>
    <s v="Level 3"/>
    <s v="First Semester"/>
    <s v="Old Series"/>
    <s v="www.dqstream/sky-castle/jtbc.com"/>
    <s v="SKY CASTLE"/>
    <s v="Halo K-Drama Lovers, nikmati SKY CASTLE Ada Song Min-hyung yang nemenin kamu di hari libur kau lho"/>
  </r>
  <r>
    <n v="646"/>
    <x v="17"/>
    <x v="569"/>
    <s v="Kim Eun-hy"/>
    <s v="Supporting"/>
    <s v="www.dqbio/lee-yeon-soo/sky-castle.com"/>
    <s v="LEE YEON-SOO"/>
    <s v="JTBC"/>
    <x v="17"/>
    <d v="2019-02-01T00:00:00"/>
    <s v="Rating Above Average"/>
    <s v="Level 3"/>
    <s v="First Semester"/>
    <s v="Old Series"/>
    <s v="www.dqstream/sky-castle/jtbc.com"/>
    <s v="SKY CASTLE"/>
    <s v="Halo K-Drama Lovers, nikmati SKY CASTLE Ada Lee Yeon-soo yang nemenin kamu di hari libur kau lho"/>
  </r>
  <r>
    <n v="647"/>
    <x v="17"/>
    <x v="174"/>
    <s v="Laura Jung"/>
    <s v="Supporting"/>
    <s v="www.dqbio/yoo-yeon/sky-castle.com"/>
    <s v="YOO YEON"/>
    <s v="JTBC"/>
    <x v="17"/>
    <d v="2019-02-01T00:00:00"/>
    <s v="Rating Above Average"/>
    <s v="Level 3"/>
    <s v="First Semester"/>
    <s v="Old Series"/>
    <s v="www.dqstream/sky-castle/jtbc.com"/>
    <s v="SKY CASTLE"/>
    <s v="Halo K-Drama Lovers, nikmati SKY CASTLE Ada Yoo Yeon yang nemenin kamu di hari libur kau lho"/>
  </r>
  <r>
    <n v="648"/>
    <x v="17"/>
    <x v="122"/>
    <s v="Lee Myung-"/>
    <s v="Supporting"/>
    <s v="www.dqbio/kim-jung-nan/sky-castle.com"/>
    <s v="KIM JUNG-NAN"/>
    <s v="JTBC"/>
    <x v="17"/>
    <d v="2019-02-01T00:00:00"/>
    <s v="Rating Above Average"/>
    <s v="Level 3"/>
    <s v="First Semester"/>
    <s v="Old Series"/>
    <s v="www.dqstream/sky-castle/jtbc.com"/>
    <s v="SKY CASTLE"/>
    <s v="Halo K-Drama Lovers, nikmati SKY CASTLE Ada Kim Jung-nan yang nemenin kamu di hari libur kau lho"/>
  </r>
  <r>
    <n v="649"/>
    <x v="17"/>
    <x v="570"/>
    <s v="Park Young"/>
    <s v="Supporting"/>
    <s v="www.dqbio/song-geon-hee/sky-castle.com"/>
    <s v="SONG GEON-HEE"/>
    <s v="JTBC"/>
    <x v="17"/>
    <d v="2019-02-01T00:00:00"/>
    <s v="Rating Above Average"/>
    <s v="Level 3"/>
    <s v="First Semester"/>
    <s v="Old Series"/>
    <s v="www.dqstream/sky-castle/jtbc.com"/>
    <s v="SKY CASTLE"/>
    <s v="Halo K-Drama Lovers, nikmati SKY CASTLE Ada Song Geon-hee yang nemenin kamu di hari libur kau lho"/>
  </r>
  <r>
    <n v="650"/>
    <x v="17"/>
    <x v="571"/>
    <s v="Park Soo-c"/>
    <s v="Supporting"/>
    <s v="www.dqbio/yu-seong-ju/sky-castle.com"/>
    <s v="YU SEONG-JU"/>
    <s v="JTBC"/>
    <x v="17"/>
    <d v="2019-02-01T00:00:00"/>
    <s v="Rating Above Average"/>
    <s v="Level 3"/>
    <s v="First Semester"/>
    <s v="Old Series"/>
    <s v="www.dqstream/sky-castle/jtbc.com"/>
    <s v="SKY CASTLE"/>
    <s v="Halo K-Drama Lovers, nikmati SKY CASTLE Ada Yu Seong-ju yang nemenin kamu di hari libur kau lho"/>
  </r>
  <r>
    <n v="651"/>
    <x v="17"/>
    <x v="572"/>
    <s v="Lee Ga-eul"/>
    <s v="Supporting"/>
    <s v="www.dqbio/lee-yun-seol/sky-castle.com"/>
    <s v="LEE YUN-SEOL"/>
    <s v="JTBC"/>
    <x v="17"/>
    <d v="2019-02-01T00:00:00"/>
    <s v="Rating Above Average"/>
    <s v="Level 3"/>
    <s v="First Semester"/>
    <s v="Old Series"/>
    <s v="www.dqstream/sky-castle/jtbc.com"/>
    <s v="SKY CASTLE"/>
    <s v="Halo K-Drama Lovers, nikmati SKY CASTLE Ada Lee Yun-seol yang nemenin kamu di hari libur kau lho"/>
  </r>
  <r>
    <n v="652"/>
    <x v="17"/>
    <x v="573"/>
    <s v="Lee Choong"/>
    <s v="Supporting"/>
    <s v="www.dqbio/kwon-hwa-woon/sky-castle.com"/>
    <s v="KWON HWA-WOON"/>
    <s v="JTBC"/>
    <x v="17"/>
    <d v="2019-02-01T00:00:00"/>
    <s v="Rating Above Average"/>
    <s v="Level 3"/>
    <s v="First Semester"/>
    <s v="Old Series"/>
    <s v="www.dqstream/sky-castle/jtbc.com"/>
    <s v="SKY CASTLE"/>
    <s v="Halo K-Drama Lovers, nikmati SKY CASTLE Ada Kwon Hwa-woon yang nemenin kamu di hari libur kau lho"/>
  </r>
  <r>
    <n v="653"/>
    <x v="17"/>
    <x v="172"/>
    <s v="elder at S"/>
    <s v="Supporting"/>
    <s v="www.dqbio/shin-cheol-jin/sky-castle.com"/>
    <s v="SHIN CHEOL-JIN"/>
    <s v="JTBC"/>
    <x v="17"/>
    <d v="2019-02-01T00:00:00"/>
    <s v="Rating Above Average"/>
    <s v="Level 3"/>
    <s v="First Semester"/>
    <s v="Old Series"/>
    <s v="www.dqstream/sky-castle/jtbc.com"/>
    <s v="SKY CASTLE"/>
    <s v="Halo K-Drama Lovers, nikmati SKY CASTLE Ada Shin Cheol-jin yang nemenin kamu di hari libur kau lho"/>
  </r>
  <r>
    <n v="654"/>
    <x v="17"/>
    <x v="574"/>
    <s v="herself (e"/>
    <s v="Supporting"/>
    <s v="www.dqbio/kim-chan-mi/sky-castle.com"/>
    <s v="KIM CHAN-MI"/>
    <s v="JTBC"/>
    <x v="17"/>
    <d v="2019-02-01T00:00:00"/>
    <s v="Rating Above Average"/>
    <s v="Level 3"/>
    <s v="First Semester"/>
    <s v="Old Series"/>
    <s v="www.dqstream/sky-castle/jtbc.com"/>
    <s v="SKY CASTLE"/>
    <s v="Halo K-Drama Lovers, nikmati SKY CASTLE Ada Kim Chan-mi yang nemenin kamu di hari libur kau lho"/>
  </r>
  <r>
    <n v="655"/>
    <x v="18"/>
    <x v="575"/>
    <s v="Eunuch Jo"/>
    <s v="Supporting"/>
    <s v="www.dqbio/jang-gwang/the-crowned-clown.com"/>
    <s v="JANG GWANG"/>
    <s v="NO NETWORK"/>
    <x v="18"/>
    <d v="2019-03-04T00:00:00"/>
    <s v="Rating Below Average"/>
    <s v="Level 2"/>
    <s v="First Semester"/>
    <s v="Old Series"/>
    <s v="www.dqstream/the-crowned-clown/no-network.com"/>
    <s v="THE CROWNED CLOWN"/>
    <s v="Halo K-Drama Lovers, nikmati THE CROWNED CLOWN Ada Jang Gwang yang nemenin kamu di hari libur kau lho"/>
  </r>
  <r>
    <n v="656"/>
    <x v="18"/>
    <x v="576"/>
    <s v="Jang Moo-y"/>
    <s v="Supporting"/>
    <s v="www.dqbio/yoon-jong-suk/the-crowned-clown.com"/>
    <s v="YOON JONG-SUK"/>
    <s v="NO NETWORK"/>
    <x v="18"/>
    <d v="2019-03-04T00:00:00"/>
    <s v="Rating Below Average"/>
    <s v="Level 2"/>
    <s v="First Semester"/>
    <s v="Old Series"/>
    <s v="www.dqstream/the-crowned-clown/no-network.com"/>
    <s v="THE CROWNED CLOWN"/>
    <s v="Halo K-Drama Lovers, nikmati THE CROWNED CLOWN Ada Yoon Jong-suk yang nemenin kamu di hari libur kau lho"/>
  </r>
  <r>
    <n v="657"/>
    <x v="18"/>
    <x v="168"/>
    <s v="Dal-rae, H"/>
    <s v="Supporting"/>
    <s v="www.dqbio/shin-soo-yeon/the-crowned-clown.com"/>
    <s v="SHIN SOO-YEON"/>
    <s v="NO NETWORK"/>
    <x v="18"/>
    <d v="2019-03-04T00:00:00"/>
    <s v="Rating Below Average"/>
    <s v="Level 2"/>
    <s v="First Semester"/>
    <s v="Old Series"/>
    <s v="www.dqstream/the-crowned-clown/no-network.com"/>
    <s v="THE CROWNED CLOWN"/>
    <s v="Halo K-Drama Lovers, nikmati THE CROWNED CLOWN Ada Shin Soo-yeon yang nemenin kamu di hari libur kau lho"/>
  </r>
  <r>
    <n v="658"/>
    <x v="18"/>
    <x v="577"/>
    <s v="Kap-soo, H"/>
    <s v="Supporting"/>
    <s v="www.dqbio/yoon-kyung-ho/the-crowned-clown.com"/>
    <s v="YOON KYUNG-HO"/>
    <s v="NO NETWORK"/>
    <x v="18"/>
    <d v="2019-03-04T00:00:00"/>
    <s v="Rating Below Average"/>
    <s v="Level 2"/>
    <s v="First Semester"/>
    <s v="Old Series"/>
    <s v="www.dqstream/the-crowned-clown/no-network.com"/>
    <s v="THE CROWNED CLOWN"/>
    <s v="Halo K-Drama Lovers, nikmati THE CROWNED CLOWN Ada Yoon Kyung-ho yang nemenin kamu di hari libur kau lho"/>
  </r>
  <r>
    <n v="659"/>
    <x v="18"/>
    <x v="578"/>
    <s v="Ae-young, "/>
    <s v="Supporting"/>
    <s v="www.dqbio/oh-ha-nee/the-crowned-clown.com"/>
    <s v="OH HA-NEE"/>
    <s v="NO NETWORK"/>
    <x v="18"/>
    <d v="2019-03-04T00:00:00"/>
    <s v="Rating Below Average"/>
    <s v="Level 2"/>
    <s v="First Semester"/>
    <s v="Old Series"/>
    <s v="www.dqstream/the-crowned-clown/no-network.com"/>
    <s v="THE CROWNED CLOWN"/>
    <s v="Halo K-Drama Lovers, nikmati THE CROWNED CLOWN Ada Oh Ha-nee yang nemenin kamu di hari libur kau lho"/>
  </r>
  <r>
    <n v="660"/>
    <x v="18"/>
    <x v="149"/>
    <s v="Court Lady"/>
    <s v="Supporting"/>
    <s v="www.dqbio/kim-soo-jin/the-crowned-clown.com"/>
    <s v="KIM SOO-JIN"/>
    <s v="NO NETWORK"/>
    <x v="18"/>
    <d v="2019-03-04T00:00:00"/>
    <s v="Rating Below Average"/>
    <s v="Level 2"/>
    <s v="First Semester"/>
    <s v="Old Series"/>
    <s v="www.dqstream/the-crowned-clown/no-network.com"/>
    <s v="THE CROWNED CLOWN"/>
    <s v="Halo K-Drama Lovers, nikmati THE CROWNED CLOWN Ada Kim Soo-jin yang nemenin kamu di hari libur kau lho"/>
  </r>
  <r>
    <n v="661"/>
    <x v="18"/>
    <x v="579"/>
    <s v="Shin Chi-s"/>
    <s v="Supporting"/>
    <s v="www.dqbio/kwon-hae-hyo/the-crowned-clown.com"/>
    <s v="KWON HAE-HYO"/>
    <s v="NO NETWORK"/>
    <x v="18"/>
    <d v="2019-03-04T00:00:00"/>
    <s v="Rating Below Average"/>
    <s v="Level 2"/>
    <s v="First Semester"/>
    <s v="Old Series"/>
    <s v="www.dqstream/the-crowned-clown/no-network.com"/>
    <s v="THE CROWNED CLOWN"/>
    <s v="Halo K-Drama Lovers, nikmati THE CROWNED CLOWN Ada Kwon Hae-hyo yang nemenin kamu di hari libur kau lho"/>
  </r>
  <r>
    <n v="662"/>
    <x v="18"/>
    <x v="580"/>
    <s v="the Queen "/>
    <s v="Supporting"/>
    <s v="www.dqbio/jang-young-nam/the-crowned-clown.com"/>
    <s v="JANG YOUNG-NAM"/>
    <s v="NO NETWORK"/>
    <x v="18"/>
    <d v="2019-03-04T00:00:00"/>
    <s v="Rating Below Average"/>
    <s v="Level 2"/>
    <s v="First Semester"/>
    <s v="Old Series"/>
    <s v="www.dqstream/the-crowned-clown/no-network.com"/>
    <s v="THE CROWNED CLOWN"/>
    <s v="Halo K-Drama Lovers, nikmati THE CROWNED CLOWN Ada Jang Young-nam yang nemenin kamu di hari libur kau lho"/>
  </r>
  <r>
    <n v="663"/>
    <x v="18"/>
    <x v="475"/>
    <s v="Prince Jin"/>
    <s v="Supporting"/>
    <s v="www.dqbio/lee-moo-saeng/the-crowned-clown.com"/>
    <s v="LEE MOO-SAENG"/>
    <s v="NO NETWORK"/>
    <x v="18"/>
    <d v="2019-03-04T00:00:00"/>
    <s v="Rating Below Average"/>
    <s v="Level 2"/>
    <s v="First Semester"/>
    <s v="Old Series"/>
    <s v="www.dqstream/the-crowned-clown/no-network.com"/>
    <s v="THE CROWNED CLOWN"/>
    <s v="Halo K-Drama Lovers, nikmati THE CROWNED CLOWN Ada Lee Moo-saeng yang nemenin kamu di hari libur kau lho"/>
  </r>
  <r>
    <n v="664"/>
    <x v="18"/>
    <x v="437"/>
    <s v="Court Lady"/>
    <s v="Supporting"/>
    <s v="www.dqbio/min-ji-ah/the-crowned-clown.com"/>
    <s v="MIN JI-AH"/>
    <s v="NO NETWORK"/>
    <x v="18"/>
    <d v="2019-03-04T00:00:00"/>
    <s v="Rating Below Average"/>
    <s v="Level 2"/>
    <s v="First Semester"/>
    <s v="Old Series"/>
    <s v="www.dqstream/the-crowned-clown/no-network.com"/>
    <s v="THE CROWNED CLOWN"/>
    <s v="Halo K-Drama Lovers, nikmati THE CROWNED CLOWN Ada Min Ji-ah yang nemenin kamu di hari libur kau lho"/>
  </r>
  <r>
    <n v="665"/>
    <x v="18"/>
    <x v="581"/>
    <s v="Shin Yi-ky"/>
    <s v="Supporting"/>
    <s v="www.dqbio/choi-kyu-jin/the-crowned-clown.com"/>
    <s v="CHOI KYU-JIN"/>
    <s v="NO NETWORK"/>
    <x v="18"/>
    <d v="2019-03-04T00:00:00"/>
    <s v="Rating Below Average"/>
    <s v="Level 2"/>
    <s v="First Semester"/>
    <s v="Old Series"/>
    <s v="www.dqstream/the-crowned-clown/no-network.com"/>
    <s v="THE CROWNED CLOWN"/>
    <s v="Halo K-Drama Lovers, nikmati THE CROWNED CLOWN Ada Choi Kyu-jin yang nemenin kamu di hari libur kau lho"/>
  </r>
  <r>
    <n v="666"/>
    <x v="18"/>
    <x v="582"/>
    <s v="Seon Hwa-d"/>
    <s v="Supporting"/>
    <s v="www.dqbio/seo-yoon-ah/the-crowned-clown.com"/>
    <s v="SEO YOON-AH"/>
    <s v="NO NETWORK"/>
    <x v="18"/>
    <d v="2019-03-04T00:00:00"/>
    <s v="Rating Below Average"/>
    <s v="Level 2"/>
    <s v="First Semester"/>
    <s v="Old Series"/>
    <s v="www.dqstream/the-crowned-clown/no-network.com"/>
    <s v="THE CROWNED CLOWN"/>
    <s v="Halo K-Drama Lovers, nikmati THE CROWNED CLOWN Ada Seo Yoon-ah yang nemenin kamu di hari libur kau lho"/>
  </r>
  <r>
    <n v="667"/>
    <x v="18"/>
    <x v="583"/>
    <s v="Court Lady"/>
    <s v="Supporting"/>
    <s v="www.dqbio/lee-mi-eun/the-crowned-clown.com"/>
    <s v="LEE MI-EUN"/>
    <s v="NO NETWORK"/>
    <x v="18"/>
    <d v="2019-03-04T00:00:00"/>
    <s v="Rating Below Average"/>
    <s v="Level 2"/>
    <s v="First Semester"/>
    <s v="Old Series"/>
    <s v="www.dqstream/the-crowned-clown/no-network.com"/>
    <s v="THE CROWNED CLOWN"/>
    <s v="Halo K-Drama Lovers, nikmati THE CROWNED CLOWN Ada Lee Mi-eun yang nemenin kamu di hari libur kau lho"/>
  </r>
  <r>
    <n v="668"/>
    <x v="18"/>
    <x v="584"/>
    <s v="Choi Kye-h"/>
    <s v="Supporting"/>
    <s v="www.dqbio/park-si-eun/the-crowned-clown.com"/>
    <s v="PARK SI-EUN"/>
    <s v="NO NETWORK"/>
    <x v="18"/>
    <d v="2019-03-04T00:00:00"/>
    <s v="Rating Below Average"/>
    <s v="Level 2"/>
    <s v="First Semester"/>
    <s v="Old Series"/>
    <s v="www.dqstream/the-crowned-clown/no-network.com"/>
    <s v="THE CROWNED CLOWN"/>
    <s v="Halo K-Drama Lovers, nikmati THE CROWNED CLOWN Ada Park Si-eun yang nemenin kamu di hari libur kau lho"/>
  </r>
  <r>
    <n v="669"/>
    <x v="18"/>
    <x v="585"/>
    <s v="Woon-sim, "/>
    <s v="Supporting"/>
    <s v="www.dqbio/jung-hye-young/the-crowned-clown.com"/>
    <s v="JUNG HYE-YOUNG"/>
    <s v="NO NETWORK"/>
    <x v="18"/>
    <d v="2019-03-04T00:00:00"/>
    <s v="Rating Below Average"/>
    <s v="Level 2"/>
    <s v="First Semester"/>
    <s v="Old Series"/>
    <s v="www.dqstream/the-crowned-clown/no-network.com"/>
    <s v="THE CROWNED CLOWN"/>
    <s v="Halo K-Drama Lovers, nikmati THE CROWNED CLOWN Ada Jung Hye-young yang nemenin kamu di hari libur kau lho"/>
  </r>
  <r>
    <n v="670"/>
    <x v="18"/>
    <x v="586"/>
    <s v="Yoo Ho-joo"/>
    <s v="Supporting"/>
    <s v="www.dqbio/lee-yoon-gun/the-crowned-clown.com"/>
    <s v="LEE YOON-GUN"/>
    <s v="NO NETWORK"/>
    <x v="18"/>
    <d v="2019-03-04T00:00:00"/>
    <s v="Rating Below Average"/>
    <s v="Level 2"/>
    <s v="First Semester"/>
    <s v="Old Series"/>
    <s v="www.dqstream/the-crowned-clown/no-network.com"/>
    <s v="THE CROWNED CLOWN"/>
    <s v="Halo K-Drama Lovers, nikmati THE CROWNED CLOWN Ada Lee Yoon-gun yang nemenin kamu di hari libur kau lho"/>
  </r>
  <r>
    <n v="671"/>
    <x v="18"/>
    <x v="587"/>
    <s v="Joo Ho-geo"/>
    <s v="Supporting"/>
    <s v="www.dqbio/lee-kyu-han/the-crowned-clown.com"/>
    <s v="LEE KYU-HAN"/>
    <s v="NO NETWORK"/>
    <x v="18"/>
    <d v="2019-03-04T00:00:00"/>
    <s v="Rating Below Average"/>
    <s v="Level 2"/>
    <s v="First Semester"/>
    <s v="Old Series"/>
    <s v="www.dqstream/the-crowned-clown/no-network.com"/>
    <s v="THE CROWNED CLOWN"/>
    <s v="Halo K-Drama Lovers, nikmati THE CROWNED CLOWN Ada Lee Kyu-han yang nemenin kamu di hari libur kau lho"/>
  </r>
  <r>
    <n v="672"/>
    <x v="18"/>
    <x v="588"/>
    <s v="Lee Han-jo"/>
    <s v="Supporting"/>
    <s v="www.dqbio/choi-moo-in/the-crowned-clown.com"/>
    <s v="CHOI MOO-IN"/>
    <s v="NO NETWORK"/>
    <x v="18"/>
    <d v="2019-03-04T00:00:00"/>
    <s v="Rating Below Average"/>
    <s v="Level 2"/>
    <s v="First Semester"/>
    <s v="Old Series"/>
    <s v="www.dqstream/the-crowned-clown/no-network.com"/>
    <s v="THE CROWNED CLOWN"/>
    <s v="Halo K-Drama Lovers, nikmati THE CROWNED CLOWN Ada Choi Moo-in yang nemenin kamu di hari libur kau lho"/>
  </r>
  <r>
    <n v="673"/>
    <x v="18"/>
    <x v="589"/>
    <s v="Seo Jang-w"/>
    <s v="Supporting"/>
    <s v="www.dqbio/lee-chang-jik/the-crowned-clown.com"/>
    <s v="LEE CHANG-JIK"/>
    <s v="NO NETWORK"/>
    <x v="18"/>
    <d v="2019-03-04T00:00:00"/>
    <s v="Rating Below Average"/>
    <s v="Level 2"/>
    <s v="First Semester"/>
    <s v="Old Series"/>
    <s v="www.dqstream/the-crowned-clown/no-network.com"/>
    <s v="THE CROWNED CLOWN"/>
    <s v="Halo K-Drama Lovers, nikmati THE CROWNED CLOWN Ada Lee Chang-jik yang nemenin kamu di hari libur kau lho"/>
  </r>
  <r>
    <n v="674"/>
    <x v="18"/>
    <x v="251"/>
    <s v="Woo Jeong-"/>
    <s v="Supporting"/>
    <s v="www.dqbio/song-duk-ho/the-crowned-clown.com"/>
    <s v="SONG DUK-HO"/>
    <s v="NO NETWORK"/>
    <x v="18"/>
    <d v="2019-03-04T00:00:00"/>
    <s v="Rating Below Average"/>
    <s v="Level 2"/>
    <s v="First Semester"/>
    <s v="Old Series"/>
    <s v="www.dqstream/the-crowned-clown/no-network.com"/>
    <s v="THE CROWNED CLOWN"/>
    <s v="Halo K-Drama Lovers, nikmati THE CROWNED CLOWN Ada Song Duk-ho yang nemenin kamu di hari libur kau lho"/>
  </r>
  <r>
    <n v="675"/>
    <x v="18"/>
    <x v="590"/>
    <s v="Jung Saeng"/>
    <s v="Supporting"/>
    <s v="www.dqbio/jang-sung-won/the-crowned-clown.com"/>
    <s v="JANG SUNG-WON"/>
    <s v="NO NETWORK"/>
    <x v="18"/>
    <d v="2019-03-04T00:00:00"/>
    <s v="Rating Below Average"/>
    <s v="Level 2"/>
    <s v="First Semester"/>
    <s v="Old Series"/>
    <s v="www.dqstream/the-crowned-clown/no-network.com"/>
    <s v="THE CROWNED CLOWN"/>
    <s v="Halo K-Drama Lovers, nikmati THE CROWNED CLOWN Ada Jang Sung-won yang nemenin kamu di hari libur kau lho"/>
  </r>
  <r>
    <n v="676"/>
    <x v="18"/>
    <x v="591"/>
    <s v="King Seonj"/>
    <s v="Special Appearance"/>
    <s v="www.dqbio/jang-hyuk/the-crowned-clown.com"/>
    <s v="JANG HYUK"/>
    <s v="NO NETWORK"/>
    <x v="18"/>
    <d v="2019-03-04T00:00:00"/>
    <s v="Rating Below Average"/>
    <s v="Level 2"/>
    <s v="First Semester"/>
    <s v="Old Series"/>
    <s v="www.dqstream/the-crowned-clown/no-network.com"/>
    <s v="THE CROWNED CLOWN"/>
    <s v="Halo K-Drama Lovers, nikmati THE CROWNED CLOWN Ada Jang Hyuk yang nemenin kamu di hari libur kau lho"/>
  </r>
  <r>
    <n v="677"/>
    <x v="18"/>
    <x v="592"/>
    <s v="Lord Kiseo"/>
    <s v="Special Appearance"/>
    <s v="www.dqbio/yoon-park/the-crowned-clown.com"/>
    <s v="YOON PARK"/>
    <s v="NO NETWORK"/>
    <x v="18"/>
    <d v="2019-03-04T00:00:00"/>
    <s v="Rating Below Average"/>
    <s v="Level 2"/>
    <s v="First Semester"/>
    <s v="Old Series"/>
    <s v="www.dqstream/the-crowned-clown/no-network.com"/>
    <s v="THE CROWNED CLOWN"/>
    <s v="Halo K-Drama Lovers, nikmati THE CROWNED CLOWN Ada Yoon Park yang nemenin kamu di hari libur kau lho"/>
  </r>
  <r>
    <n v="678"/>
    <x v="19"/>
    <x v="593"/>
    <s v="Wi-gen"/>
    <s v="Supporting"/>
    <s v="www.dqbio/moon-sook/the-uncanny-counter.com"/>
    <s v="MOON SOOK"/>
    <s v="OCN"/>
    <x v="19"/>
    <d v="2021-01-24T00:00:00"/>
    <s v="Rating Above Average"/>
    <s v="Level 2"/>
    <s v="First Semester"/>
    <s v="New Series"/>
    <s v="www.dqstream/the-uncanny-counter/ocn.com"/>
    <s v="THE UNCANNY COUNTER"/>
    <s v="Halo K-Drama Lovers, nikmati THE UNCANNY COUNTER Ada Moon Sook yang nemenin kamu di hari libur kau lho"/>
  </r>
  <r>
    <n v="679"/>
    <x v="19"/>
    <x v="150"/>
    <s v="Kim Gi-ran"/>
    <s v="Supporting"/>
    <s v="www.dqbio/kim-so-ra/the-uncanny-counter.com"/>
    <s v="KIM SO-RA"/>
    <s v="OCN"/>
    <x v="19"/>
    <d v="2021-01-24T00:00:00"/>
    <s v="Rating Above Average"/>
    <s v="Level 2"/>
    <s v="First Semester"/>
    <s v="New Series"/>
    <s v="www.dqstream/the-uncanny-counter/ocn.com"/>
    <s v="THE UNCANNY COUNTER"/>
    <s v="Halo K-Drama Lovers, nikmati THE UNCANNY COUNTER Ada Kim So-ra yang nemenin kamu di hari libur kau lho"/>
  </r>
  <r>
    <n v="680"/>
    <x v="19"/>
    <x v="594"/>
    <s v="Woo-sik"/>
    <s v="Supporting"/>
    <s v="www.dqbio/eun-ye-jun/the-uncanny-counter.com"/>
    <s v="EUN YE-JUN"/>
    <s v="OCN"/>
    <x v="19"/>
    <d v="2021-01-24T00:00:00"/>
    <s v="Rating Above Average"/>
    <s v="Level 2"/>
    <s v="First Semester"/>
    <s v="New Series"/>
    <s v="www.dqstream/the-uncanny-counter/ocn.com"/>
    <s v="THE UNCANNY COUNTER"/>
    <s v="Halo K-Drama Lovers, nikmati THE UNCANNY COUNTER Ada Eun Ye-jun yang nemenin kamu di hari libur kau lho"/>
  </r>
  <r>
    <n v="681"/>
    <x v="19"/>
    <x v="232"/>
    <s v="Kwon Su-ho"/>
    <s v="Supporting"/>
    <s v="www.dqbio/lee-chan-hyung/the-uncanny-counter.com"/>
    <s v="LEE CHAN-HYUNG"/>
    <s v="OCN"/>
    <x v="19"/>
    <d v="2021-01-24T00:00:00"/>
    <s v="Rating Above Average"/>
    <s v="Level 2"/>
    <s v="First Semester"/>
    <s v="New Series"/>
    <s v="www.dqstream/the-uncanny-counter/ocn.com"/>
    <s v="THE UNCANNY COUNTER"/>
    <s v="Halo K-Drama Lovers, nikmati THE UNCANNY COUNTER Ada Lee Chan-hyung yang nemenin kamu di hari libur kau lho"/>
  </r>
  <r>
    <n v="682"/>
    <x v="19"/>
    <x v="180"/>
    <s v="The Prosec"/>
    <s v="Supporting"/>
    <s v="www.dqbio/woo-mi-hwa/the-uncanny-counter.com"/>
    <s v="WOO MI-HWA"/>
    <s v="OCN"/>
    <x v="19"/>
    <d v="2021-01-24T00:00:00"/>
    <s v="Rating Above Average"/>
    <s v="Level 2"/>
    <s v="First Semester"/>
    <s v="New Series"/>
    <s v="www.dqstream/the-uncanny-counter/ocn.com"/>
    <s v="THE UNCANNY COUNTER"/>
    <s v="Halo K-Drama Lovers, nikmati THE UNCANNY COUNTER Ada Woo Mi-hwa yang nemenin kamu di hari libur kau lho"/>
  </r>
  <r>
    <n v="683"/>
    <x v="19"/>
    <x v="595"/>
    <s v="Ji Chung-s"/>
    <s v="Supporting"/>
    <s v="www.dqbio/lee-hong-nae/the-uncanny-counter.com"/>
    <s v="LEE HONG-NAE"/>
    <s v="OCN"/>
    <x v="19"/>
    <d v="2021-01-24T00:00:00"/>
    <s v="Rating Above Average"/>
    <s v="Level 2"/>
    <s v="First Semester"/>
    <s v="New Series"/>
    <s v="www.dqstream/the-uncanny-counter/ocn.com"/>
    <s v="THE UNCANNY COUNTER"/>
    <s v="Halo K-Drama Lovers, nikmati THE UNCANNY COUNTER Ada Lee Hong-nae yang nemenin kamu di hari libur kau lho"/>
  </r>
  <r>
    <n v="684"/>
    <x v="19"/>
    <x v="596"/>
    <s v="Baek Hyang"/>
    <s v="Supporting"/>
    <s v="www.dqbio/ok-ja-yeon/the-uncanny-counter.com"/>
    <s v="OK JA-YEON"/>
    <s v="OCN"/>
    <x v="19"/>
    <d v="2021-01-24T00:00:00"/>
    <s v="Rating Above Average"/>
    <s v="Level 2"/>
    <s v="First Semester"/>
    <s v="New Series"/>
    <s v="www.dqstream/the-uncanny-counter/ocn.com"/>
    <s v="THE UNCANNY COUNTER"/>
    <s v="Halo K-Drama Lovers, nikmati THE UNCANNY COUNTER Ada Ok Ja-yeon yang nemenin kamu di hari libur kau lho"/>
  </r>
  <r>
    <n v="685"/>
    <x v="19"/>
    <x v="597"/>
    <s v="Kim Woong-"/>
    <s v="Supporting"/>
    <s v="www.dqbio/kim-eun-soo/the-uncanny-counter.com"/>
    <s v="KIM EUN-SOO"/>
    <s v="OCN"/>
    <x v="19"/>
    <d v="2021-01-24T00:00:00"/>
    <s v="Rating Above Average"/>
    <s v="Level 2"/>
    <s v="First Semester"/>
    <s v="New Series"/>
    <s v="www.dqstream/the-uncanny-counter/ocn.com"/>
    <s v="THE UNCANNY COUNTER"/>
    <s v="Halo K-Drama Lovers, nikmati THE UNCANNY COUNTER Ada Kim Eun-soo yang nemenin kamu di hari libur kau lho"/>
  </r>
  <r>
    <n v="686"/>
    <x v="19"/>
    <x v="222"/>
    <s v="Im Ju-yeon"/>
    <s v="Supporting"/>
    <s v="www.dqbio/lee-ji-won/the-uncanny-counter.com"/>
    <s v="LEE JI-WON"/>
    <s v="OCN"/>
    <x v="19"/>
    <d v="2021-01-24T00:00:00"/>
    <s v="Rating Above Average"/>
    <s v="Level 2"/>
    <s v="First Semester"/>
    <s v="New Series"/>
    <s v="www.dqstream/the-uncanny-counter/ocn.com"/>
    <s v="THE UNCANNY COUNTER"/>
    <s v="Halo K-Drama Lovers, nikmati THE UNCANNY COUNTER Ada Lee Ji-won yang nemenin kamu di hari libur kau lho"/>
  </r>
  <r>
    <n v="687"/>
    <x v="19"/>
    <x v="598"/>
    <s v="Shin Hyuk-"/>
    <s v="Supporting"/>
    <s v="www.dqbio/jung-won-chang/the-uncanny-counter.com"/>
    <s v="JUNG WON-CHANG"/>
    <s v="OCN"/>
    <x v="19"/>
    <d v="2021-01-24T00:00:00"/>
    <s v="Rating Above Average"/>
    <s v="Level 2"/>
    <s v="First Semester"/>
    <s v="New Series"/>
    <s v="www.dqstream/the-uncanny-counter/ocn.com"/>
    <s v="THE UNCANNY COUNTER"/>
    <s v="Halo K-Drama Lovers, nikmati THE UNCANNY COUNTER Ada Jung Won-chang yang nemenin kamu di hari libur kau lho"/>
  </r>
  <r>
    <n v="688"/>
    <x v="19"/>
    <x v="599"/>
    <s v="Baek Jun-k"/>
    <s v="Supporting"/>
    <s v="www.dqbio/kim-min-ho/the-uncanny-counter.com"/>
    <s v="KIM MIN-HO"/>
    <s v="OCN"/>
    <x v="19"/>
    <d v="2021-01-24T00:00:00"/>
    <s v="Rating Above Average"/>
    <s v="Level 2"/>
    <s v="First Semester"/>
    <s v="New Series"/>
    <s v="www.dqstream/the-uncanny-counter/ocn.com"/>
    <s v="THE UNCANNY COUNTER"/>
    <s v="Halo K-Drama Lovers, nikmati THE UNCANNY COUNTER Ada Kim Min-ho yang nemenin kamu di hari libur kau lho"/>
  </r>
  <r>
    <n v="689"/>
    <x v="19"/>
    <x v="9"/>
    <s v="Choi Jang-"/>
    <s v="Supporting"/>
    <s v="www.dqbio/ahn-suk-hwan/the-uncanny-counter.com"/>
    <s v="AHN SUK-HWAN"/>
    <s v="OCN"/>
    <x v="19"/>
    <d v="2021-01-24T00:00:00"/>
    <s v="Rating Above Average"/>
    <s v="Level 2"/>
    <s v="First Semester"/>
    <s v="New Series"/>
    <s v="www.dqstream/the-uncanny-counter/ocn.com"/>
    <s v="THE UNCANNY COUNTER"/>
    <s v="Halo K-Drama Lovers, nikmati THE UNCANNY COUNTER Ada Ahn Suk-hwan yang nemenin kamu di hari libur kau lho"/>
  </r>
  <r>
    <n v="690"/>
    <x v="19"/>
    <x v="600"/>
    <s v="Ha Seok-gu"/>
    <s v="Supporting"/>
    <s v="www.dqbio/yoon-joo-sang/the-uncanny-counter.com"/>
    <s v="YOON JOO-SANG"/>
    <s v="OCN"/>
    <x v="19"/>
    <d v="2021-01-24T00:00:00"/>
    <s v="Rating Above Average"/>
    <s v="Level 2"/>
    <s v="First Semester"/>
    <s v="New Series"/>
    <s v="www.dqstream/the-uncanny-counter/ocn.com"/>
    <s v="THE UNCANNY COUNTER"/>
    <s v="Halo K-Drama Lovers, nikmati THE UNCANNY COUNTER Ada Yoon Joo-sang yang nemenin kamu di hari libur kau lho"/>
  </r>
  <r>
    <n v="691"/>
    <x v="19"/>
    <x v="601"/>
    <s v="Jang Chun-"/>
    <s v="Supporting"/>
    <s v="www.dqbio/lee-joo-sil/the-uncanny-counter.com"/>
    <s v="LEE JOO-SIL"/>
    <s v="OCN"/>
    <x v="19"/>
    <d v="2021-01-24T00:00:00"/>
    <s v="Rating Above Average"/>
    <s v="Level 2"/>
    <s v="First Semester"/>
    <s v="New Series"/>
    <s v="www.dqstream/the-uncanny-counter/ocn.com"/>
    <s v="THE UNCANNY COUNTER"/>
    <s v="Halo K-Drama Lovers, nikmati THE UNCANNY COUNTER Ada Lee Joo-sil yang nemenin kamu di hari libur kau lho"/>
  </r>
  <r>
    <n v="692"/>
    <x v="19"/>
    <x v="602"/>
    <s v="Kim Jeong-"/>
    <s v="Supporting"/>
    <s v="www.dqbio/choi-yoon-young/the-uncanny-counter.com"/>
    <s v="CHOI YOON-YOUNG"/>
    <s v="OCN"/>
    <x v="19"/>
    <d v="2021-01-24T00:00:00"/>
    <s v="Rating Above Average"/>
    <s v="Level 2"/>
    <s v="First Semester"/>
    <s v="New Series"/>
    <s v="www.dqstream/the-uncanny-counter/ocn.com"/>
    <s v="THE UNCANNY COUNTER"/>
    <s v="Halo K-Drama Lovers, nikmati THE UNCANNY COUNTER Ada Choi Yoon-young yang nemenin kamu di hari libur kau lho"/>
  </r>
  <r>
    <n v="693"/>
    <x v="19"/>
    <x v="603"/>
    <s v="Kang Han-w"/>
    <s v="Supporting"/>
    <s v="www.dqbio/lee-kyung-min/the-uncanny-counter.com"/>
    <s v="LEE KYUNG-MIN"/>
    <s v="OCN"/>
    <x v="19"/>
    <d v="2021-01-24T00:00:00"/>
    <s v="Rating Above Average"/>
    <s v="Level 2"/>
    <s v="First Semester"/>
    <s v="New Series"/>
    <s v="www.dqstream/the-uncanny-counter/ocn.com"/>
    <s v="THE UNCANNY COUNTER"/>
    <s v="Halo K-Drama Lovers, nikmati THE UNCANNY COUNTER Ada Lee Kyung-min yang nemenin kamu di hari libur kau lho"/>
  </r>
  <r>
    <n v="694"/>
    <x v="19"/>
    <x v="604"/>
    <s v="Choi Soo-r"/>
    <s v="Supporting"/>
    <s v="www.dqbio/son-kang-gook/the-uncanny-counter.com"/>
    <s v="SON KANG-GOOK"/>
    <s v="OCN"/>
    <x v="19"/>
    <d v="2021-01-24T00:00:00"/>
    <s v="Rating Above Average"/>
    <s v="Level 2"/>
    <s v="First Semester"/>
    <s v="New Series"/>
    <s v="www.dqstream/the-uncanny-counter/ocn.com"/>
    <s v="THE UNCANNY COUNTER"/>
    <s v="Halo K-Drama Lovers, nikmati THE UNCANNY COUNTER Ada Son Kang-gook yang nemenin kamu di hari libur kau lho"/>
  </r>
  <r>
    <n v="695"/>
    <x v="19"/>
    <x v="60"/>
    <s v="Shin Myung"/>
    <s v="Supporting"/>
    <s v="www.dqbio/choi-kwang-il/the-uncanny-counter.com"/>
    <s v="CHOI KWANG-IL"/>
    <s v="OCN"/>
    <x v="19"/>
    <d v="2021-01-24T00:00:00"/>
    <s v="Rating Above Average"/>
    <s v="Level 2"/>
    <s v="First Semester"/>
    <s v="New Series"/>
    <s v="www.dqstream/the-uncanny-counter/ocn.com"/>
    <s v="THE UNCANNY COUNTER"/>
    <s v="Halo K-Drama Lovers, nikmati THE UNCANNY COUNTER Ada Choi Kwang-il yang nemenin kamu di hari libur kau lho"/>
  </r>
  <r>
    <n v="696"/>
    <x v="19"/>
    <x v="605"/>
    <s v="Noh Chang-"/>
    <s v="Supporting"/>
    <s v="www.dqbio/jeon-jin-oh/the-uncanny-counter.com"/>
    <s v="JEON JIN-OH"/>
    <s v="OCN"/>
    <x v="19"/>
    <d v="2021-01-24T00:00:00"/>
    <s v="Rating Above Average"/>
    <s v="Level 2"/>
    <s v="First Semester"/>
    <s v="New Series"/>
    <s v="www.dqstream/the-uncanny-counter/ocn.com"/>
    <s v="THE UNCANNY COUNTER"/>
    <s v="Halo K-Drama Lovers, nikmati THE UNCANNY COUNTER Ada Jeon Jin-oh yang nemenin kamu di hari libur kau lho"/>
  </r>
  <r>
    <n v="697"/>
    <x v="19"/>
    <x v="606"/>
    <s v="Noh Hang-k"/>
    <s v="Supporting"/>
    <s v="www.dqbio/kim-seung-hoon/the-uncanny-counter.com"/>
    <s v="KIM SEUNG-HOON"/>
    <s v="OCN"/>
    <x v="19"/>
    <d v="2021-01-24T00:00:00"/>
    <s v="Rating Above Average"/>
    <s v="Level 2"/>
    <s v="First Semester"/>
    <s v="New Series"/>
    <s v="www.dqstream/the-uncanny-counter/ocn.com"/>
    <s v="THE UNCANNY COUNTER"/>
    <s v="Halo K-Drama Lovers, nikmati THE UNCANNY COUNTER Ada Kim Seung-hoon yang nemenin kamu di hari libur kau lho"/>
  </r>
  <r>
    <n v="698"/>
    <x v="19"/>
    <x v="202"/>
    <s v="Cho Tae-sh"/>
    <s v="Supporting"/>
    <s v="www.dqbio/lee-do-yeop/the-uncanny-counter.com"/>
    <s v="LEE DO-YEOP"/>
    <s v="OCN"/>
    <x v="19"/>
    <d v="2021-01-24T00:00:00"/>
    <s v="Rating Above Average"/>
    <s v="Level 2"/>
    <s v="First Semester"/>
    <s v="New Series"/>
    <s v="www.dqstream/the-uncanny-counter/ocn.com"/>
    <s v="THE UNCANNY COUNTER"/>
    <s v="Halo K-Drama Lovers, nikmati THE UNCANNY COUNTER Ada Lee Do-yeop yang nemenin kamu di hari libur kau lho"/>
  </r>
  <r>
    <n v="699"/>
    <x v="19"/>
    <x v="607"/>
    <s v="Jang Hye-k"/>
    <s v="Supporting"/>
    <s v="www.dqbio/kim-jung-jin/the-uncanny-counter.com"/>
    <s v="KIM JUNG-JIN"/>
    <s v="OCN"/>
    <x v="19"/>
    <d v="2021-01-24T00:00:00"/>
    <s v="Rating Above Average"/>
    <s v="Level 2"/>
    <s v="First Semester"/>
    <s v="New Series"/>
    <s v="www.dqstream/the-uncanny-counter/ocn.com"/>
    <s v="THE UNCANNY COUNTER"/>
    <s v="Halo K-Drama Lovers, nikmati THE UNCANNY COUNTER Ada Kim Jung-jin yang nemenin kamu di hari libur kau lho"/>
  </r>
  <r>
    <n v="700"/>
    <x v="19"/>
    <x v="608"/>
    <s v="Kim Yeong-"/>
    <s v="Supporting"/>
    <s v="www.dqbio/kim-yi-kyung/the-uncanny-counter.com"/>
    <s v="KIM YI-KYUNG"/>
    <s v="OCN"/>
    <x v="19"/>
    <d v="2021-01-24T00:00:00"/>
    <s v="Rating Above Average"/>
    <s v="Level 2"/>
    <s v="First Semester"/>
    <s v="New Series"/>
    <s v="www.dqstream/the-uncanny-counter/ocn.com"/>
    <s v="THE UNCANNY COUNTER"/>
    <s v="Halo K-Drama Lovers, nikmati THE UNCANNY COUNTER Ada Kim Yi-kyung yang nemenin kamu di hari libur kau lho"/>
  </r>
  <r>
    <n v="701"/>
    <x v="19"/>
    <x v="609"/>
    <s v="So Gwon"/>
    <s v="Special Appearance"/>
    <s v="www.dqbio/jeon-seok-ho/the-uncanny-counter.com"/>
    <s v="JEON SEOK-HO"/>
    <s v="OCN"/>
    <x v="19"/>
    <d v="2021-01-24T00:00:00"/>
    <s v="Rating Above Average"/>
    <s v="Level 2"/>
    <s v="First Semester"/>
    <s v="New Series"/>
    <s v="www.dqstream/the-uncanny-counter/ocn.com"/>
    <s v="THE UNCANNY COUNTER"/>
    <s v="Halo K-Drama Lovers, nikmati THE UNCANNY COUNTER Ada Jeon Seok-ho yang nemenin kamu di hari libur kau lho"/>
  </r>
  <r>
    <n v="702"/>
    <x v="19"/>
    <x v="610"/>
    <s v="Ha Mun-you"/>
    <s v="Special Appearance"/>
    <s v="www.dqbio/son-yeo-eun/the-uncanny-counter.com"/>
    <s v="SON YEO-EUN"/>
    <s v="OCN"/>
    <x v="19"/>
    <d v="2021-01-24T00:00:00"/>
    <s v="Rating Above Average"/>
    <s v="Level 2"/>
    <s v="First Semester"/>
    <s v="New Series"/>
    <s v="www.dqstream/the-uncanny-counter/ocn.com"/>
    <s v="THE UNCANNY COUNTER"/>
    <s v="Halo K-Drama Lovers, nikmati THE UNCANNY COUNTER Ada Son Yeo-eun yang nemenin kamu di hari libur kau lho"/>
  </r>
  <r>
    <n v="703"/>
    <x v="19"/>
    <x v="611"/>
    <s v="Jang Cheol"/>
    <s v="Special Appearance"/>
    <s v="www.dqbio/sung-ji-ru/the-uncanny-counter.com"/>
    <s v="SUNG JI-RU"/>
    <s v="OCN"/>
    <x v="19"/>
    <d v="2021-01-24T00:00:00"/>
    <s v="Rating Above Average"/>
    <s v="Level 2"/>
    <s v="First Semester"/>
    <s v="New Series"/>
    <s v="www.dqstream/the-uncanny-counter/ocn.com"/>
    <s v="THE UNCANNY COUNTER"/>
    <s v="Halo K-Drama Lovers, nikmati THE UNCANNY COUNTER Ada Sung Ji-ru yang nemenin kamu di hari libur kau lho"/>
  </r>
  <r>
    <n v="704"/>
    <x v="19"/>
    <x v="612"/>
    <s v="Heo Hee-yo"/>
    <s v="Special Appearance"/>
    <s v="www.dqbio/lee-sun-bin/the-uncanny-counter.com"/>
    <s v="LEE SUN-BIN"/>
    <s v="OCN"/>
    <x v="19"/>
    <d v="2021-01-24T00:00:00"/>
    <s v="Rating Above Average"/>
    <s v="Level 2"/>
    <s v="First Semester"/>
    <s v="New Series"/>
    <s v="www.dqstream/the-uncanny-counter/ocn.com"/>
    <s v="THE UNCANNY COUNTER"/>
    <s v="Halo K-Drama Lovers, nikmati THE UNCANNY COUNTER Ada Lee Sun-bin yang nemenin kamu di hari libur kau lho"/>
  </r>
  <r>
    <n v="705"/>
    <x v="19"/>
    <x v="613"/>
    <s v="Subordinat"/>
    <s v="Special Appearance"/>
    <s v="www.dqbio/lee-jin-kwon/the-uncanny-counter.com"/>
    <s v="LEE JIN-KWON"/>
    <s v="OCN"/>
    <x v="19"/>
    <d v="2021-01-24T00:00:00"/>
    <s v="Rating Above Average"/>
    <s v="Level 2"/>
    <s v="First Semester"/>
    <s v="New Series"/>
    <s v="www.dqstream/the-uncanny-counter/ocn.com"/>
    <s v="THE UNCANNY COUNTER"/>
    <s v="Halo K-Drama Lovers, nikmati THE UNCANNY COUNTER Ada Lee Jin-kwon yang nemenin kamu di hari libur kau lho"/>
  </r>
  <r>
    <n v="706"/>
    <x v="19"/>
    <x v="614"/>
    <s v="an orphan"/>
    <s v="Special Appearance"/>
    <s v="www.dqbio/choi-go/the-uncanny-counter.com"/>
    <s v="CHOI GO"/>
    <s v="OCN"/>
    <x v="19"/>
    <d v="2021-01-24T00:00:00"/>
    <s v="Rating Above Average"/>
    <s v="Level 2"/>
    <s v="First Semester"/>
    <s v="New Series"/>
    <s v="www.dqstream/the-uncanny-counter/ocn.com"/>
    <s v="THE UNCANNY COUNTER"/>
    <s v="Halo K-Drama Lovers, nikmati THE UNCANNY COUNTER Ada Choi Go yang nemenin kamu di hari libur kau lho"/>
  </r>
  <r>
    <n v="707"/>
    <x v="19"/>
    <x v="615"/>
    <s v="Oh Jung-gu"/>
    <s v="Special Appearance"/>
    <s v="www.dqbio/son-ho-jun/the-uncanny-counter.com"/>
    <s v="SON HO-JUN"/>
    <s v="OCN"/>
    <x v="19"/>
    <d v="2021-01-24T00:00:00"/>
    <s v="Rating Above Average"/>
    <s v="Level 2"/>
    <s v="First Semester"/>
    <s v="New Series"/>
    <s v="www.dqstream/the-uncanny-counter/ocn.com"/>
    <s v="THE UNCANNY COUNTER"/>
    <s v="Halo K-Drama Lovers, nikmati THE UNCANNY COUNTER Ada Son Ho-jun yang nemenin kamu di hari libur kau lho"/>
  </r>
  <r>
    <n v="708"/>
    <x v="19"/>
    <x v="616"/>
    <s v="Dong-pal"/>
    <s v="Special Appearance"/>
    <s v="www.dqbio/im-ji-kyu/the-uncanny-counter.com"/>
    <s v="IM JI-KYU"/>
    <s v="OCN"/>
    <x v="19"/>
    <d v="2021-01-24T00:00:00"/>
    <s v="Rating Above Average"/>
    <s v="Level 2"/>
    <s v="First Semester"/>
    <s v="New Series"/>
    <s v="www.dqstream/the-uncanny-counter/ocn.com"/>
    <s v="THE UNCANNY COUNTER"/>
    <s v="Halo K-Drama Lovers, nikmati THE UNCANNY COUNTER Ada Im Ji-kyu yang nemenin kamu di hari libur kau lh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AB66F-C779-564B-ACCC-F28692AFA263}" name="PivotTable7" cacheId="3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B10" firstHeaderRow="2" firstDataRow="2" firstDataCol="1" rowPageCount="1" colPageCount="1"/>
  <pivotFields count="13">
    <pivotField compact="0" outline="0" showAll="0"/>
    <pivotField dataField="1" compact="0" outline="0" showAll="0">
      <items count="50">
        <item x="12"/>
        <item x="31"/>
        <item x="24"/>
        <item x="30"/>
        <item x="41"/>
        <item x="1"/>
        <item x="21"/>
        <item x="36"/>
        <item x="44"/>
        <item x="40"/>
        <item x="42"/>
        <item x="14"/>
        <item x="9"/>
        <item x="6"/>
        <item x="8"/>
        <item x="33"/>
        <item x="5"/>
        <item x="20"/>
        <item x="32"/>
        <item x="47"/>
        <item x="19"/>
        <item x="45"/>
        <item x="43"/>
        <item x="11"/>
        <item x="34"/>
        <item x="18"/>
        <item x="26"/>
        <item x="23"/>
        <item x="46"/>
        <item x="3"/>
        <item x="4"/>
        <item x="10"/>
        <item x="15"/>
        <item x="37"/>
        <item x="28"/>
        <item x="0"/>
        <item x="29"/>
        <item x="22"/>
        <item x="38"/>
        <item x="48"/>
        <item x="27"/>
        <item x="13"/>
        <item x="2"/>
        <item x="16"/>
        <item x="35"/>
        <item x="17"/>
        <item x="7"/>
        <item x="39"/>
        <item x="25"/>
        <item t="default"/>
      </items>
    </pivotField>
    <pivotField axis="axisRow" compact="0" outline="0" showAll="0" defaultSubtotal="0">
      <items count="7">
        <item x="5"/>
        <item x="0"/>
        <item x="6"/>
        <item x="2"/>
        <item x="4"/>
        <item x="3"/>
        <item x="1"/>
      </items>
    </pivotField>
    <pivotField compact="0" outline="0" showAll="0"/>
    <pivotField compact="0" numFmtId="14"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6">
        <item h="1" x="3"/>
        <item h="1" x="0"/>
        <item h="1" x="1"/>
        <item h="1" x="2"/>
        <item x="4"/>
        <item t="default"/>
      </items>
    </pivotField>
  </pivotFields>
  <rowFields count="1">
    <field x="2"/>
  </rowFields>
  <rowItems count="6">
    <i>
      <x/>
    </i>
    <i>
      <x v="1"/>
    </i>
    <i>
      <x v="3"/>
    </i>
    <i>
      <x v="5"/>
    </i>
    <i>
      <x v="6"/>
    </i>
    <i t="grand">
      <x/>
    </i>
  </rowItems>
  <colItems count="1">
    <i/>
  </colItems>
  <pageFields count="1">
    <pageField fld="12" hier="-1"/>
  </pageFields>
  <dataFields count="1">
    <dataField name="Count of Seri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AD0E8-6DB9-CF46-8637-D7BA6060ED16}" name="PivotTable8"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1" firstHeaderRow="1" firstDataRow="1" firstDataCol="1" rowPageCount="1" colPageCount="1"/>
  <pivotFields count="17">
    <pivotField showAll="0"/>
    <pivotField axis="axisPage" multipleItemSelectionAllowed="1" showAll="0">
      <items count="21">
        <item h="1" x="0"/>
        <item h="1" x="1"/>
        <item h="1" x="2"/>
        <item h="1" x="3"/>
        <item h="1" x="4"/>
        <item h="1" x="5"/>
        <item h="1" x="6"/>
        <item h="1" x="7"/>
        <item h="1" x="8"/>
        <item h="1" x="9"/>
        <item h="1" x="10"/>
        <item h="1" x="11"/>
        <item h="1" x="12"/>
        <item h="1" x="13"/>
        <item h="1" x="14"/>
        <item h="1" x="15"/>
        <item h="1" x="16"/>
        <item x="17"/>
        <item h="1" x="18"/>
        <item h="1" x="19"/>
        <item t="default"/>
      </items>
    </pivotField>
    <pivotField axis="axisRow" showAll="0">
      <items count="618">
        <item x="276"/>
        <item x="205"/>
        <item x="532"/>
        <item x="406"/>
        <item x="163"/>
        <item x="466"/>
        <item x="40"/>
        <item x="271"/>
        <item x="9"/>
        <item x="503"/>
        <item x="262"/>
        <item x="356"/>
        <item x="57"/>
        <item x="44"/>
        <item x="165"/>
        <item x="486"/>
        <item x="230"/>
        <item x="387"/>
        <item x="171"/>
        <item x="528"/>
        <item x="420"/>
        <item x="325"/>
        <item x="184"/>
        <item x="435"/>
        <item x="343"/>
        <item x="164"/>
        <item x="109"/>
        <item x="124"/>
        <item x="148"/>
        <item x="318"/>
        <item x="267"/>
        <item x="54"/>
        <item x="233"/>
        <item x="384"/>
        <item x="362"/>
        <item x="428"/>
        <item x="292"/>
        <item x="241"/>
        <item x="229"/>
        <item x="439"/>
        <item x="320"/>
        <item x="110"/>
        <item x="166"/>
        <item x="285"/>
        <item x="614"/>
        <item x="411"/>
        <item x="53"/>
        <item x="38"/>
        <item x="142"/>
        <item x="398"/>
        <item x="60"/>
        <item x="490"/>
        <item x="581"/>
        <item x="588"/>
        <item x="265"/>
        <item x="533"/>
        <item x="440"/>
        <item x="555"/>
        <item x="463"/>
        <item x="557"/>
        <item x="3"/>
        <item x="468"/>
        <item x="311"/>
        <item x="378"/>
        <item x="602"/>
        <item x="495"/>
        <item x="209"/>
        <item x="212"/>
        <item x="134"/>
        <item x="91"/>
        <item x="430"/>
        <item x="39"/>
        <item x="76"/>
        <item x="383"/>
        <item x="29"/>
        <item x="259"/>
        <item x="594"/>
        <item x="72"/>
        <item x="261"/>
        <item x="263"/>
        <item x="197"/>
        <item x="114"/>
        <item x="151"/>
        <item x="126"/>
        <item x="534"/>
        <item x="27"/>
        <item x="118"/>
        <item x="208"/>
        <item x="414"/>
        <item x="373"/>
        <item x="379"/>
        <item x="479"/>
        <item x="21"/>
        <item x="447"/>
        <item x="535"/>
        <item x="4"/>
        <item x="35"/>
        <item x="98"/>
        <item x="190"/>
        <item x="359"/>
        <item x="303"/>
        <item x="49"/>
        <item x="500"/>
        <item x="131"/>
        <item x="25"/>
        <item x="111"/>
        <item x="247"/>
        <item x="446"/>
        <item x="279"/>
        <item x="354"/>
        <item x="66"/>
        <item x="344"/>
        <item x="616"/>
        <item x="345"/>
        <item x="275"/>
        <item x="189"/>
        <item x="575"/>
        <item x="250"/>
        <item x="119"/>
        <item x="591"/>
        <item x="477"/>
        <item x="499"/>
        <item x="485"/>
        <item x="123"/>
        <item x="80"/>
        <item x="590"/>
        <item x="538"/>
        <item x="330"/>
        <item x="103"/>
        <item x="580"/>
        <item x="389"/>
        <item x="338"/>
        <item x="341"/>
        <item x="73"/>
        <item x="319"/>
        <item x="605"/>
        <item x="214"/>
        <item x="609"/>
        <item x="64"/>
        <item x="2"/>
        <item x="34"/>
        <item x="433"/>
        <item x="41"/>
        <item x="340"/>
        <item x="444"/>
        <item x="561"/>
        <item x="0"/>
        <item x="5"/>
        <item x="13"/>
        <item x="52"/>
        <item x="542"/>
        <item x="28"/>
        <item x="529"/>
        <item x="155"/>
        <item x="506"/>
        <item x="565"/>
        <item x="395"/>
        <item x="30"/>
        <item x="537"/>
        <item x="71"/>
        <item x="281"/>
        <item x="43"/>
        <item x="56"/>
        <item x="465"/>
        <item x="116"/>
        <item x="117"/>
        <item x="518"/>
        <item x="286"/>
        <item x="432"/>
        <item x="458"/>
        <item x="8"/>
        <item x="37"/>
        <item x="585"/>
        <item x="253"/>
        <item x="50"/>
        <item x="474"/>
        <item x="556"/>
        <item x="523"/>
        <item x="135"/>
        <item x="94"/>
        <item x="268"/>
        <item x="377"/>
        <item x="204"/>
        <item x="277"/>
        <item x="15"/>
        <item x="429"/>
        <item x="32"/>
        <item x="598"/>
        <item x="460"/>
        <item x="327"/>
        <item x="402"/>
        <item x="558"/>
        <item x="407"/>
        <item x="522"/>
        <item x="552"/>
        <item x="296"/>
        <item x="152"/>
        <item x="496"/>
        <item x="193"/>
        <item x="392"/>
        <item x="467"/>
        <item x="154"/>
        <item x="61"/>
        <item x="289"/>
        <item x="459"/>
        <item x="548"/>
        <item x="6"/>
        <item x="23"/>
        <item x="481"/>
        <item x="237"/>
        <item x="196"/>
        <item x="137"/>
        <item x="412"/>
        <item x="227"/>
        <item x="566"/>
        <item x="559"/>
        <item x="315"/>
        <item x="574"/>
        <item x="332"/>
        <item x="167"/>
        <item x="492"/>
        <item x="331"/>
        <item x="560"/>
        <item x="264"/>
        <item x="371"/>
        <item x="597"/>
        <item x="255"/>
        <item x="449"/>
        <item x="543"/>
        <item x="442"/>
        <item x="238"/>
        <item x="257"/>
        <item x="211"/>
        <item x="545"/>
        <item x="380"/>
        <item x="79"/>
        <item x="401"/>
        <item x="476"/>
        <item x="201"/>
        <item x="24"/>
        <item x="562"/>
        <item x="192"/>
        <item x="95"/>
        <item x="235"/>
        <item x="400"/>
        <item x="403"/>
        <item x="363"/>
        <item x="206"/>
        <item x="307"/>
        <item x="436"/>
        <item x="607"/>
        <item x="122"/>
        <item x="512"/>
        <item x="417"/>
        <item x="514"/>
        <item x="231"/>
        <item x="240"/>
        <item x="12"/>
        <item x="329"/>
        <item x="520"/>
        <item x="469"/>
        <item x="326"/>
        <item x="397"/>
        <item x="456"/>
        <item x="480"/>
        <item x="304"/>
        <item x="158"/>
        <item x="160"/>
        <item x="544"/>
        <item x="334"/>
        <item x="599"/>
        <item x="547"/>
        <item x="195"/>
        <item x="505"/>
        <item x="427"/>
        <item x="102"/>
        <item x="178"/>
        <item x="313"/>
        <item x="606"/>
        <item x="426"/>
        <item x="150"/>
        <item x="140"/>
        <item x="149"/>
        <item x="141"/>
        <item x="121"/>
        <item x="194"/>
        <item x="256"/>
        <item x="248"/>
        <item x="488"/>
        <item x="82"/>
        <item x="347"/>
        <item x="31"/>
        <item x="299"/>
        <item x="608"/>
        <item x="423"/>
        <item x="364"/>
        <item x="487"/>
        <item x="129"/>
        <item x="185"/>
        <item x="130"/>
        <item x="93"/>
        <item x="526"/>
        <item x="396"/>
        <item x="273"/>
        <item x="497"/>
        <item x="472"/>
        <item x="425"/>
        <item x="451"/>
        <item x="493"/>
        <item x="234"/>
        <item x="515"/>
        <item x="416"/>
        <item x="579"/>
        <item x="297"/>
        <item x="573"/>
        <item x="328"/>
        <item x="280"/>
        <item x="70"/>
        <item x="188"/>
        <item x="177"/>
        <item x="20"/>
        <item x="351"/>
        <item x="453"/>
        <item x="232"/>
        <item x="539"/>
        <item x="589"/>
        <item x="399"/>
        <item x="176"/>
        <item x="221"/>
        <item x="294"/>
        <item x="470"/>
        <item x="217"/>
        <item x="290"/>
        <item x="525"/>
        <item x="48"/>
        <item x="507"/>
        <item x="202"/>
        <item x="47"/>
        <item x="546"/>
        <item x="367"/>
        <item x="324"/>
        <item x="339"/>
        <item x="457"/>
        <item x="199"/>
        <item x="595"/>
        <item x="464"/>
        <item x="14"/>
        <item x="554"/>
        <item x="564"/>
        <item x="282"/>
        <item x="270"/>
        <item x="386"/>
        <item x="169"/>
        <item x="524"/>
        <item x="374"/>
        <item x="88"/>
        <item x="173"/>
        <item x="69"/>
        <item x="266"/>
        <item x="222"/>
        <item x="198"/>
        <item x="613"/>
        <item x="224"/>
        <item x="254"/>
        <item x="601"/>
        <item x="301"/>
        <item x="92"/>
        <item x="175"/>
        <item x="10"/>
        <item x="145"/>
        <item x="462"/>
        <item x="225"/>
        <item x="530"/>
        <item x="63"/>
        <item x="587"/>
        <item x="274"/>
        <item x="501"/>
        <item x="489"/>
        <item x="603"/>
        <item x="583"/>
        <item x="100"/>
        <item x="11"/>
        <item x="314"/>
        <item x="475"/>
        <item x="220"/>
        <item x="365"/>
        <item x="502"/>
        <item x="215"/>
        <item x="521"/>
        <item x="22"/>
        <item x="17"/>
        <item x="418"/>
        <item x="19"/>
        <item x="511"/>
        <item x="107"/>
        <item x="302"/>
        <item x="200"/>
        <item x="370"/>
        <item x="162"/>
        <item x="434"/>
        <item x="246"/>
        <item x="258"/>
        <item x="223"/>
        <item x="236"/>
        <item x="358"/>
        <item x="182"/>
        <item x="612"/>
        <item x="553"/>
        <item x="410"/>
        <item x="291"/>
        <item x="569"/>
        <item x="305"/>
        <item x="186"/>
        <item x="153"/>
        <item x="586"/>
        <item x="513"/>
        <item x="482"/>
        <item x="572"/>
        <item x="360"/>
        <item x="471"/>
        <item x="115"/>
        <item x="454"/>
        <item x="316"/>
        <item x="26"/>
        <item x="127"/>
        <item x="437"/>
        <item x="369"/>
        <item x="424"/>
        <item x="242"/>
        <item x="346"/>
        <item x="593"/>
        <item x="207"/>
        <item x="89"/>
        <item x="388"/>
        <item x="422"/>
        <item x="139"/>
        <item x="284"/>
        <item x="309"/>
        <item x="300"/>
        <item x="108"/>
        <item x="245"/>
        <item x="348"/>
        <item x="16"/>
        <item x="144"/>
        <item x="578"/>
        <item x="125"/>
        <item x="298"/>
        <item x="421"/>
        <item x="350"/>
        <item x="128"/>
        <item x="42"/>
        <item x="352"/>
        <item x="1"/>
        <item x="252"/>
        <item x="596"/>
        <item x="269"/>
        <item x="62"/>
        <item x="366"/>
        <item x="33"/>
        <item x="55"/>
        <item x="376"/>
        <item x="228"/>
        <item x="143"/>
        <item x="322"/>
        <item x="368"/>
        <item x="473"/>
        <item x="445"/>
        <item x="112"/>
        <item x="448"/>
        <item x="431"/>
        <item x="243"/>
        <item x="308"/>
        <item x="375"/>
        <item x="382"/>
        <item x="357"/>
        <item x="283"/>
        <item x="157"/>
        <item x="491"/>
        <item x="509"/>
        <item x="323"/>
        <item x="120"/>
        <item x="90"/>
        <item x="361"/>
        <item x="540"/>
        <item x="551"/>
        <item x="18"/>
        <item x="550"/>
        <item x="381"/>
        <item x="335"/>
        <item x="584"/>
        <item x="65"/>
        <item x="159"/>
        <item x="443"/>
        <item x="336"/>
        <item x="136"/>
        <item x="450"/>
        <item x="147"/>
        <item x="181"/>
        <item x="293"/>
        <item x="484"/>
        <item x="288"/>
        <item x="306"/>
        <item x="101"/>
        <item x="372"/>
        <item x="272"/>
        <item x="87"/>
        <item x="415"/>
        <item x="312"/>
        <item x="405"/>
        <item x="67"/>
        <item x="549"/>
        <item x="478"/>
        <item x="210"/>
        <item x="179"/>
        <item x="519"/>
        <item x="156"/>
        <item x="317"/>
        <item x="295"/>
        <item x="582"/>
        <item x="355"/>
        <item x="394"/>
        <item x="226"/>
        <item x="183"/>
        <item x="260"/>
        <item x="75"/>
        <item x="81"/>
        <item x="170"/>
        <item x="536"/>
        <item x="172"/>
        <item x="213"/>
        <item x="85"/>
        <item x="321"/>
        <item x="517"/>
        <item x="244"/>
        <item x="203"/>
        <item x="461"/>
        <item x="353"/>
        <item x="287"/>
        <item x="452"/>
        <item x="59"/>
        <item x="187"/>
        <item x="168"/>
        <item x="504"/>
        <item x="83"/>
        <item x="615"/>
        <item x="146"/>
        <item x="604"/>
        <item x="527"/>
        <item x="7"/>
        <item x="393"/>
        <item x="516"/>
        <item x="337"/>
        <item x="404"/>
        <item x="610"/>
        <item x="251"/>
        <item x="570"/>
        <item x="349"/>
        <item x="568"/>
        <item x="391"/>
        <item x="86"/>
        <item x="510"/>
        <item x="310"/>
        <item x="239"/>
        <item x="531"/>
        <item x="611"/>
        <item x="413"/>
        <item x="508"/>
        <item x="106"/>
        <item x="51"/>
        <item x="68"/>
        <item x="567"/>
        <item x="216"/>
        <item x="180"/>
        <item x="494"/>
        <item x="438"/>
        <item x="84"/>
        <item x="219"/>
        <item x="104"/>
        <item x="541"/>
        <item x="498"/>
        <item x="249"/>
        <item x="455"/>
        <item x="78"/>
        <item x="77"/>
        <item x="483"/>
        <item x="46"/>
        <item x="278"/>
        <item x="563"/>
        <item x="45"/>
        <item x="133"/>
        <item x="385"/>
        <item x="97"/>
        <item x="105"/>
        <item x="174"/>
        <item x="390"/>
        <item x="441"/>
        <item x="408"/>
        <item x="58"/>
        <item x="218"/>
        <item x="113"/>
        <item x="409"/>
        <item x="576"/>
        <item x="96"/>
        <item x="600"/>
        <item x="333"/>
        <item x="419"/>
        <item x="577"/>
        <item x="592"/>
        <item x="161"/>
        <item x="132"/>
        <item x="74"/>
        <item x="191"/>
        <item x="138"/>
        <item x="342"/>
        <item x="36"/>
        <item x="99"/>
        <item x="571"/>
        <item t="default"/>
      </items>
    </pivotField>
    <pivotField showAll="0"/>
    <pivotField showAll="0"/>
    <pivotField showAll="0"/>
    <pivotField showAll="0"/>
    <pivotField showAll="0"/>
    <pivotField showAll="0">
      <items count="21">
        <item x="2"/>
        <item x="1"/>
        <item x="10"/>
        <item x="11"/>
        <item x="5"/>
        <item x="16"/>
        <item x="4"/>
        <item x="9"/>
        <item x="18"/>
        <item x="12"/>
        <item x="15"/>
        <item x="6"/>
        <item x="19"/>
        <item x="0"/>
        <item x="14"/>
        <item x="7"/>
        <item x="8"/>
        <item x="13"/>
        <item x="3"/>
        <item x="17"/>
        <item t="default"/>
      </items>
    </pivotField>
    <pivotField numFmtId="14" showAll="0"/>
    <pivotField showAll="0"/>
    <pivotField showAll="0"/>
    <pivotField showAll="0"/>
    <pivotField showAll="0"/>
    <pivotField showAll="0"/>
    <pivotField showAll="0"/>
    <pivotField showAll="0"/>
  </pivotFields>
  <rowFields count="1">
    <field x="2"/>
  </rowFields>
  <rowItems count="28">
    <i>
      <x v="59"/>
    </i>
    <i>
      <x v="145"/>
    </i>
    <i>
      <x v="149"/>
    </i>
    <i>
      <x v="155"/>
    </i>
    <i>
      <x v="165"/>
    </i>
    <i>
      <x v="176"/>
    </i>
    <i>
      <x v="191"/>
    </i>
    <i>
      <x v="214"/>
    </i>
    <i>
      <x v="215"/>
    </i>
    <i>
      <x v="217"/>
    </i>
    <i>
      <x v="222"/>
    </i>
    <i>
      <x v="233"/>
    </i>
    <i>
      <x v="240"/>
    </i>
    <i>
      <x v="251"/>
    </i>
    <i>
      <x v="314"/>
    </i>
    <i>
      <x v="348"/>
    </i>
    <i>
      <x v="359"/>
    </i>
    <i>
      <x v="410"/>
    </i>
    <i>
      <x v="417"/>
    </i>
    <i>
      <x v="498"/>
    </i>
    <i>
      <x v="528"/>
    </i>
    <i>
      <x v="555"/>
    </i>
    <i>
      <x v="557"/>
    </i>
    <i>
      <x v="570"/>
    </i>
    <i>
      <x v="587"/>
    </i>
    <i>
      <x v="593"/>
    </i>
    <i>
      <x v="616"/>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EFAF0-1BE1-CA4E-AC2B-16A386E4BCBF}"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 firstHeaderRow="0" firstDataRow="0" firstDataCol="0" rowPageCount="1" colPageCount="1"/>
  <pivotFields count="12">
    <pivotField showAll="0"/>
    <pivotField axis="axisPage" showAll="0">
      <items count="50">
        <item x="12"/>
        <item x="31"/>
        <item x="24"/>
        <item x="30"/>
        <item x="41"/>
        <item x="1"/>
        <item x="21"/>
        <item x="36"/>
        <item x="44"/>
        <item x="40"/>
        <item x="42"/>
        <item x="14"/>
        <item x="9"/>
        <item x="6"/>
        <item x="8"/>
        <item x="33"/>
        <item x="5"/>
        <item x="20"/>
        <item x="32"/>
        <item x="47"/>
        <item x="19"/>
        <item x="45"/>
        <item x="43"/>
        <item x="11"/>
        <item x="34"/>
        <item x="18"/>
        <item x="26"/>
        <item x="23"/>
        <item x="46"/>
        <item x="3"/>
        <item x="4"/>
        <item x="10"/>
        <item x="15"/>
        <item x="37"/>
        <item x="28"/>
        <item x="0"/>
        <item x="29"/>
        <item x="22"/>
        <item x="38"/>
        <item x="48"/>
        <item x="27"/>
        <item x="13"/>
        <item x="2"/>
        <item x="16"/>
        <item x="35"/>
        <item x="17"/>
        <item x="7"/>
        <item x="39"/>
        <item x="25"/>
        <item t="default"/>
      </items>
    </pivotField>
    <pivotField showAll="0"/>
    <pivotField showAll="0">
      <items count="49">
        <item x="45"/>
        <item x="40"/>
        <item x="33"/>
        <item x="30"/>
        <item x="24"/>
        <item x="47"/>
        <item x="46"/>
        <item x="44"/>
        <item x="43"/>
        <item x="42"/>
        <item x="41"/>
        <item x="39"/>
        <item x="38"/>
        <item x="37"/>
        <item x="36"/>
        <item x="35"/>
        <item x="34"/>
        <item x="32"/>
        <item x="31"/>
        <item x="29"/>
        <item x="28"/>
        <item x="27"/>
        <item x="26"/>
        <item x="25"/>
        <item x="23"/>
        <item x="22"/>
        <item x="21"/>
        <item x="20"/>
        <item x="19"/>
        <item x="18"/>
        <item x="17"/>
        <item x="16"/>
        <item x="15"/>
        <item x="14"/>
        <item x="13"/>
        <item x="12"/>
        <item x="11"/>
        <item x="10"/>
        <item x="9"/>
        <item x="8"/>
        <item x="7"/>
        <item x="6"/>
        <item x="5"/>
        <item x="4"/>
        <item x="3"/>
        <item x="2"/>
        <item x="1"/>
        <item x="0"/>
        <item t="default"/>
      </items>
    </pivotField>
    <pivotField numFmtId="14" showAll="0">
      <items count="49">
        <item x="15"/>
        <item x="31"/>
        <item x="45"/>
        <item x="44"/>
        <item x="32"/>
        <item x="25"/>
        <item x="39"/>
        <item x="36"/>
        <item x="4"/>
        <item x="12"/>
        <item x="18"/>
        <item x="21"/>
        <item x="0"/>
        <item x="22"/>
        <item x="27"/>
        <item x="8"/>
        <item x="30"/>
        <item x="1"/>
        <item x="5"/>
        <item x="42"/>
        <item x="2"/>
        <item x="9"/>
        <item x="33"/>
        <item x="29"/>
        <item x="46"/>
        <item x="37"/>
        <item x="13"/>
        <item x="3"/>
        <item x="43"/>
        <item x="7"/>
        <item x="23"/>
        <item x="41"/>
        <item x="11"/>
        <item x="38"/>
        <item x="6"/>
        <item x="14"/>
        <item x="20"/>
        <item x="28"/>
        <item x="35"/>
        <item x="40"/>
        <item x="16"/>
        <item x="26"/>
        <item x="34"/>
        <item x="17"/>
        <item x="10"/>
        <item x="24"/>
        <item x="47"/>
        <item x="19"/>
        <item t="default"/>
      </items>
    </pivotField>
    <pivotField showAll="0"/>
    <pivotField showAll="0"/>
    <pivotField showAll="0"/>
    <pivotField showAll="0"/>
    <pivotField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98CA0-FC1D-5E4B-B60E-8C452CF7B4E1}"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9" firstHeaderRow="1" firstDataRow="1" firstDataCol="1"/>
  <pivotFields count="2">
    <pivotField axis="axisRow" showAll="0">
      <items count="16">
        <item x="1"/>
        <item x="0"/>
        <item x="3"/>
        <item x="7"/>
        <item x="4"/>
        <item x="13"/>
        <item x="12"/>
        <item x="9"/>
        <item x="11"/>
        <item x="8"/>
        <item x="10"/>
        <item x="14"/>
        <item x="5"/>
        <item x="6"/>
        <item x="2"/>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15"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http://www.dqlab.co.id/kroma" TargetMode="Externa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1A22-FAD3-704A-9744-5832EBC08A0B}">
  <dimension ref="A1:E50"/>
  <sheetViews>
    <sheetView zoomScale="247" zoomScaleNormal="247" workbookViewId="0">
      <pane ySplit="1" topLeftCell="A2" activePane="bottomLeft" state="frozen"/>
      <selection pane="bottomLeft" activeCell="A51" sqref="A51:XFD51"/>
    </sheetView>
  </sheetViews>
  <sheetFormatPr baseColWidth="10" defaultRowHeight="16"/>
  <cols>
    <col min="1" max="1" width="3.5" bestFit="1" customWidth="1"/>
    <col min="2" max="2" width="30.1640625" bestFit="1" customWidth="1"/>
    <col min="3" max="3" width="9.6640625" bestFit="1" customWidth="1"/>
    <col min="4" max="4" width="13.1640625" bestFit="1" customWidth="1"/>
    <col min="5" max="5" width="16.33203125" style="1" bestFit="1" customWidth="1"/>
  </cols>
  <sheetData>
    <row r="1" spans="1:5" s="2" customFormat="1">
      <c r="A1" s="2" t="s">
        <v>1321</v>
      </c>
      <c r="B1" s="2" t="s">
        <v>0</v>
      </c>
      <c r="C1" s="2" t="s">
        <v>1</v>
      </c>
      <c r="D1" s="2" t="s">
        <v>1322</v>
      </c>
      <c r="E1" s="3" t="s">
        <v>2</v>
      </c>
    </row>
    <row r="2" spans="1:5">
      <c r="A2">
        <v>1</v>
      </c>
      <c r="B2" t="s">
        <v>3</v>
      </c>
      <c r="C2" t="s">
        <v>4</v>
      </c>
      <c r="D2">
        <v>6508</v>
      </c>
      <c r="E2" s="1">
        <v>43497</v>
      </c>
    </row>
    <row r="3" spans="1:5">
      <c r="A3">
        <v>2</v>
      </c>
      <c r="B3" t="s">
        <v>5</v>
      </c>
      <c r="C3" t="s">
        <v>6</v>
      </c>
      <c r="D3">
        <v>6337</v>
      </c>
      <c r="E3" s="1">
        <v>43877</v>
      </c>
    </row>
    <row r="4" spans="1:5">
      <c r="A4">
        <v>3</v>
      </c>
      <c r="B4" t="s">
        <v>7</v>
      </c>
      <c r="C4" t="s">
        <v>4</v>
      </c>
      <c r="D4">
        <v>6248</v>
      </c>
      <c r="E4" s="1">
        <v>43967</v>
      </c>
    </row>
    <row r="5" spans="1:5">
      <c r="A5">
        <v>4</v>
      </c>
      <c r="B5" t="s">
        <v>8</v>
      </c>
      <c r="C5" t="s">
        <v>6</v>
      </c>
      <c r="D5">
        <v>4749</v>
      </c>
      <c r="E5" s="1">
        <v>44241</v>
      </c>
    </row>
    <row r="6" spans="1:5">
      <c r="A6">
        <v>5</v>
      </c>
      <c r="B6" t="s">
        <v>9</v>
      </c>
      <c r="D6">
        <v>4631</v>
      </c>
      <c r="E6" s="1">
        <v>43373</v>
      </c>
    </row>
    <row r="7" spans="1:5">
      <c r="A7">
        <v>7</v>
      </c>
      <c r="B7" t="s">
        <v>10</v>
      </c>
      <c r="C7" t="s">
        <v>4</v>
      </c>
      <c r="D7">
        <v>4425</v>
      </c>
      <c r="E7" s="1">
        <v>43911</v>
      </c>
    </row>
    <row r="8" spans="1:5">
      <c r="A8">
        <v>8</v>
      </c>
      <c r="B8" t="s">
        <v>11</v>
      </c>
      <c r="C8" t="s">
        <v>6</v>
      </c>
      <c r="D8">
        <v>3853</v>
      </c>
      <c r="E8" s="1">
        <v>44455</v>
      </c>
    </row>
    <row r="9" spans="1:5">
      <c r="A9">
        <v>9</v>
      </c>
      <c r="B9" t="s">
        <v>12</v>
      </c>
      <c r="D9">
        <v>3841</v>
      </c>
      <c r="E9" s="1">
        <v>44318</v>
      </c>
    </row>
    <row r="10" spans="1:5">
      <c r="A10">
        <v>10</v>
      </c>
      <c r="B10" t="s">
        <v>13</v>
      </c>
      <c r="D10">
        <v>3674</v>
      </c>
      <c r="E10" s="1">
        <v>43709</v>
      </c>
    </row>
    <row r="11" spans="1:5">
      <c r="A11">
        <v>11</v>
      </c>
      <c r="B11" t="s">
        <v>14</v>
      </c>
      <c r="D11">
        <v>3579</v>
      </c>
      <c r="E11" s="1">
        <v>43979</v>
      </c>
    </row>
    <row r="12" spans="1:5">
      <c r="A12">
        <v>12</v>
      </c>
      <c r="B12" t="s">
        <v>15</v>
      </c>
      <c r="D12">
        <v>3419</v>
      </c>
      <c r="E12" s="1">
        <v>44724</v>
      </c>
    </row>
    <row r="13" spans="1:5">
      <c r="A13">
        <v>13</v>
      </c>
      <c r="B13" t="s">
        <v>16</v>
      </c>
      <c r="C13" t="s">
        <v>17</v>
      </c>
      <c r="D13">
        <v>3344</v>
      </c>
      <c r="E13" s="1">
        <v>44416</v>
      </c>
    </row>
    <row r="14" spans="1:5">
      <c r="A14">
        <v>14</v>
      </c>
      <c r="B14" t="s">
        <v>18</v>
      </c>
      <c r="C14" t="s">
        <v>6</v>
      </c>
      <c r="D14">
        <v>3264</v>
      </c>
      <c r="E14" s="1">
        <v>43403</v>
      </c>
    </row>
    <row r="15" spans="1:5">
      <c r="A15">
        <v>15</v>
      </c>
      <c r="B15" t="s">
        <v>19</v>
      </c>
      <c r="C15" t="s">
        <v>20</v>
      </c>
      <c r="D15">
        <v>3257</v>
      </c>
      <c r="E15" s="1">
        <v>44220</v>
      </c>
    </row>
    <row r="16" spans="1:5">
      <c r="A16">
        <v>16</v>
      </c>
      <c r="B16" t="s">
        <v>21</v>
      </c>
      <c r="C16" t="s">
        <v>6</v>
      </c>
      <c r="D16">
        <v>3237</v>
      </c>
      <c r="E16" s="1">
        <v>44486</v>
      </c>
    </row>
    <row r="17" spans="1:5">
      <c r="A17">
        <v>17</v>
      </c>
      <c r="B17" t="s">
        <v>22</v>
      </c>
      <c r="D17">
        <v>3063</v>
      </c>
      <c r="E17" s="1">
        <v>43118</v>
      </c>
    </row>
    <row r="18" spans="1:5">
      <c r="A18">
        <v>18</v>
      </c>
      <c r="B18" t="s">
        <v>23</v>
      </c>
      <c r="D18">
        <v>3047</v>
      </c>
      <c r="E18" s="1">
        <v>44654</v>
      </c>
    </row>
    <row r="19" spans="1:5">
      <c r="A19">
        <v>19</v>
      </c>
      <c r="B19" t="s">
        <v>24</v>
      </c>
      <c r="D19">
        <v>3015</v>
      </c>
      <c r="E19" s="1">
        <v>44684</v>
      </c>
    </row>
    <row r="20" spans="1:5">
      <c r="A20">
        <v>20</v>
      </c>
      <c r="B20" t="s">
        <v>25</v>
      </c>
      <c r="D20">
        <v>2853</v>
      </c>
      <c r="E20" s="1">
        <v>43485</v>
      </c>
    </row>
    <row r="21" spans="1:5">
      <c r="A21">
        <v>21</v>
      </c>
      <c r="B21" t="s">
        <v>26</v>
      </c>
      <c r="D21">
        <v>2618</v>
      </c>
      <c r="E21" s="1">
        <v>44843</v>
      </c>
    </row>
    <row r="22" spans="1:5">
      <c r="A22">
        <v>22</v>
      </c>
      <c r="B22" t="s">
        <v>27</v>
      </c>
      <c r="D22">
        <v>2586</v>
      </c>
      <c r="E22" s="1">
        <v>44542</v>
      </c>
    </row>
    <row r="23" spans="1:5">
      <c r="A23">
        <v>23</v>
      </c>
      <c r="B23" t="s">
        <v>28</v>
      </c>
      <c r="D23">
        <v>2473</v>
      </c>
      <c r="E23" s="1">
        <v>43489</v>
      </c>
    </row>
    <row r="24" spans="1:5">
      <c r="A24">
        <v>24</v>
      </c>
      <c r="B24" t="s">
        <v>29</v>
      </c>
      <c r="D24">
        <v>2447</v>
      </c>
      <c r="E24" s="1">
        <v>43528</v>
      </c>
    </row>
    <row r="25" spans="1:5">
      <c r="A25">
        <v>25</v>
      </c>
      <c r="B25" t="s">
        <v>30</v>
      </c>
      <c r="D25">
        <v>2429</v>
      </c>
      <c r="E25" s="1">
        <v>44374</v>
      </c>
    </row>
    <row r="26" spans="1:5">
      <c r="A26">
        <v>26</v>
      </c>
      <c r="B26" t="s">
        <v>31</v>
      </c>
      <c r="D26">
        <v>241</v>
      </c>
      <c r="E26" s="1">
        <v>44801</v>
      </c>
    </row>
    <row r="27" spans="1:5">
      <c r="A27">
        <v>27</v>
      </c>
      <c r="B27" t="s">
        <v>32</v>
      </c>
      <c r="D27">
        <v>2383</v>
      </c>
      <c r="E27" s="1">
        <v>43307</v>
      </c>
    </row>
    <row r="28" spans="1:5">
      <c r="A28">
        <v>28</v>
      </c>
      <c r="B28" t="s">
        <v>33</v>
      </c>
      <c r="D28">
        <v>2279</v>
      </c>
      <c r="E28" s="1">
        <v>44677</v>
      </c>
    </row>
    <row r="29" spans="1:5">
      <c r="A29">
        <v>29</v>
      </c>
      <c r="B29" t="s">
        <v>34</v>
      </c>
      <c r="C29" t="s">
        <v>4</v>
      </c>
      <c r="D29">
        <v>2223</v>
      </c>
      <c r="E29" s="1">
        <v>43543</v>
      </c>
    </row>
    <row r="30" spans="1:5">
      <c r="A30">
        <v>30</v>
      </c>
      <c r="B30" t="s">
        <v>35</v>
      </c>
      <c r="C30" t="s">
        <v>36</v>
      </c>
      <c r="D30">
        <v>2195</v>
      </c>
      <c r="E30" s="1">
        <v>44579</v>
      </c>
    </row>
    <row r="31" spans="1:5">
      <c r="A31">
        <v>31</v>
      </c>
      <c r="B31" t="s">
        <v>37</v>
      </c>
      <c r="C31" t="s">
        <v>6</v>
      </c>
      <c r="D31">
        <v>2186</v>
      </c>
      <c r="E31" s="1">
        <v>44108</v>
      </c>
    </row>
    <row r="32" spans="1:5">
      <c r="A32">
        <v>32</v>
      </c>
      <c r="B32" t="s">
        <v>38</v>
      </c>
      <c r="D32">
        <v>212</v>
      </c>
      <c r="E32" s="1">
        <v>43730</v>
      </c>
    </row>
    <row r="33" spans="1:5">
      <c r="A33">
        <v>33</v>
      </c>
      <c r="B33" t="s">
        <v>39</v>
      </c>
      <c r="D33">
        <v>2115</v>
      </c>
      <c r="E33" s="1">
        <v>43163</v>
      </c>
    </row>
    <row r="34" spans="1:5">
      <c r="A34">
        <v>34</v>
      </c>
      <c r="B34" t="s">
        <v>40</v>
      </c>
      <c r="D34">
        <v>2115</v>
      </c>
      <c r="E34" s="1">
        <v>43282</v>
      </c>
    </row>
    <row r="35" spans="1:5">
      <c r="A35">
        <v>35</v>
      </c>
      <c r="B35" t="s">
        <v>41</v>
      </c>
      <c r="D35">
        <v>2065</v>
      </c>
      <c r="E35" s="1">
        <v>44052</v>
      </c>
    </row>
    <row r="36" spans="1:5">
      <c r="A36">
        <v>36</v>
      </c>
      <c r="B36" t="s">
        <v>42</v>
      </c>
      <c r="C36" t="s">
        <v>17</v>
      </c>
      <c r="D36">
        <v>206</v>
      </c>
      <c r="E36" s="1">
        <v>44682</v>
      </c>
    </row>
    <row r="37" spans="1:5">
      <c r="A37">
        <v>37</v>
      </c>
      <c r="B37" t="s">
        <v>43</v>
      </c>
      <c r="D37">
        <v>2042</v>
      </c>
      <c r="E37" s="1">
        <v>44591</v>
      </c>
    </row>
    <row r="38" spans="1:5">
      <c r="A38">
        <v>38</v>
      </c>
      <c r="B38" t="s">
        <v>44</v>
      </c>
      <c r="C38" t="s">
        <v>6</v>
      </c>
      <c r="D38">
        <v>2039</v>
      </c>
      <c r="E38" s="1">
        <v>43363</v>
      </c>
    </row>
    <row r="39" spans="1:5">
      <c r="A39">
        <v>39</v>
      </c>
      <c r="B39" t="s">
        <v>45</v>
      </c>
      <c r="D39">
        <v>1999</v>
      </c>
      <c r="E39" s="1">
        <v>44131</v>
      </c>
    </row>
    <row r="40" spans="1:5">
      <c r="A40">
        <v>40</v>
      </c>
      <c r="B40" t="s">
        <v>46</v>
      </c>
      <c r="D40">
        <v>1994</v>
      </c>
      <c r="E40" s="1">
        <v>44430</v>
      </c>
    </row>
    <row r="41" spans="1:5">
      <c r="A41">
        <v>41</v>
      </c>
      <c r="B41" t="s">
        <v>47</v>
      </c>
      <c r="C41" t="s">
        <v>20</v>
      </c>
      <c r="D41">
        <v>1957</v>
      </c>
      <c r="E41" s="1">
        <v>43359</v>
      </c>
    </row>
    <row r="42" spans="1:5">
      <c r="A42">
        <v>42</v>
      </c>
      <c r="B42" t="s">
        <v>48</v>
      </c>
      <c r="C42" t="s">
        <v>6</v>
      </c>
      <c r="D42">
        <v>1947</v>
      </c>
      <c r="E42" s="1">
        <v>44614</v>
      </c>
    </row>
    <row r="43" spans="1:5">
      <c r="A43">
        <v>43</v>
      </c>
      <c r="B43" t="s">
        <v>49</v>
      </c>
      <c r="C43" t="s">
        <v>50</v>
      </c>
      <c r="D43">
        <v>194</v>
      </c>
      <c r="E43" s="1">
        <v>44381</v>
      </c>
    </row>
    <row r="44" spans="1:5">
      <c r="A44">
        <v>44</v>
      </c>
      <c r="B44" t="s">
        <v>51</v>
      </c>
      <c r="C44" t="s">
        <v>6</v>
      </c>
      <c r="D44">
        <v>1915</v>
      </c>
      <c r="E44" s="1">
        <v>43940</v>
      </c>
    </row>
    <row r="45" spans="1:5">
      <c r="A45">
        <v>45</v>
      </c>
      <c r="B45" t="s">
        <v>52</v>
      </c>
      <c r="C45" t="s">
        <v>17</v>
      </c>
      <c r="D45">
        <v>1913</v>
      </c>
      <c r="E45" s="1">
        <v>44269</v>
      </c>
    </row>
    <row r="46" spans="1:5">
      <c r="A46">
        <v>46</v>
      </c>
      <c r="B46" t="s">
        <v>53</v>
      </c>
      <c r="C46" t="s">
        <v>4</v>
      </c>
      <c r="D46">
        <v>1844</v>
      </c>
      <c r="E46" s="1">
        <v>44654</v>
      </c>
    </row>
    <row r="47" spans="1:5">
      <c r="A47">
        <v>47</v>
      </c>
      <c r="B47" t="s">
        <v>54</v>
      </c>
      <c r="C47" t="s">
        <v>6</v>
      </c>
      <c r="D47">
        <v>1823</v>
      </c>
      <c r="E47" s="1">
        <v>43226</v>
      </c>
    </row>
    <row r="48" spans="1:5">
      <c r="A48">
        <v>48</v>
      </c>
      <c r="B48" t="s">
        <v>55</v>
      </c>
      <c r="C48" t="s">
        <v>4</v>
      </c>
      <c r="D48">
        <v>182</v>
      </c>
      <c r="E48" s="1">
        <v>43183</v>
      </c>
    </row>
    <row r="49" spans="1:5">
      <c r="A49">
        <v>49</v>
      </c>
      <c r="B49" t="s">
        <v>56</v>
      </c>
      <c r="C49" t="s">
        <v>36</v>
      </c>
      <c r="D49">
        <v>1784</v>
      </c>
      <c r="E49" s="1">
        <v>44128</v>
      </c>
    </row>
    <row r="50" spans="1:5">
      <c r="A50">
        <v>50</v>
      </c>
      <c r="B50" t="s">
        <v>57</v>
      </c>
      <c r="C50" t="s">
        <v>4</v>
      </c>
      <c r="D50">
        <v>1774</v>
      </c>
      <c r="E50" s="1">
        <v>44822</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D53D8-7ECD-D94B-8BE0-54CF5F491A02}">
  <dimension ref="A1:D16"/>
  <sheetViews>
    <sheetView tabSelected="1" zoomScale="60" zoomScaleNormal="60" workbookViewId="0">
      <pane ySplit="1" topLeftCell="A2" activePane="bottomLeft" state="frozen"/>
      <selection pane="bottomLeft" activeCell="B2" sqref="B2"/>
    </sheetView>
  </sheetViews>
  <sheetFormatPr baseColWidth="10" defaultRowHeight="16"/>
  <cols>
    <col min="1" max="1" width="9" style="15" bestFit="1" customWidth="1"/>
    <col min="2" max="2" width="143.33203125" style="15" bestFit="1" customWidth="1"/>
    <col min="3" max="3" width="83.1640625" style="15" customWidth="1"/>
    <col min="4" max="4" width="115.5" style="15" customWidth="1"/>
    <col min="5" max="5" width="10.83203125" style="15"/>
    <col min="6" max="6" width="3.5" style="15" bestFit="1" customWidth="1"/>
    <col min="7" max="9" width="10.83203125" style="15"/>
    <col min="10" max="10" width="3.5" style="15" bestFit="1" customWidth="1"/>
    <col min="11" max="11" width="10.83203125" style="15"/>
    <col min="12" max="12" width="13.6640625" style="15" bestFit="1" customWidth="1"/>
    <col min="13" max="16384" width="10.83203125" style="15"/>
  </cols>
  <sheetData>
    <row r="1" spans="1:4" s="18" customFormat="1" ht="45">
      <c r="A1" s="16" t="s">
        <v>1321</v>
      </c>
      <c r="B1" s="16" t="s">
        <v>1400</v>
      </c>
      <c r="C1" s="16" t="s">
        <v>1403</v>
      </c>
      <c r="D1" s="16" t="s">
        <v>1401</v>
      </c>
    </row>
    <row r="2" spans="1:4" ht="276">
      <c r="A2" s="14">
        <v>1</v>
      </c>
      <c r="B2" s="14" t="s">
        <v>1402</v>
      </c>
      <c r="C2" s="17" t="s">
        <v>1436</v>
      </c>
      <c r="D2" s="17" t="s">
        <v>1434</v>
      </c>
    </row>
    <row r="3" spans="1:4" ht="276">
      <c r="A3" s="14">
        <v>2</v>
      </c>
      <c r="B3" s="17" t="s">
        <v>1435</v>
      </c>
      <c r="C3" s="17" t="s">
        <v>1439</v>
      </c>
      <c r="D3" s="17" t="s">
        <v>1437</v>
      </c>
    </row>
    <row r="4" spans="1:4" ht="276">
      <c r="A4" s="14">
        <v>3</v>
      </c>
      <c r="B4" s="17" t="s">
        <v>1438</v>
      </c>
      <c r="C4" s="17" t="s">
        <v>1440</v>
      </c>
      <c r="D4" s="17" t="s">
        <v>1442</v>
      </c>
    </row>
    <row r="5" spans="1:4" ht="276">
      <c r="A5" s="14">
        <v>4</v>
      </c>
      <c r="B5" s="17" t="s">
        <v>1443</v>
      </c>
      <c r="C5" s="17" t="s">
        <v>1450</v>
      </c>
      <c r="D5" s="17" t="s">
        <v>1448</v>
      </c>
    </row>
    <row r="6" spans="1:4" ht="276">
      <c r="A6" s="14">
        <v>5</v>
      </c>
      <c r="B6" s="17" t="s">
        <v>1449</v>
      </c>
      <c r="C6" s="17" t="s">
        <v>1451</v>
      </c>
      <c r="D6" s="17" t="s">
        <v>1453</v>
      </c>
    </row>
    <row r="7" spans="1:4" ht="276">
      <c r="A7" s="14">
        <v>6</v>
      </c>
      <c r="B7" s="14" t="s">
        <v>1454</v>
      </c>
      <c r="C7" s="17" t="s">
        <v>1436</v>
      </c>
      <c r="D7" s="17" t="s">
        <v>1455</v>
      </c>
    </row>
    <row r="8" spans="1:4" ht="322">
      <c r="A8" s="14">
        <v>7</v>
      </c>
      <c r="B8" s="14" t="s">
        <v>1456</v>
      </c>
      <c r="C8" s="17" t="s">
        <v>1457</v>
      </c>
      <c r="D8" s="17" t="s">
        <v>1464</v>
      </c>
    </row>
    <row r="9" spans="1:4" ht="322">
      <c r="A9" s="14">
        <v>8</v>
      </c>
      <c r="B9" s="17" t="s">
        <v>1465</v>
      </c>
      <c r="C9" s="17" t="s">
        <v>1466</v>
      </c>
      <c r="D9" s="17" t="s">
        <v>1470</v>
      </c>
    </row>
    <row r="10" spans="1:4" ht="409.6">
      <c r="A10" s="14">
        <v>9</v>
      </c>
      <c r="B10" s="14" t="s">
        <v>1471</v>
      </c>
      <c r="C10" s="17" t="s">
        <v>1473</v>
      </c>
      <c r="D10" s="17" t="s">
        <v>1472</v>
      </c>
    </row>
    <row r="11" spans="1:4" ht="276">
      <c r="A11" s="14">
        <v>10</v>
      </c>
      <c r="B11" s="14" t="s">
        <v>1474</v>
      </c>
      <c r="C11" s="17" t="s">
        <v>1451</v>
      </c>
      <c r="D11" s="17" t="s">
        <v>1453</v>
      </c>
    </row>
    <row r="12" spans="1:4" ht="45">
      <c r="A12" s="14">
        <v>11</v>
      </c>
      <c r="B12" s="14"/>
      <c r="C12" s="14"/>
      <c r="D12" s="14"/>
    </row>
    <row r="13" spans="1:4" ht="45">
      <c r="A13" s="14">
        <v>12</v>
      </c>
      <c r="B13" s="14"/>
      <c r="C13" s="14"/>
      <c r="D13" s="14"/>
    </row>
    <row r="14" spans="1:4" ht="45">
      <c r="A14" s="14">
        <v>13</v>
      </c>
      <c r="B14" s="14"/>
      <c r="C14" s="14"/>
      <c r="D14" s="14"/>
    </row>
    <row r="15" spans="1:4" ht="45">
      <c r="A15" s="14">
        <v>14</v>
      </c>
      <c r="B15" s="14"/>
      <c r="C15" s="14"/>
      <c r="D15" s="14"/>
    </row>
    <row r="16" spans="1:4" ht="45">
      <c r="A16" s="14">
        <v>15</v>
      </c>
      <c r="B16" s="14"/>
      <c r="C16" s="14"/>
      <c r="D16"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8092-6573-804F-803A-E4F80EDA482D}">
  <dimension ref="A1:F33"/>
  <sheetViews>
    <sheetView topLeftCell="A26" zoomScale="180" zoomScaleNormal="180" workbookViewId="0">
      <selection activeCell="B33" sqref="B33"/>
    </sheetView>
  </sheetViews>
  <sheetFormatPr baseColWidth="10" defaultRowHeight="16"/>
  <cols>
    <col min="1" max="1" width="39.83203125" customWidth="1"/>
    <col min="2" max="2" width="15.1640625" customWidth="1"/>
    <col min="3" max="3" width="6.83203125" customWidth="1"/>
    <col min="4" max="4" width="19.6640625" customWidth="1"/>
    <col min="5" max="5" width="27.1640625" customWidth="1"/>
    <col min="6" max="6" width="39.5" bestFit="1" customWidth="1"/>
  </cols>
  <sheetData>
    <row r="1" spans="1:6" s="2" customFormat="1" ht="29">
      <c r="A1" s="9" t="s">
        <v>1352</v>
      </c>
      <c r="B1" s="9" t="s">
        <v>1353</v>
      </c>
      <c r="C1" s="9"/>
      <c r="D1" s="9" t="s">
        <v>1356</v>
      </c>
      <c r="E1" s="9" t="s">
        <v>1357</v>
      </c>
      <c r="F1" s="9" t="s">
        <v>1358</v>
      </c>
    </row>
    <row r="2" spans="1:6" ht="29">
      <c r="A2" s="8" t="s">
        <v>1354</v>
      </c>
      <c r="B2" s="8">
        <v>23</v>
      </c>
      <c r="C2" s="8"/>
      <c r="D2" s="8" t="str">
        <f>UPPER(A2)</f>
        <v>TANTUT WAHYU</v>
      </c>
      <c r="E2" s="8" t="str">
        <f>LOWER(D2)</f>
        <v>tantut wahyu</v>
      </c>
      <c r="F2" s="8" t="str">
        <f>PROPER(E2)</f>
        <v>Tantut Wahyu</v>
      </c>
    </row>
    <row r="3" spans="1:6" ht="29">
      <c r="A3" s="8" t="s">
        <v>1355</v>
      </c>
      <c r="B3" s="8">
        <v>23</v>
      </c>
      <c r="C3" s="8"/>
      <c r="D3" s="8" t="str">
        <f>UPPER(A3)</f>
        <v>WAHYU SETYOKO</v>
      </c>
      <c r="E3" s="8" t="str">
        <f>LOWER(D3)</f>
        <v>wahyu setyoko</v>
      </c>
      <c r="F3" s="8" t="str">
        <f>PROPER(E3)</f>
        <v>Wahyu Setyoko</v>
      </c>
    </row>
    <row r="5" spans="1:6" hidden="1">
      <c r="D5" t="s">
        <v>1359</v>
      </c>
    </row>
    <row r="6" spans="1:6" hidden="1">
      <c r="D6">
        <f>LEN(A2)</f>
        <v>12</v>
      </c>
    </row>
    <row r="7" spans="1:6" hidden="1">
      <c r="D7">
        <f>LEN(A3)</f>
        <v>13</v>
      </c>
    </row>
    <row r="8" spans="1:6" hidden="1">
      <c r="D8" t="s">
        <v>1360</v>
      </c>
    </row>
    <row r="9" spans="1:6" hidden="1">
      <c r="C9" t="s">
        <v>1361</v>
      </c>
      <c r="D9" t="str">
        <f>UPPER(SUBSTITUTE(A2," ","-"))</f>
        <v>TANTUT-WAHYU</v>
      </c>
    </row>
    <row r="10" spans="1:6" hidden="1">
      <c r="C10" t="s">
        <v>1362</v>
      </c>
      <c r="D10" t="str">
        <f>PROPER(CONCATENATE(A3,"_",B3))</f>
        <v>Wahyu Setyoko_23</v>
      </c>
    </row>
    <row r="11" spans="1:6" hidden="1"/>
    <row r="12" spans="1:6" hidden="1">
      <c r="C12" t="s">
        <v>1363</v>
      </c>
    </row>
    <row r="13" spans="1:6" hidden="1">
      <c r="C13" t="s">
        <v>1364</v>
      </c>
      <c r="D13" t="s">
        <v>1365</v>
      </c>
      <c r="E13" t="s">
        <v>1340</v>
      </c>
    </row>
    <row r="14" spans="1:6" hidden="1">
      <c r="C14" s="4" t="s">
        <v>1367</v>
      </c>
      <c r="D14" t="s">
        <v>1366</v>
      </c>
      <c r="E14" s="4" t="str">
        <f>HYPERLINK(C14,D14)</f>
        <v>Kroma</v>
      </c>
    </row>
    <row r="15" spans="1:6" hidden="1">
      <c r="E15" s="4" t="str">
        <f>HYPERLINK(C14,"Informasi Pasar Kaget")</f>
        <v>Informasi Pasar Kaget</v>
      </c>
    </row>
    <row r="16" spans="1:6" ht="29">
      <c r="A16" s="9" t="s">
        <v>1368</v>
      </c>
      <c r="B16" s="9" t="s">
        <v>1369</v>
      </c>
    </row>
    <row r="17" spans="1:5" ht="29">
      <c r="A17" s="8">
        <f>COUNT(B2:B3)</f>
        <v>2</v>
      </c>
      <c r="B17">
        <f>COUNTIF(A2:A3,"wahyu setyoko")</f>
        <v>1</v>
      </c>
    </row>
    <row r="18" spans="1:5" ht="29">
      <c r="A18" s="8">
        <f>SUM(B2:B3)</f>
        <v>46</v>
      </c>
      <c r="B18">
        <f>SUMIF(A2:A3,"tantut wahyu",B2:B3)</f>
        <v>23</v>
      </c>
    </row>
    <row r="19" spans="1:5" ht="29">
      <c r="A19" s="8">
        <f>AVERAGE(B2:B3)</f>
        <v>23</v>
      </c>
      <c r="B19">
        <f>AVERAGEIF(A2:A3,"Wahyu Setyoko",B2:B3)</f>
        <v>23</v>
      </c>
    </row>
    <row r="20" spans="1:5" ht="29">
      <c r="A20" s="8"/>
    </row>
    <row r="22" spans="1:5" ht="29">
      <c r="A22" s="10" t="s">
        <v>1352</v>
      </c>
      <c r="B22" s="10" t="s">
        <v>1353</v>
      </c>
      <c r="D22" s="9" t="s">
        <v>1371</v>
      </c>
      <c r="E22" s="9">
        <f>QUARTILE(B23:B25,1)</f>
        <v>24</v>
      </c>
    </row>
    <row r="23" spans="1:5" ht="29">
      <c r="A23" s="11" t="s">
        <v>1354</v>
      </c>
      <c r="B23" s="11">
        <v>23</v>
      </c>
      <c r="D23" s="9" t="s">
        <v>1372</v>
      </c>
      <c r="E23" s="9">
        <f>QUARTILE(B23:B25,2)</f>
        <v>25</v>
      </c>
    </row>
    <row r="24" spans="1:5" ht="29">
      <c r="A24" s="11" t="s">
        <v>1355</v>
      </c>
      <c r="B24" s="11">
        <v>27</v>
      </c>
      <c r="D24" s="9" t="s">
        <v>1373</v>
      </c>
      <c r="E24" s="9">
        <f>QUARTILE(B23:B25,3)</f>
        <v>26</v>
      </c>
    </row>
    <row r="25" spans="1:5" ht="29">
      <c r="A25" s="11" t="s">
        <v>1370</v>
      </c>
      <c r="B25" s="11">
        <v>25</v>
      </c>
    </row>
    <row r="28" spans="1:5" ht="29">
      <c r="A28" s="10" t="s">
        <v>1352</v>
      </c>
      <c r="B28" s="10" t="s">
        <v>1353</v>
      </c>
      <c r="D28" s="9" t="s">
        <v>1374</v>
      </c>
      <c r="E28" s="9">
        <f>MONTH(B29)</f>
        <v>7</v>
      </c>
    </row>
    <row r="29" spans="1:5" ht="29">
      <c r="A29" s="11" t="s">
        <v>1354</v>
      </c>
      <c r="B29" s="12">
        <v>26137</v>
      </c>
      <c r="D29" s="9" t="s">
        <v>1375</v>
      </c>
      <c r="E29" s="9">
        <f>YEAR(B29)</f>
        <v>1971</v>
      </c>
    </row>
    <row r="30" spans="1:5" ht="29">
      <c r="A30" s="11" t="s">
        <v>1355</v>
      </c>
      <c r="B30" s="12">
        <v>29947</v>
      </c>
    </row>
    <row r="31" spans="1:5" ht="29">
      <c r="A31" s="11" t="s">
        <v>1370</v>
      </c>
      <c r="B31" s="12">
        <v>28270</v>
      </c>
    </row>
    <row r="33" spans="2:2">
      <c r="B33" t="str">
        <f>RIGHT(A31,3)</f>
        <v>tut</v>
      </c>
    </row>
  </sheetData>
  <hyperlinks>
    <hyperlink ref="C14" r:id="rId1" xr:uid="{57CE3832-94AE-EA4C-9F83-ED6CA17C59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4DBB-B40A-504F-AD4D-3CE81A89544E}">
  <dimension ref="A3:B19"/>
  <sheetViews>
    <sheetView workbookViewId="0">
      <selection activeCell="A10" sqref="A10"/>
    </sheetView>
  </sheetViews>
  <sheetFormatPr baseColWidth="10" defaultRowHeight="16"/>
  <cols>
    <col min="1" max="1" width="23.6640625" bestFit="1" customWidth="1"/>
    <col min="2" max="2" width="9.5" bestFit="1" customWidth="1"/>
  </cols>
  <sheetData>
    <row r="3" spans="1:2">
      <c r="A3" s="5" t="s">
        <v>1349</v>
      </c>
      <c r="B3" t="s">
        <v>1351</v>
      </c>
    </row>
    <row r="4" spans="1:2">
      <c r="A4" s="6" t="s">
        <v>1345</v>
      </c>
      <c r="B4" s="7">
        <v>15</v>
      </c>
    </row>
    <row r="5" spans="1:2">
      <c r="A5" s="6" t="s">
        <v>1329</v>
      </c>
      <c r="B5" s="7">
        <v>15</v>
      </c>
    </row>
    <row r="6" spans="1:2">
      <c r="A6" s="6" t="s">
        <v>1346</v>
      </c>
      <c r="B6" s="7">
        <v>15</v>
      </c>
    </row>
    <row r="7" spans="1:2">
      <c r="A7" s="6" t="s">
        <v>1323</v>
      </c>
      <c r="B7" s="7">
        <v>15</v>
      </c>
    </row>
    <row r="8" spans="1:2">
      <c r="A8" s="6" t="s">
        <v>1347</v>
      </c>
      <c r="B8" s="7">
        <v>15</v>
      </c>
    </row>
    <row r="9" spans="1:2">
      <c r="A9" s="6" t="s">
        <v>1341</v>
      </c>
      <c r="B9" s="7">
        <v>15</v>
      </c>
    </row>
    <row r="10" spans="1:2">
      <c r="A10" s="6" t="s">
        <v>1328</v>
      </c>
      <c r="B10" s="7">
        <v>15</v>
      </c>
    </row>
    <row r="11" spans="1:2" ht="15" customHeight="1">
      <c r="A11" s="6" t="s">
        <v>1325</v>
      </c>
      <c r="B11" s="7">
        <v>15</v>
      </c>
    </row>
    <row r="12" spans="1:2">
      <c r="A12" s="6" t="s">
        <v>1327</v>
      </c>
      <c r="B12" s="7">
        <v>15</v>
      </c>
    </row>
    <row r="13" spans="1:2">
      <c r="A13" s="6" t="s">
        <v>1324</v>
      </c>
      <c r="B13" s="7">
        <v>15</v>
      </c>
    </row>
    <row r="14" spans="1:2">
      <c r="A14" s="6" t="s">
        <v>1326</v>
      </c>
      <c r="B14" s="7">
        <v>15</v>
      </c>
    </row>
    <row r="15" spans="1:2">
      <c r="A15" s="6" t="s">
        <v>1348</v>
      </c>
      <c r="B15" s="7">
        <v>15</v>
      </c>
    </row>
    <row r="16" spans="1:2">
      <c r="A16" s="6" t="s">
        <v>1</v>
      </c>
      <c r="B16" s="7">
        <v>15</v>
      </c>
    </row>
    <row r="17" spans="1:2">
      <c r="A17" s="6" t="s">
        <v>1322</v>
      </c>
      <c r="B17" s="7">
        <v>15</v>
      </c>
    </row>
    <row r="18" spans="1:2">
      <c r="A18" s="6" t="s">
        <v>1338</v>
      </c>
      <c r="B18" s="7">
        <v>15</v>
      </c>
    </row>
    <row r="19" spans="1:2">
      <c r="A19" s="6" t="s">
        <v>1350</v>
      </c>
      <c r="B19" s="7">
        <v>225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CE10-1709-8442-B21F-4F84864BBF65}">
  <dimension ref="A1:I16"/>
  <sheetViews>
    <sheetView workbookViewId="0">
      <selection activeCell="H11" sqref="H11"/>
    </sheetView>
  </sheetViews>
  <sheetFormatPr baseColWidth="10" defaultRowHeight="16"/>
  <cols>
    <col min="1" max="1" width="19.5" bestFit="1" customWidth="1"/>
    <col min="3" max="3" width="16.1640625" customWidth="1"/>
    <col min="5" max="5" width="23.6640625" bestFit="1" customWidth="1"/>
    <col min="8" max="8" width="25.6640625" bestFit="1" customWidth="1"/>
  </cols>
  <sheetData>
    <row r="1" spans="1:9">
      <c r="A1" s="2" t="s">
        <v>1321</v>
      </c>
      <c r="C1" s="2" t="s">
        <v>0</v>
      </c>
      <c r="E1" t="s">
        <v>0</v>
      </c>
      <c r="F1">
        <v>15</v>
      </c>
    </row>
    <row r="2" spans="1:9">
      <c r="A2" s="2" t="s">
        <v>0</v>
      </c>
      <c r="C2" s="2" t="s">
        <v>1329</v>
      </c>
      <c r="E2" t="s">
        <v>1329</v>
      </c>
      <c r="F2">
        <v>15</v>
      </c>
    </row>
    <row r="3" spans="1:9">
      <c r="A3" s="2" t="s">
        <v>1</v>
      </c>
      <c r="C3" s="2" t="s">
        <v>1336</v>
      </c>
      <c r="E3" t="s">
        <v>1345</v>
      </c>
      <c r="F3">
        <v>15</v>
      </c>
    </row>
    <row r="4" spans="1:9">
      <c r="A4" s="2" t="s">
        <v>1322</v>
      </c>
      <c r="C4" s="2" t="s">
        <v>1337</v>
      </c>
      <c r="E4" t="s">
        <v>1338</v>
      </c>
      <c r="F4">
        <v>15</v>
      </c>
    </row>
    <row r="5" spans="1:9">
      <c r="A5" s="2" t="s">
        <v>1323</v>
      </c>
      <c r="C5" s="2" t="s">
        <v>1338</v>
      </c>
      <c r="E5" t="s">
        <v>1346</v>
      </c>
      <c r="F5">
        <v>15</v>
      </c>
    </row>
    <row r="6" spans="1:9">
      <c r="A6" s="2" t="s">
        <v>1324</v>
      </c>
      <c r="C6" s="2" t="s">
        <v>1339</v>
      </c>
      <c r="E6" t="s">
        <v>1347</v>
      </c>
      <c r="F6">
        <v>15</v>
      </c>
    </row>
    <row r="7" spans="1:9">
      <c r="A7" s="2" t="s">
        <v>1325</v>
      </c>
      <c r="C7" s="2" t="s">
        <v>1342</v>
      </c>
      <c r="E7" t="s">
        <v>1</v>
      </c>
      <c r="F7">
        <v>15</v>
      </c>
    </row>
    <row r="8" spans="1:9">
      <c r="A8" s="2" t="s">
        <v>1326</v>
      </c>
      <c r="E8" t="s">
        <v>1322</v>
      </c>
      <c r="F8">
        <v>15</v>
      </c>
    </row>
    <row r="9" spans="1:9">
      <c r="A9" s="2" t="s">
        <v>1327</v>
      </c>
      <c r="E9" t="s">
        <v>1323</v>
      </c>
      <c r="F9">
        <v>15</v>
      </c>
    </row>
    <row r="10" spans="1:9">
      <c r="A10" s="2" t="s">
        <v>1328</v>
      </c>
      <c r="E10" t="s">
        <v>1324</v>
      </c>
      <c r="F10">
        <v>15</v>
      </c>
    </row>
    <row r="11" spans="1:9">
      <c r="A11" s="2" t="s">
        <v>1341</v>
      </c>
      <c r="E11" t="s">
        <v>1325</v>
      </c>
      <c r="F11">
        <v>15</v>
      </c>
      <c r="H11">
        <f>COUNTIF(E2:E16,"Actor Name")</f>
        <v>1</v>
      </c>
    </row>
    <row r="12" spans="1:9">
      <c r="E12" t="s">
        <v>1326</v>
      </c>
      <c r="F12">
        <v>15</v>
      </c>
    </row>
    <row r="13" spans="1:9">
      <c r="E13" t="s">
        <v>1327</v>
      </c>
      <c r="F13">
        <v>15</v>
      </c>
      <c r="H13">
        <f>SUMIF(E1:E16,"Series",F1:F16)</f>
        <v>15</v>
      </c>
    </row>
    <row r="14" spans="1:9">
      <c r="E14" t="s">
        <v>1328</v>
      </c>
      <c r="F14">
        <v>15</v>
      </c>
      <c r="H14" t="str">
        <f>CONCATENATE(E14,F14)</f>
        <v>Link to Stream15</v>
      </c>
      <c r="I14" t="str">
        <f>_xlfn.CONCAT(E14,F14)</f>
        <v>Link to Stream15</v>
      </c>
    </row>
    <row r="15" spans="1:9">
      <c r="E15" t="s">
        <v>1341</v>
      </c>
      <c r="F15">
        <v>15</v>
      </c>
      <c r="H15" t="str">
        <f>_xlfn.CONCAT(E15,F15)</f>
        <v>Hyperlink to Stream15</v>
      </c>
      <c r="I15" t="e">
        <f>SUB</f>
        <v>#NAME?</v>
      </c>
    </row>
    <row r="16" spans="1:9">
      <c r="E16" t="s">
        <v>1348</v>
      </c>
      <c r="F16">
        <v>15</v>
      </c>
      <c r="H16" t="str">
        <f>CONCATENATE(E16,F16)</f>
        <v>Marketing Communication 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55D4C-25FB-0946-96CE-F6F8A9EF99A7}">
  <dimension ref="A1:K50"/>
  <sheetViews>
    <sheetView zoomScale="125" zoomScaleNormal="236" workbookViewId="0">
      <pane ySplit="1" topLeftCell="A2" activePane="bottomLeft" state="frozen"/>
      <selection pane="bottomLeft" activeCell="C22" sqref="C22"/>
    </sheetView>
  </sheetViews>
  <sheetFormatPr baseColWidth="10" defaultRowHeight="16"/>
  <cols>
    <col min="1" max="1" width="6.33203125" customWidth="1"/>
    <col min="2" max="2" width="34.6640625" bestFit="1" customWidth="1"/>
    <col min="3" max="3" width="13.6640625" bestFit="1" customWidth="1"/>
    <col min="4" max="4" width="21.83203125" bestFit="1" customWidth="1"/>
    <col min="5" max="5" width="15.1640625" customWidth="1"/>
    <col min="6" max="6" width="21.5" bestFit="1" customWidth="1"/>
    <col min="7" max="7" width="31.6640625" customWidth="1"/>
    <col min="8" max="8" width="28.6640625" bestFit="1" customWidth="1"/>
    <col min="9" max="9" width="32.6640625" bestFit="1" customWidth="1"/>
    <col min="10" max="10" width="58" bestFit="1" customWidth="1"/>
    <col min="11" max="11" width="34.6640625" bestFit="1" customWidth="1"/>
  </cols>
  <sheetData>
    <row r="1" spans="1:11" s="13" customFormat="1" ht="29">
      <c r="A1" s="13" t="s">
        <v>1321</v>
      </c>
      <c r="B1" s="13" t="s">
        <v>0</v>
      </c>
      <c r="C1" s="13" t="s">
        <v>1</v>
      </c>
      <c r="D1" s="13" t="s">
        <v>1322</v>
      </c>
      <c r="E1" s="13" t="s">
        <v>1323</v>
      </c>
      <c r="F1" s="13" t="s">
        <v>1324</v>
      </c>
      <c r="G1" s="9" t="s">
        <v>1325</v>
      </c>
      <c r="H1" s="13" t="s">
        <v>1326</v>
      </c>
      <c r="I1" s="13" t="s">
        <v>1327</v>
      </c>
      <c r="J1" s="13" t="s">
        <v>1376</v>
      </c>
      <c r="K1" s="13" t="s">
        <v>1363</v>
      </c>
    </row>
    <row r="2" spans="1:11">
      <c r="A2">
        <f>'Highest Rating'!A2</f>
        <v>1</v>
      </c>
      <c r="B2" t="str">
        <f>UPPER('Highest Rating'!B2)</f>
        <v>SKY CASTLE</v>
      </c>
      <c r="C2" t="str">
        <f>UPPER(IF(LEN('Highest Rating'!C2)=0,"No Network",'Highest Rating'!C2))</f>
        <v>JTBC</v>
      </c>
      <c r="D2">
        <f>'Highest Rating'!D2</f>
        <v>6508</v>
      </c>
      <c r="E2" s="1">
        <f>'Highest Rating'!E2</f>
        <v>43497</v>
      </c>
      <c r="F2" t="str">
        <f>IF(D2&lt;AVERAGE($D$2:$D$50),"Rating Below Average","Rating Above Average")</f>
        <v>Rating Above Average</v>
      </c>
      <c r="G2" t="str">
        <f>IF(D2&lt;=QUARTILE($D$2:$D$50,1),"Level 1",IF(D2&gt;=QUARTILE($D$2:$D$50,3),"Level 3","Level 2"))</f>
        <v>Level 3</v>
      </c>
      <c r="H2" t="str">
        <f>IF(MONTH(E2)&lt;=6,"First Semester","Second Semester")</f>
        <v>First Semester</v>
      </c>
      <c r="I2" t="str">
        <f>IF(OR(YEAR(E2)=2022,YEAR(E2)=2021),"New Series","Old Series")</f>
        <v>Old Series</v>
      </c>
      <c r="J2" t="str">
        <f>LOWER(CONCATENATE("www.dqstream/",(SUBSTITUTE(B2," ","-")),"/",(SUBSTITUTE(C2," ","-")),".com"))</f>
        <v>www.dqstream/sky-castle/jtbc.com</v>
      </c>
      <c r="K2" s="4" t="str">
        <f>PROPER(HYPERLINK(J2,B2))</f>
        <v>Sky Castle</v>
      </c>
    </row>
    <row r="3" spans="1:11">
      <c r="A3">
        <f>'Highest Rating'!A3</f>
        <v>2</v>
      </c>
      <c r="B3" t="str">
        <f>UPPER('Highest Rating'!B3)</f>
        <v>CRASH LANDING ON YOU</v>
      </c>
      <c r="C3" t="str">
        <f>UPPER(IF(LEN('Highest Rating'!C3)=0,"No Network",'Highest Rating'!C3))</f>
        <v>TVN</v>
      </c>
      <c r="D3">
        <f>'Highest Rating'!D3</f>
        <v>6337</v>
      </c>
      <c r="E3" s="1">
        <f>'Highest Rating'!E3</f>
        <v>43877</v>
      </c>
      <c r="F3" t="str">
        <f t="shared" ref="F3:F50" si="0">IF(D3&lt;AVERAGE($D$2:$D$50),"Rating Below Average","Rating Above Average")</f>
        <v>Rating Above Average</v>
      </c>
      <c r="G3" t="str">
        <f t="shared" ref="G3:G50" si="1">IF(D3&lt;=QUARTILE($D$2:$D$50,1),"Level 1",IF(D3&gt;=QUARTILE($D$2:$D$50,3),"Level 3","Level 2"))</f>
        <v>Level 3</v>
      </c>
      <c r="H3" t="str">
        <f t="shared" ref="H3:H50" si="2">IF(MONTH(E3)&lt;=6,"First Semester","Second Semester")</f>
        <v>First Semester</v>
      </c>
      <c r="I3" t="str">
        <f t="shared" ref="I3:I50" si="3">IF(OR(YEAR(E3)=2022,YEAR(E3)=2021),"New Series","Old Series")</f>
        <v>Old Series</v>
      </c>
      <c r="J3" t="str">
        <f t="shared" ref="J3:J50" si="4">LOWER(CONCATENATE("www.dqstream/",(SUBSTITUTE(B3," ","-")),"/",(SUBSTITUTE(C3," ","-")),".com"))</f>
        <v>www.dqstream/crash-landing-on-you/tvn.com</v>
      </c>
      <c r="K3" s="4" t="str">
        <f t="shared" ref="K3:K50" si="5">PROPER(HYPERLINK(J3,B3))</f>
        <v>Crash Landing On You</v>
      </c>
    </row>
    <row r="4" spans="1:11">
      <c r="A4">
        <f>'Highest Rating'!A4</f>
        <v>3</v>
      </c>
      <c r="B4" t="str">
        <f>UPPER('Highest Rating'!B4)</f>
        <v>THE WORLD OF THE MARRIED</v>
      </c>
      <c r="C4" t="str">
        <f>UPPER(IF(LEN('Highest Rating'!C4)=0,"No Network",'Highest Rating'!C4))</f>
        <v>JTBC</v>
      </c>
      <c r="D4">
        <f>'Highest Rating'!D4</f>
        <v>6248</v>
      </c>
      <c r="E4" s="1">
        <f>'Highest Rating'!E4</f>
        <v>43967</v>
      </c>
      <c r="F4" t="str">
        <f t="shared" si="0"/>
        <v>Rating Above Average</v>
      </c>
      <c r="G4" t="str">
        <f t="shared" si="1"/>
        <v>Level 3</v>
      </c>
      <c r="H4" t="str">
        <f t="shared" si="2"/>
        <v>First Semester</v>
      </c>
      <c r="I4" t="str">
        <f t="shared" si="3"/>
        <v>Old Series</v>
      </c>
      <c r="J4" t="str">
        <f t="shared" si="4"/>
        <v>www.dqstream/the-world-of-the-married/jtbc.com</v>
      </c>
      <c r="K4" s="4" t="str">
        <f t="shared" si="5"/>
        <v>The World Of The Married</v>
      </c>
    </row>
    <row r="5" spans="1:11">
      <c r="A5">
        <f>'Highest Rating'!A5</f>
        <v>4</v>
      </c>
      <c r="B5" t="str">
        <f>UPPER('Highest Rating'!B5)</f>
        <v>MR. QUEEN</v>
      </c>
      <c r="C5" t="str">
        <f>UPPER(IF(LEN('Highest Rating'!C5)=0,"No Network",'Highest Rating'!C5))</f>
        <v>TVN</v>
      </c>
      <c r="D5">
        <f>'Highest Rating'!D5</f>
        <v>4749</v>
      </c>
      <c r="E5" s="1">
        <f>'Highest Rating'!E5</f>
        <v>44241</v>
      </c>
      <c r="F5" t="str">
        <f t="shared" si="0"/>
        <v>Rating Above Average</v>
      </c>
      <c r="G5" t="str">
        <f t="shared" si="1"/>
        <v>Level 3</v>
      </c>
      <c r="H5" t="str">
        <f t="shared" si="2"/>
        <v>First Semester</v>
      </c>
      <c r="I5" t="str">
        <f t="shared" si="3"/>
        <v>New Series</v>
      </c>
      <c r="J5" t="str">
        <f t="shared" si="4"/>
        <v>www.dqstream/mr.-queen/tvn.com</v>
      </c>
      <c r="K5" s="4" t="str">
        <f t="shared" si="5"/>
        <v>Mr. Queen</v>
      </c>
    </row>
    <row r="6" spans="1:11">
      <c r="A6">
        <f>'Highest Rating'!A6</f>
        <v>5</v>
      </c>
      <c r="B6" t="str">
        <f>UPPER('Highest Rating'!B6)</f>
        <v>MR. SUNSHINE</v>
      </c>
      <c r="C6" t="str">
        <f>UPPER(IF(LEN('Highest Rating'!C6)=0,"No Network",'Highest Rating'!C6))</f>
        <v>NO NETWORK</v>
      </c>
      <c r="D6">
        <f>'Highest Rating'!D6</f>
        <v>4631</v>
      </c>
      <c r="E6" s="1">
        <f>'Highest Rating'!E6</f>
        <v>43373</v>
      </c>
      <c r="F6" t="str">
        <f t="shared" si="0"/>
        <v>Rating Above Average</v>
      </c>
      <c r="G6" t="str">
        <f t="shared" si="1"/>
        <v>Level 3</v>
      </c>
      <c r="H6" t="str">
        <f t="shared" si="2"/>
        <v>Second Semester</v>
      </c>
      <c r="I6" t="str">
        <f t="shared" si="3"/>
        <v>Old Series</v>
      </c>
      <c r="J6" t="str">
        <f t="shared" si="4"/>
        <v>www.dqstream/mr.-sunshine/no-network.com</v>
      </c>
      <c r="K6" s="4" t="str">
        <f t="shared" si="5"/>
        <v>Mr. Sunshine</v>
      </c>
    </row>
    <row r="7" spans="1:11">
      <c r="A7">
        <f>'Highest Rating'!A7</f>
        <v>7</v>
      </c>
      <c r="B7" t="str">
        <f>UPPER('Highest Rating'!B7)</f>
        <v>ITAEWON CLASS</v>
      </c>
      <c r="C7" t="str">
        <f>UPPER(IF(LEN('Highest Rating'!C7)=0,"No Network",'Highest Rating'!C7))</f>
        <v>JTBC</v>
      </c>
      <c r="D7">
        <f>'Highest Rating'!D7</f>
        <v>4425</v>
      </c>
      <c r="E7" s="1">
        <f>'Highest Rating'!E7</f>
        <v>43911</v>
      </c>
      <c r="F7" t="str">
        <f t="shared" si="0"/>
        <v>Rating Above Average</v>
      </c>
      <c r="G7" t="str">
        <f t="shared" si="1"/>
        <v>Level 3</v>
      </c>
      <c r="H7" t="str">
        <f t="shared" si="2"/>
        <v>First Semester</v>
      </c>
      <c r="I7" t="str">
        <f t="shared" si="3"/>
        <v>Old Series</v>
      </c>
      <c r="J7" t="str">
        <f t="shared" si="4"/>
        <v>www.dqstream/itaewon-class/jtbc.com</v>
      </c>
      <c r="K7" s="4" t="str">
        <f t="shared" si="5"/>
        <v>Itaewon Class</v>
      </c>
    </row>
    <row r="8" spans="1:11">
      <c r="A8">
        <f>'Highest Rating'!A8</f>
        <v>8</v>
      </c>
      <c r="B8" t="str">
        <f>UPPER('Highest Rating'!B8)</f>
        <v>HOSPITAL PLAYLIST 2</v>
      </c>
      <c r="C8" t="str">
        <f>UPPER(IF(LEN('Highest Rating'!C8)=0,"No Network",'Highest Rating'!C8))</f>
        <v>TVN</v>
      </c>
      <c r="D8">
        <f>'Highest Rating'!D8</f>
        <v>3853</v>
      </c>
      <c r="E8" s="1">
        <f>'Highest Rating'!E8</f>
        <v>44455</v>
      </c>
      <c r="F8" t="str">
        <f t="shared" si="0"/>
        <v>Rating Above Average</v>
      </c>
      <c r="G8" t="str">
        <f t="shared" si="1"/>
        <v>Level 3</v>
      </c>
      <c r="H8" t="str">
        <f t="shared" si="2"/>
        <v>Second Semester</v>
      </c>
      <c r="I8" t="str">
        <f t="shared" si="3"/>
        <v>New Series</v>
      </c>
      <c r="J8" t="str">
        <f t="shared" si="4"/>
        <v>www.dqstream/hospital-playlist-2/tvn.com</v>
      </c>
      <c r="K8" s="4" t="str">
        <f t="shared" si="5"/>
        <v>Hospital Playlist 2</v>
      </c>
    </row>
    <row r="9" spans="1:11">
      <c r="A9">
        <f>'Highest Rating'!A9</f>
        <v>9</v>
      </c>
      <c r="B9" t="str">
        <f>UPPER('Highest Rating'!B9)</f>
        <v>VINCENZO</v>
      </c>
      <c r="C9" t="str">
        <f>UPPER(IF(LEN('Highest Rating'!C9)=0,"No Network",'Highest Rating'!C9))</f>
        <v>NO NETWORK</v>
      </c>
      <c r="D9">
        <f>'Highest Rating'!D9</f>
        <v>3841</v>
      </c>
      <c r="E9" s="1">
        <f>'Highest Rating'!E9</f>
        <v>44318</v>
      </c>
      <c r="F9" t="str">
        <f t="shared" si="0"/>
        <v>Rating Above Average</v>
      </c>
      <c r="G9" t="str">
        <f t="shared" si="1"/>
        <v>Level 3</v>
      </c>
      <c r="H9" t="str">
        <f t="shared" si="2"/>
        <v>First Semester</v>
      </c>
      <c r="I9" t="str">
        <f t="shared" si="3"/>
        <v>New Series</v>
      </c>
      <c r="J9" t="str">
        <f t="shared" si="4"/>
        <v>www.dqstream/vincenzo/no-network.com</v>
      </c>
      <c r="K9" s="4" t="str">
        <f t="shared" si="5"/>
        <v>Vincenzo</v>
      </c>
    </row>
    <row r="10" spans="1:11">
      <c r="A10">
        <f>'Highest Rating'!A10</f>
        <v>10</v>
      </c>
      <c r="B10" t="str">
        <f>UPPER('Highest Rating'!B10)</f>
        <v>HOTEL DEL LUNA</v>
      </c>
      <c r="C10" t="str">
        <f>UPPER(IF(LEN('Highest Rating'!C10)=0,"No Network",'Highest Rating'!C10))</f>
        <v>NO NETWORK</v>
      </c>
      <c r="D10">
        <f>'Highest Rating'!D10</f>
        <v>3674</v>
      </c>
      <c r="E10" s="1">
        <f>'Highest Rating'!E10</f>
        <v>43709</v>
      </c>
      <c r="F10" t="str">
        <f t="shared" si="0"/>
        <v>Rating Above Average</v>
      </c>
      <c r="G10" t="str">
        <f t="shared" si="1"/>
        <v>Level 3</v>
      </c>
      <c r="H10" t="str">
        <f t="shared" si="2"/>
        <v>Second Semester</v>
      </c>
      <c r="I10" t="str">
        <f t="shared" si="3"/>
        <v>Old Series</v>
      </c>
      <c r="J10" t="str">
        <f t="shared" si="4"/>
        <v>www.dqstream/hotel-del-luna/no-network.com</v>
      </c>
      <c r="K10" s="4" t="str">
        <f t="shared" si="5"/>
        <v>Hotel Del Luna</v>
      </c>
    </row>
    <row r="11" spans="1:11">
      <c r="A11">
        <f>'Highest Rating'!A11</f>
        <v>11</v>
      </c>
      <c r="B11" t="str">
        <f>UPPER('Highest Rating'!B11)</f>
        <v>HOSPITAL PLAYLIST</v>
      </c>
      <c r="C11" t="str">
        <f>UPPER(IF(LEN('Highest Rating'!C11)=0,"No Network",'Highest Rating'!C11))</f>
        <v>NO NETWORK</v>
      </c>
      <c r="D11">
        <f>'Highest Rating'!D11</f>
        <v>3579</v>
      </c>
      <c r="E11" s="1">
        <f>'Highest Rating'!E11</f>
        <v>43979</v>
      </c>
      <c r="F11" t="str">
        <f t="shared" si="0"/>
        <v>Rating Above Average</v>
      </c>
      <c r="G11" t="str">
        <f t="shared" si="1"/>
        <v>Level 3</v>
      </c>
      <c r="H11" t="str">
        <f t="shared" si="2"/>
        <v>First Semester</v>
      </c>
      <c r="I11" t="str">
        <f t="shared" si="3"/>
        <v>Old Series</v>
      </c>
      <c r="J11" t="str">
        <f t="shared" si="4"/>
        <v>www.dqstream/hospital-playlist/no-network.com</v>
      </c>
      <c r="K11" s="4" t="str">
        <f t="shared" si="5"/>
        <v>Hospital Playlist</v>
      </c>
    </row>
    <row r="12" spans="1:11">
      <c r="A12">
        <f>'Highest Rating'!A12</f>
        <v>12</v>
      </c>
      <c r="B12" t="str">
        <f>UPPER('Highest Rating'!B12)</f>
        <v>OUR BLUES</v>
      </c>
      <c r="C12" t="str">
        <f>UPPER(IF(LEN('Highest Rating'!C12)=0,"No Network",'Highest Rating'!C12))</f>
        <v>NO NETWORK</v>
      </c>
      <c r="D12">
        <f>'Highest Rating'!D12</f>
        <v>3419</v>
      </c>
      <c r="E12" s="1">
        <f>'Highest Rating'!E12</f>
        <v>44724</v>
      </c>
      <c r="F12" t="str">
        <f t="shared" si="0"/>
        <v>Rating Above Average</v>
      </c>
      <c r="G12" t="str">
        <f t="shared" si="1"/>
        <v>Level 3</v>
      </c>
      <c r="H12" t="str">
        <f t="shared" si="2"/>
        <v>First Semester</v>
      </c>
      <c r="I12" t="str">
        <f t="shared" si="3"/>
        <v>New Series</v>
      </c>
      <c r="J12" t="str">
        <f t="shared" si="4"/>
        <v>www.dqstream/our-blues/no-network.com</v>
      </c>
      <c r="K12" s="4" t="str">
        <f t="shared" si="5"/>
        <v>Our Blues</v>
      </c>
    </row>
    <row r="13" spans="1:11">
      <c r="A13">
        <f>'Highest Rating'!A13</f>
        <v>13</v>
      </c>
      <c r="B13" t="str">
        <f>UPPER('Highest Rating'!B13)</f>
        <v>LOVE (FT. MARRIAGE AND DIVORCE) 2</v>
      </c>
      <c r="C13" t="str">
        <f>UPPER(IF(LEN('Highest Rating'!C13)=0,"No Network",'Highest Rating'!C13))</f>
        <v>TV CHOSUN</v>
      </c>
      <c r="D13">
        <f>'Highest Rating'!D13</f>
        <v>3344</v>
      </c>
      <c r="E13" s="1">
        <f>'Highest Rating'!E13</f>
        <v>44416</v>
      </c>
      <c r="F13" t="str">
        <f t="shared" si="0"/>
        <v>Rating Above Average</v>
      </c>
      <c r="G13" t="str">
        <f t="shared" si="1"/>
        <v>Level 3</v>
      </c>
      <c r="H13" t="str">
        <f t="shared" si="2"/>
        <v>Second Semester</v>
      </c>
      <c r="I13" t="str">
        <f t="shared" si="3"/>
        <v>New Series</v>
      </c>
      <c r="J13" t="str">
        <f t="shared" si="4"/>
        <v>www.dqstream/love-(ft.-marriage-and-divorce)-2/tv-chosun.com</v>
      </c>
      <c r="K13" s="4" t="str">
        <f t="shared" si="5"/>
        <v>Love (Ft. Marriage And Divorce) 2</v>
      </c>
    </row>
    <row r="14" spans="1:11">
      <c r="A14">
        <f>'Highest Rating'!A14</f>
        <v>14</v>
      </c>
      <c r="B14" t="str">
        <f>UPPER('Highest Rating'!B14)</f>
        <v>100 DAYS MY PRINCE</v>
      </c>
      <c r="C14" t="str">
        <f>UPPER(IF(LEN('Highest Rating'!C14)=0,"No Network",'Highest Rating'!C14))</f>
        <v>TVN</v>
      </c>
      <c r="D14">
        <f>'Highest Rating'!D14</f>
        <v>3264</v>
      </c>
      <c r="E14" s="1">
        <f>'Highest Rating'!E14</f>
        <v>43403</v>
      </c>
      <c r="F14" t="str">
        <f t="shared" si="0"/>
        <v>Rating Above Average</v>
      </c>
      <c r="G14" t="str">
        <f t="shared" si="1"/>
        <v>Level 3</v>
      </c>
      <c r="H14" t="str">
        <f t="shared" si="2"/>
        <v>Second Semester</v>
      </c>
      <c r="I14" t="str">
        <f t="shared" si="3"/>
        <v>Old Series</v>
      </c>
      <c r="J14" t="str">
        <f t="shared" si="4"/>
        <v>www.dqstream/100-days-my-prince/tvn.com</v>
      </c>
      <c r="K14" s="4" t="str">
        <f t="shared" si="5"/>
        <v>100 Days My Prince</v>
      </c>
    </row>
    <row r="15" spans="1:11">
      <c r="A15">
        <f>'Highest Rating'!A15</f>
        <v>15</v>
      </c>
      <c r="B15" t="str">
        <f>UPPER('Highest Rating'!B15)</f>
        <v>THE UNCANNY COUNTER</v>
      </c>
      <c r="C15" t="str">
        <f>UPPER(IF(LEN('Highest Rating'!C15)=0,"No Network",'Highest Rating'!C15))</f>
        <v>OCN</v>
      </c>
      <c r="D15">
        <f>'Highest Rating'!D15</f>
        <v>3257</v>
      </c>
      <c r="E15" s="1">
        <f>'Highest Rating'!E15</f>
        <v>44220</v>
      </c>
      <c r="F15" t="str">
        <f t="shared" si="0"/>
        <v>Rating Above Average</v>
      </c>
      <c r="G15" t="str">
        <f t="shared" si="1"/>
        <v>Level 2</v>
      </c>
      <c r="H15" t="str">
        <f t="shared" si="2"/>
        <v>First Semester</v>
      </c>
      <c r="I15" t="str">
        <f t="shared" si="3"/>
        <v>New Series</v>
      </c>
      <c r="J15" t="str">
        <f t="shared" si="4"/>
        <v>www.dqstream/the-uncanny-counter/ocn.com</v>
      </c>
      <c r="K15" s="4" t="str">
        <f t="shared" si="5"/>
        <v>The Uncanny Counter</v>
      </c>
    </row>
    <row r="16" spans="1:11">
      <c r="A16">
        <f>'Highest Rating'!A16</f>
        <v>16</v>
      </c>
      <c r="B16" t="str">
        <f>UPPER('Highest Rating'!B16)</f>
        <v>HOMETOWN CHA-CHA-CHA</v>
      </c>
      <c r="C16" t="str">
        <f>UPPER(IF(LEN('Highest Rating'!C16)=0,"No Network",'Highest Rating'!C16))</f>
        <v>TVN</v>
      </c>
      <c r="D16">
        <f>'Highest Rating'!D16</f>
        <v>3237</v>
      </c>
      <c r="E16" s="1">
        <f>'Highest Rating'!E16</f>
        <v>44486</v>
      </c>
      <c r="F16" t="str">
        <f t="shared" si="0"/>
        <v>Rating Above Average</v>
      </c>
      <c r="G16" t="str">
        <f t="shared" si="1"/>
        <v>Level 2</v>
      </c>
      <c r="H16" t="str">
        <f t="shared" si="2"/>
        <v>Second Semester</v>
      </c>
      <c r="I16" t="str">
        <f t="shared" si="3"/>
        <v>New Series</v>
      </c>
      <c r="J16" t="str">
        <f t="shared" si="4"/>
        <v>www.dqstream/hometown-cha-cha-cha/tvn.com</v>
      </c>
      <c r="K16" s="4" t="str">
        <f t="shared" si="5"/>
        <v>Hometown Cha-Cha-Cha</v>
      </c>
    </row>
    <row r="17" spans="1:11">
      <c r="A17">
        <f>'Highest Rating'!A17</f>
        <v>17</v>
      </c>
      <c r="B17" t="str">
        <f>UPPER('Highest Rating'!B17)</f>
        <v>PRISON PLAYBOOK</v>
      </c>
      <c r="C17" t="str">
        <f>UPPER(IF(LEN('Highest Rating'!C17)=0,"No Network",'Highest Rating'!C17))</f>
        <v>NO NETWORK</v>
      </c>
      <c r="D17">
        <f>'Highest Rating'!D17</f>
        <v>3063</v>
      </c>
      <c r="E17" s="1">
        <f>'Highest Rating'!E17</f>
        <v>43118</v>
      </c>
      <c r="F17" t="str">
        <f t="shared" si="0"/>
        <v>Rating Above Average</v>
      </c>
      <c r="G17" t="str">
        <f t="shared" si="1"/>
        <v>Level 2</v>
      </c>
      <c r="H17" t="str">
        <f t="shared" si="2"/>
        <v>First Semester</v>
      </c>
      <c r="I17" t="str">
        <f t="shared" si="3"/>
        <v>Old Series</v>
      </c>
      <c r="J17" t="str">
        <f t="shared" si="4"/>
        <v>www.dqstream/prison-playbook/no-network.com</v>
      </c>
      <c r="K17" s="4" t="str">
        <f t="shared" si="5"/>
        <v>Prison Playbook</v>
      </c>
    </row>
    <row r="18" spans="1:11">
      <c r="A18">
        <f>'Highest Rating'!A18</f>
        <v>18</v>
      </c>
      <c r="B18" t="str">
        <f>UPPER('Highest Rating'!B18)</f>
        <v>TWENTY-FIVE TWENTY-ONE</v>
      </c>
      <c r="C18" t="str">
        <f>UPPER(IF(LEN('Highest Rating'!C18)=0,"No Network",'Highest Rating'!C18))</f>
        <v>NO NETWORK</v>
      </c>
      <c r="D18">
        <f>'Highest Rating'!D18</f>
        <v>3047</v>
      </c>
      <c r="E18" s="1">
        <f>'Highest Rating'!E18</f>
        <v>44654</v>
      </c>
      <c r="F18" t="str">
        <f t="shared" si="0"/>
        <v>Rating Above Average</v>
      </c>
      <c r="G18" t="str">
        <f t="shared" si="1"/>
        <v>Level 2</v>
      </c>
      <c r="H18" t="str">
        <f t="shared" si="2"/>
        <v>First Semester</v>
      </c>
      <c r="I18" t="str">
        <f t="shared" si="3"/>
        <v>New Series</v>
      </c>
      <c r="J18" t="str">
        <f t="shared" si="4"/>
        <v>www.dqstream/twenty-five-twenty-one/no-network.com</v>
      </c>
      <c r="K18" s="4" t="str">
        <f t="shared" si="5"/>
        <v>Twenty-Five Twenty-One</v>
      </c>
    </row>
    <row r="19" spans="1:11">
      <c r="A19">
        <f>'Highest Rating'!A19</f>
        <v>19</v>
      </c>
      <c r="B19" t="str">
        <f>UPPER('Highest Rating'!B19)</f>
        <v>UNDER THE QUEEN'S UMBRELLA</v>
      </c>
      <c r="C19" t="str">
        <f>UPPER(IF(LEN('Highest Rating'!C19)=0,"No Network",'Highest Rating'!C19))</f>
        <v>NO NETWORK</v>
      </c>
      <c r="D19">
        <f>'Highest Rating'!D19</f>
        <v>3015</v>
      </c>
      <c r="E19" s="1">
        <f>'Highest Rating'!E19</f>
        <v>44684</v>
      </c>
      <c r="F19" t="str">
        <f t="shared" si="0"/>
        <v>Rating Above Average</v>
      </c>
      <c r="G19" t="str">
        <f t="shared" si="1"/>
        <v>Level 2</v>
      </c>
      <c r="H19" t="str">
        <f t="shared" si="2"/>
        <v>First Semester</v>
      </c>
      <c r="I19" t="str">
        <f t="shared" si="3"/>
        <v>New Series</v>
      </c>
      <c r="J19" t="str">
        <f t="shared" si="4"/>
        <v>www.dqstream/under-the-queen's-umbrella/no-network.com</v>
      </c>
      <c r="K19" s="4" t="str">
        <f t="shared" si="5"/>
        <v>Under The Queen'S Umbrella</v>
      </c>
    </row>
    <row r="20" spans="1:11">
      <c r="A20">
        <f>'Highest Rating'!A20</f>
        <v>20</v>
      </c>
      <c r="B20" t="str">
        <f>UPPER('Highest Rating'!B20)</f>
        <v>MEMORIES OF THE ALHAMBRA</v>
      </c>
      <c r="C20" t="str">
        <f>UPPER(IF(LEN('Highest Rating'!C20)=0,"No Network",'Highest Rating'!C20))</f>
        <v>NO NETWORK</v>
      </c>
      <c r="D20">
        <f>'Highest Rating'!D20</f>
        <v>2853</v>
      </c>
      <c r="E20" s="1">
        <f>'Highest Rating'!E20</f>
        <v>43485</v>
      </c>
      <c r="F20" t="str">
        <f t="shared" si="0"/>
        <v>Rating Above Average</v>
      </c>
      <c r="G20" t="str">
        <f t="shared" si="1"/>
        <v>Level 2</v>
      </c>
      <c r="H20" t="str">
        <f t="shared" si="2"/>
        <v>First Semester</v>
      </c>
      <c r="I20" t="str">
        <f t="shared" si="3"/>
        <v>Old Series</v>
      </c>
      <c r="J20" t="str">
        <f t="shared" si="4"/>
        <v>www.dqstream/memories-of-the-alhambra/no-network.com</v>
      </c>
      <c r="K20" s="4" t="str">
        <f t="shared" si="5"/>
        <v>Memories Of The Alhambra</v>
      </c>
    </row>
    <row r="21" spans="1:11">
      <c r="A21">
        <f>'Highest Rating'!A21</f>
        <v>21</v>
      </c>
      <c r="B21" t="str">
        <f>UPPER('Highest Rating'!B21)</f>
        <v>LITTLE WOMEN</v>
      </c>
      <c r="C21" t="str">
        <f>UPPER(IF(LEN('Highest Rating'!C21)=0,"No Network",'Highest Rating'!C21))</f>
        <v>NO NETWORK</v>
      </c>
      <c r="D21">
        <f>'Highest Rating'!D21</f>
        <v>2618</v>
      </c>
      <c r="E21" s="1">
        <f>'Highest Rating'!E21</f>
        <v>44843</v>
      </c>
      <c r="F21" t="str">
        <f t="shared" si="0"/>
        <v>Rating Below Average</v>
      </c>
      <c r="G21" t="str">
        <f t="shared" si="1"/>
        <v>Level 2</v>
      </c>
      <c r="H21" t="str">
        <f t="shared" si="2"/>
        <v>Second Semester</v>
      </c>
      <c r="I21" t="str">
        <f t="shared" si="3"/>
        <v>New Series</v>
      </c>
      <c r="J21" t="str">
        <f t="shared" si="4"/>
        <v>www.dqstream/little-women/no-network.com</v>
      </c>
      <c r="K21" s="4" t="str">
        <f t="shared" si="5"/>
        <v>Little Women</v>
      </c>
    </row>
    <row r="22" spans="1:11">
      <c r="A22">
        <f>'Highest Rating'!A22</f>
        <v>22</v>
      </c>
      <c r="B22" t="str">
        <f>UPPER('Highest Rating'!B22)</f>
        <v>JIRISAN</v>
      </c>
      <c r="C22" t="str">
        <f>UPPER(IF(LEN('Highest Rating'!C22)=0,"No Network",'Highest Rating'!C22))</f>
        <v>NO NETWORK</v>
      </c>
      <c r="D22">
        <f>'Highest Rating'!D22</f>
        <v>2586</v>
      </c>
      <c r="E22" s="1">
        <f>'Highest Rating'!E22</f>
        <v>44542</v>
      </c>
      <c r="F22" t="str">
        <f t="shared" si="0"/>
        <v>Rating Below Average</v>
      </c>
      <c r="G22" t="str">
        <f t="shared" si="1"/>
        <v>Level 2</v>
      </c>
      <c r="H22" t="str">
        <f t="shared" si="2"/>
        <v>Second Semester</v>
      </c>
      <c r="I22" t="str">
        <f t="shared" si="3"/>
        <v>New Series</v>
      </c>
      <c r="J22" t="str">
        <f t="shared" si="4"/>
        <v>www.dqstream/jirisan/no-network.com</v>
      </c>
      <c r="K22" s="4" t="str">
        <f t="shared" si="5"/>
        <v>Jirisan</v>
      </c>
    </row>
    <row r="23" spans="1:11">
      <c r="A23">
        <f>'Highest Rating'!A23</f>
        <v>23</v>
      </c>
      <c r="B23" t="str">
        <f>UPPER('Highest Rating'!B23)</f>
        <v>ENCOUNTER</v>
      </c>
      <c r="C23" t="str">
        <f>UPPER(IF(LEN('Highest Rating'!C23)=0,"No Network",'Highest Rating'!C23))</f>
        <v>NO NETWORK</v>
      </c>
      <c r="D23">
        <f>'Highest Rating'!D23</f>
        <v>2473</v>
      </c>
      <c r="E23" s="1">
        <f>'Highest Rating'!E23</f>
        <v>43489</v>
      </c>
      <c r="F23" t="str">
        <f t="shared" si="0"/>
        <v>Rating Below Average</v>
      </c>
      <c r="G23" t="str">
        <f t="shared" si="1"/>
        <v>Level 2</v>
      </c>
      <c r="H23" t="str">
        <f t="shared" si="2"/>
        <v>First Semester</v>
      </c>
      <c r="I23" t="str">
        <f t="shared" si="3"/>
        <v>Old Series</v>
      </c>
      <c r="J23" t="str">
        <f t="shared" si="4"/>
        <v>www.dqstream/encounter/no-network.com</v>
      </c>
      <c r="K23" s="4" t="str">
        <f t="shared" si="5"/>
        <v>Encounter</v>
      </c>
    </row>
    <row r="24" spans="1:11">
      <c r="A24">
        <f>'Highest Rating'!A24</f>
        <v>24</v>
      </c>
      <c r="B24" t="str">
        <f>UPPER('Highest Rating'!B24)</f>
        <v>THE CROWNED CLOWN</v>
      </c>
      <c r="C24" t="str">
        <f>UPPER(IF(LEN('Highest Rating'!C24)=0,"No Network",'Highest Rating'!C24))</f>
        <v>NO NETWORK</v>
      </c>
      <c r="D24">
        <f>'Highest Rating'!D24</f>
        <v>2447</v>
      </c>
      <c r="E24" s="1">
        <f>'Highest Rating'!E24</f>
        <v>43528</v>
      </c>
      <c r="F24" t="str">
        <f t="shared" si="0"/>
        <v>Rating Below Average</v>
      </c>
      <c r="G24" t="str">
        <f t="shared" si="1"/>
        <v>Level 2</v>
      </c>
      <c r="H24" t="str">
        <f t="shared" si="2"/>
        <v>First Semester</v>
      </c>
      <c r="I24" t="str">
        <f t="shared" si="3"/>
        <v>Old Series</v>
      </c>
      <c r="J24" t="str">
        <f t="shared" si="4"/>
        <v>www.dqstream/the-crowned-clown/no-network.com</v>
      </c>
      <c r="K24" s="4" t="str">
        <f t="shared" si="5"/>
        <v>The Crowned Clown</v>
      </c>
    </row>
    <row r="25" spans="1:11">
      <c r="A25">
        <f>'Highest Rating'!A25</f>
        <v>25</v>
      </c>
      <c r="B25" t="str">
        <f>UPPER('Highest Rating'!B25)</f>
        <v>MINE</v>
      </c>
      <c r="C25" t="str">
        <f>UPPER(IF(LEN('Highest Rating'!C25)=0,"No Network",'Highest Rating'!C25))</f>
        <v>NO NETWORK</v>
      </c>
      <c r="D25">
        <f>'Highest Rating'!D25</f>
        <v>2429</v>
      </c>
      <c r="E25" s="1">
        <f>'Highest Rating'!E25</f>
        <v>44374</v>
      </c>
      <c r="F25" t="str">
        <f t="shared" si="0"/>
        <v>Rating Below Average</v>
      </c>
      <c r="G25" t="str">
        <f t="shared" si="1"/>
        <v>Level 2</v>
      </c>
      <c r="H25" t="str">
        <f t="shared" si="2"/>
        <v>First Semester</v>
      </c>
      <c r="I25" t="str">
        <f t="shared" si="3"/>
        <v>New Series</v>
      </c>
      <c r="J25" t="str">
        <f t="shared" si="4"/>
        <v>www.dqstream/mine/no-network.com</v>
      </c>
      <c r="K25" s="4" t="str">
        <f t="shared" si="5"/>
        <v>Mine</v>
      </c>
    </row>
    <row r="26" spans="1:11">
      <c r="A26">
        <f>'Highest Rating'!A26</f>
        <v>26</v>
      </c>
      <c r="B26" t="str">
        <f>UPPER('Highest Rating'!B26)</f>
        <v>ALCHEMY OF SOULS</v>
      </c>
      <c r="C26" t="str">
        <f>UPPER(IF(LEN('Highest Rating'!C26)=0,"No Network",'Highest Rating'!C26))</f>
        <v>NO NETWORK</v>
      </c>
      <c r="D26">
        <f>'Highest Rating'!D26</f>
        <v>241</v>
      </c>
      <c r="E26" s="1">
        <f>'Highest Rating'!E26</f>
        <v>44801</v>
      </c>
      <c r="F26" t="str">
        <f t="shared" si="0"/>
        <v>Rating Below Average</v>
      </c>
      <c r="G26" t="str">
        <f t="shared" si="1"/>
        <v>Level 1</v>
      </c>
      <c r="H26" t="str">
        <f t="shared" si="2"/>
        <v>Second Semester</v>
      </c>
      <c r="I26" t="str">
        <f t="shared" si="3"/>
        <v>New Series</v>
      </c>
      <c r="J26" t="str">
        <f t="shared" si="4"/>
        <v>www.dqstream/alchemy-of-souls/no-network.com</v>
      </c>
      <c r="K26" s="4" t="str">
        <f t="shared" si="5"/>
        <v>Alchemy Of Souls</v>
      </c>
    </row>
    <row r="27" spans="1:11">
      <c r="A27">
        <f>'Highest Rating'!A27</f>
        <v>27</v>
      </c>
      <c r="B27" t="str">
        <f>UPPER('Highest Rating'!B27)</f>
        <v>WHAT'S WRONG WITH SECRETARY KIM</v>
      </c>
      <c r="C27" t="str">
        <f>UPPER(IF(LEN('Highest Rating'!C27)=0,"No Network",'Highest Rating'!C27))</f>
        <v>NO NETWORK</v>
      </c>
      <c r="D27">
        <f>'Highest Rating'!D27</f>
        <v>2383</v>
      </c>
      <c r="E27" s="1">
        <f>'Highest Rating'!E27</f>
        <v>43307</v>
      </c>
      <c r="F27" t="str">
        <f t="shared" si="0"/>
        <v>Rating Below Average</v>
      </c>
      <c r="G27" t="str">
        <f t="shared" si="1"/>
        <v>Level 2</v>
      </c>
      <c r="H27" t="str">
        <f t="shared" si="2"/>
        <v>Second Semester</v>
      </c>
      <c r="I27" t="str">
        <f t="shared" si="3"/>
        <v>Old Series</v>
      </c>
      <c r="J27" t="str">
        <f t="shared" si="4"/>
        <v>www.dqstream/what's-wrong-with-secretary-kim/no-network.com</v>
      </c>
      <c r="K27" s="4" t="str">
        <f t="shared" si="5"/>
        <v>What'S Wrong With Secretary Kim</v>
      </c>
    </row>
    <row r="28" spans="1:11">
      <c r="A28">
        <f>'Highest Rating'!A28</f>
        <v>28</v>
      </c>
      <c r="B28" t="str">
        <f>UPPER('Highest Rating'!B28)</f>
        <v>MILITARY PROSECUTOR DOBERMAN</v>
      </c>
      <c r="C28" t="str">
        <f>UPPER(IF(LEN('Highest Rating'!C28)=0,"No Network",'Highest Rating'!C28))</f>
        <v>NO NETWORK</v>
      </c>
      <c r="D28">
        <f>'Highest Rating'!D28</f>
        <v>2279</v>
      </c>
      <c r="E28" s="1">
        <f>'Highest Rating'!E28</f>
        <v>44677</v>
      </c>
      <c r="F28" t="str">
        <f t="shared" si="0"/>
        <v>Rating Below Average</v>
      </c>
      <c r="G28" t="str">
        <f t="shared" si="1"/>
        <v>Level 2</v>
      </c>
      <c r="H28" t="str">
        <f t="shared" si="2"/>
        <v>First Semester</v>
      </c>
      <c r="I28" t="str">
        <f t="shared" si="3"/>
        <v>New Series</v>
      </c>
      <c r="J28" t="str">
        <f t="shared" si="4"/>
        <v>www.dqstream/military-prosecutor-doberman/no-network.com</v>
      </c>
      <c r="K28" s="4" t="str">
        <f t="shared" si="5"/>
        <v>Military Prosecutor Doberman</v>
      </c>
    </row>
    <row r="29" spans="1:11">
      <c r="A29">
        <f>'Highest Rating'!A29</f>
        <v>29</v>
      </c>
      <c r="B29" t="str">
        <f>UPPER('Highest Rating'!B29)</f>
        <v>THE LIGHT IN YOUR EYES</v>
      </c>
      <c r="C29" t="str">
        <f>UPPER(IF(LEN('Highest Rating'!C29)=0,"No Network",'Highest Rating'!C29))</f>
        <v>JTBC</v>
      </c>
      <c r="D29">
        <f>'Highest Rating'!D29</f>
        <v>2223</v>
      </c>
      <c r="E29" s="1">
        <f>'Highest Rating'!E29</f>
        <v>43543</v>
      </c>
      <c r="F29" t="str">
        <f t="shared" si="0"/>
        <v>Rating Below Average</v>
      </c>
      <c r="G29" t="str">
        <f t="shared" si="1"/>
        <v>Level 2</v>
      </c>
      <c r="H29" t="str">
        <f t="shared" si="2"/>
        <v>First Semester</v>
      </c>
      <c r="I29" t="str">
        <f t="shared" si="3"/>
        <v>Old Series</v>
      </c>
      <c r="J29" t="str">
        <f t="shared" si="4"/>
        <v>www.dqstream/the-light-in-your-eyes/jtbc.com</v>
      </c>
      <c r="K29" s="4" t="str">
        <f t="shared" si="5"/>
        <v>The Light In Your Eyes</v>
      </c>
    </row>
    <row r="30" spans="1:11">
      <c r="A30">
        <f>'Highest Rating'!A30</f>
        <v>30</v>
      </c>
      <c r="B30" t="str">
        <f>UPPER('Highest Rating'!B30)</f>
        <v>SHOW WINDOW: THE QUEEN'S HOUSE</v>
      </c>
      <c r="C30" t="str">
        <f>UPPER(IF(LEN('Highest Rating'!C30)=0,"No Network",'Highest Rating'!C30))</f>
        <v>CHANNEL A</v>
      </c>
      <c r="D30">
        <f>'Highest Rating'!D30</f>
        <v>2195</v>
      </c>
      <c r="E30" s="1">
        <f>'Highest Rating'!E30</f>
        <v>44579</v>
      </c>
      <c r="F30" t="str">
        <f t="shared" si="0"/>
        <v>Rating Below Average</v>
      </c>
      <c r="G30" t="str">
        <f t="shared" si="1"/>
        <v>Level 2</v>
      </c>
      <c r="H30" t="str">
        <f t="shared" si="2"/>
        <v>First Semester</v>
      </c>
      <c r="I30" t="str">
        <f t="shared" si="3"/>
        <v>New Series</v>
      </c>
      <c r="J30" t="str">
        <f t="shared" si="4"/>
        <v>www.dqstream/show-window:-the-queen's-house/channel-a.com</v>
      </c>
      <c r="K30" s="4" t="str">
        <f t="shared" si="5"/>
        <v>Show Window: The Queen'S House</v>
      </c>
    </row>
    <row r="31" spans="1:11">
      <c r="A31">
        <f>'Highest Rating'!A31</f>
        <v>31</v>
      </c>
      <c r="B31" t="str">
        <f>UPPER('Highest Rating'!B31)</f>
        <v>STRANGER 2</v>
      </c>
      <c r="C31" t="str">
        <f>UPPER(IF(LEN('Highest Rating'!C31)=0,"No Network",'Highest Rating'!C31))</f>
        <v>TVN</v>
      </c>
      <c r="D31">
        <f>'Highest Rating'!D31</f>
        <v>2186</v>
      </c>
      <c r="E31" s="1">
        <f>'Highest Rating'!E31</f>
        <v>44108</v>
      </c>
      <c r="F31" t="str">
        <f t="shared" si="0"/>
        <v>Rating Below Average</v>
      </c>
      <c r="G31" t="str">
        <f t="shared" si="1"/>
        <v>Level 2</v>
      </c>
      <c r="H31" t="str">
        <f t="shared" si="2"/>
        <v>Second Semester</v>
      </c>
      <c r="I31" t="str">
        <f t="shared" si="3"/>
        <v>Old Series</v>
      </c>
      <c r="J31" t="str">
        <f t="shared" si="4"/>
        <v>www.dqstream/stranger-2/tvn.com</v>
      </c>
      <c r="K31" s="4" t="str">
        <f t="shared" si="5"/>
        <v>Stranger 2</v>
      </c>
    </row>
    <row r="32" spans="1:11">
      <c r="A32">
        <f>'Highest Rating'!A32</f>
        <v>32</v>
      </c>
      <c r="B32" t="str">
        <f>UPPER('Highest Rating'!B32)</f>
        <v>ARTHDAL CHRONICLES</v>
      </c>
      <c r="C32" t="str">
        <f>UPPER(IF(LEN('Highest Rating'!C32)=0,"No Network",'Highest Rating'!C32))</f>
        <v>NO NETWORK</v>
      </c>
      <c r="D32">
        <f>'Highest Rating'!D32</f>
        <v>212</v>
      </c>
      <c r="E32" s="1">
        <f>'Highest Rating'!E32</f>
        <v>43730</v>
      </c>
      <c r="F32" t="str">
        <f t="shared" si="0"/>
        <v>Rating Below Average</v>
      </c>
      <c r="G32" t="str">
        <f t="shared" si="1"/>
        <v>Level 1</v>
      </c>
      <c r="H32" t="str">
        <f t="shared" si="2"/>
        <v>Second Semester</v>
      </c>
      <c r="I32" t="str">
        <f t="shared" si="3"/>
        <v>Old Series</v>
      </c>
      <c r="J32" t="str">
        <f t="shared" si="4"/>
        <v>www.dqstream/arthdal-chronicles/no-network.com</v>
      </c>
      <c r="K32" s="4" t="str">
        <f t="shared" si="5"/>
        <v>Arthdal Chronicles</v>
      </c>
    </row>
    <row r="33" spans="1:11">
      <c r="A33">
        <f>'Highest Rating'!A33</f>
        <v>33</v>
      </c>
      <c r="B33" t="str">
        <f>UPPER('Highest Rating'!B33)</f>
        <v>A KOREAN ODYSSEY</v>
      </c>
      <c r="C33" t="str">
        <f>UPPER(IF(LEN('Highest Rating'!C33)=0,"No Network",'Highest Rating'!C33))</f>
        <v>NO NETWORK</v>
      </c>
      <c r="D33">
        <f>'Highest Rating'!D33</f>
        <v>2115</v>
      </c>
      <c r="E33" s="1">
        <f>'Highest Rating'!E33</f>
        <v>43163</v>
      </c>
      <c r="F33" t="str">
        <f t="shared" si="0"/>
        <v>Rating Below Average</v>
      </c>
      <c r="G33" t="str">
        <f t="shared" si="1"/>
        <v>Level 2</v>
      </c>
      <c r="H33" t="str">
        <f t="shared" si="2"/>
        <v>First Semester</v>
      </c>
      <c r="I33" t="str">
        <f t="shared" si="3"/>
        <v>Old Series</v>
      </c>
      <c r="J33" t="str">
        <f t="shared" si="4"/>
        <v>www.dqstream/a-korean-odyssey/no-network.com</v>
      </c>
      <c r="K33" s="4" t="str">
        <f t="shared" si="5"/>
        <v>A Korean Odyssey</v>
      </c>
    </row>
    <row r="34" spans="1:11">
      <c r="A34">
        <f>'Highest Rating'!A34</f>
        <v>34</v>
      </c>
      <c r="B34" t="str">
        <f>UPPER('Highest Rating'!B34)</f>
        <v>LAWLESS LAWYER</v>
      </c>
      <c r="C34" t="str">
        <f>UPPER(IF(LEN('Highest Rating'!C34)=0,"No Network",'Highest Rating'!C34))</f>
        <v>NO NETWORK</v>
      </c>
      <c r="D34">
        <f>'Highest Rating'!D34</f>
        <v>2115</v>
      </c>
      <c r="E34" s="1">
        <f>'Highest Rating'!E34</f>
        <v>43282</v>
      </c>
      <c r="F34" t="str">
        <f t="shared" si="0"/>
        <v>Rating Below Average</v>
      </c>
      <c r="G34" t="str">
        <f t="shared" si="1"/>
        <v>Level 2</v>
      </c>
      <c r="H34" t="str">
        <f t="shared" si="2"/>
        <v>Second Semester</v>
      </c>
      <c r="I34" t="str">
        <f t="shared" si="3"/>
        <v>Old Series</v>
      </c>
      <c r="J34" t="str">
        <f t="shared" si="4"/>
        <v>www.dqstream/lawless-lawyer/no-network.com</v>
      </c>
      <c r="K34" s="4" t="str">
        <f t="shared" si="5"/>
        <v>Lawless Lawyer</v>
      </c>
    </row>
    <row r="35" spans="1:11">
      <c r="A35">
        <f>'Highest Rating'!A35</f>
        <v>35</v>
      </c>
      <c r="B35" t="str">
        <f>UPPER('Highest Rating'!B35)</f>
        <v>IT'S OKAY TO NOT BE OKAY</v>
      </c>
      <c r="C35" t="str">
        <f>UPPER(IF(LEN('Highest Rating'!C35)=0,"No Network",'Highest Rating'!C35))</f>
        <v>NO NETWORK</v>
      </c>
      <c r="D35">
        <f>'Highest Rating'!D35</f>
        <v>2065</v>
      </c>
      <c r="E35" s="1">
        <f>'Highest Rating'!E35</f>
        <v>44052</v>
      </c>
      <c r="F35" t="str">
        <f t="shared" si="0"/>
        <v>Rating Below Average</v>
      </c>
      <c r="G35" t="str">
        <f t="shared" si="1"/>
        <v>Level 2</v>
      </c>
      <c r="H35" t="str">
        <f t="shared" si="2"/>
        <v>Second Semester</v>
      </c>
      <c r="I35" t="str">
        <f t="shared" si="3"/>
        <v>Old Series</v>
      </c>
      <c r="J35" t="str">
        <f t="shared" si="4"/>
        <v>www.dqstream/it's-okay-to-not-be-okay/no-network.com</v>
      </c>
      <c r="K35" s="4" t="str">
        <f t="shared" si="5"/>
        <v>It'S Okay To Not Be Okay</v>
      </c>
    </row>
    <row r="36" spans="1:11">
      <c r="A36">
        <f>'Highest Rating'!A36</f>
        <v>36</v>
      </c>
      <c r="B36" t="str">
        <f>UPPER('Highest Rating'!B36)</f>
        <v>LOVE (FT. MARRIAGE AND DIVORCE) 3</v>
      </c>
      <c r="C36" t="str">
        <f>UPPER(IF(LEN('Highest Rating'!C36)=0,"No Network",'Highest Rating'!C36))</f>
        <v>TV CHOSUN</v>
      </c>
      <c r="D36">
        <f>'Highest Rating'!D36</f>
        <v>206</v>
      </c>
      <c r="E36" s="1">
        <f>'Highest Rating'!E36</f>
        <v>44682</v>
      </c>
      <c r="F36" t="str">
        <f t="shared" si="0"/>
        <v>Rating Below Average</v>
      </c>
      <c r="G36" t="str">
        <f t="shared" si="1"/>
        <v>Level 1</v>
      </c>
      <c r="H36" t="str">
        <f t="shared" si="2"/>
        <v>First Semester</v>
      </c>
      <c r="I36" t="str">
        <f t="shared" si="3"/>
        <v>New Series</v>
      </c>
      <c r="J36" t="str">
        <f t="shared" si="4"/>
        <v>www.dqstream/love-(ft.-marriage-and-divorce)-3/tv-chosun.com</v>
      </c>
      <c r="K36" s="4" t="str">
        <f t="shared" si="5"/>
        <v>Love (Ft. Marriage And Divorce) 3</v>
      </c>
    </row>
    <row r="37" spans="1:11">
      <c r="A37">
        <f>'Highest Rating'!A37</f>
        <v>37</v>
      </c>
      <c r="B37" t="str">
        <f>UPPER('Highest Rating'!B37)</f>
        <v>UNCLE</v>
      </c>
      <c r="C37" t="str">
        <f>UPPER(IF(LEN('Highest Rating'!C37)=0,"No Network",'Highest Rating'!C37))</f>
        <v>NO NETWORK</v>
      </c>
      <c r="D37">
        <f>'Highest Rating'!D37</f>
        <v>2042</v>
      </c>
      <c r="E37" s="1">
        <f>'Highest Rating'!E37</f>
        <v>44591</v>
      </c>
      <c r="F37" t="str">
        <f t="shared" si="0"/>
        <v>Rating Below Average</v>
      </c>
      <c r="G37" t="str">
        <f t="shared" si="1"/>
        <v>Level 2</v>
      </c>
      <c r="H37" t="str">
        <f t="shared" si="2"/>
        <v>First Semester</v>
      </c>
      <c r="I37" t="str">
        <f t="shared" si="3"/>
        <v>New Series</v>
      </c>
      <c r="J37" t="str">
        <f t="shared" si="4"/>
        <v>www.dqstream/uncle/no-network.com</v>
      </c>
      <c r="K37" s="4" t="str">
        <f t="shared" si="5"/>
        <v>Uncle</v>
      </c>
    </row>
    <row r="38" spans="1:11">
      <c r="A38">
        <f>'Highest Rating'!A38</f>
        <v>38</v>
      </c>
      <c r="B38" t="str">
        <f>UPPER('Highest Rating'!B38)</f>
        <v>FAMILIAR WIFE</v>
      </c>
      <c r="C38" t="str">
        <f>UPPER(IF(LEN('Highest Rating'!C38)=0,"No Network",'Highest Rating'!C38))</f>
        <v>TVN</v>
      </c>
      <c r="D38">
        <f>'Highest Rating'!D38</f>
        <v>2039</v>
      </c>
      <c r="E38" s="1">
        <f>'Highest Rating'!E38</f>
        <v>43363</v>
      </c>
      <c r="F38" t="str">
        <f t="shared" si="0"/>
        <v>Rating Below Average</v>
      </c>
      <c r="G38" t="str">
        <f t="shared" si="1"/>
        <v>Level 2</v>
      </c>
      <c r="H38" t="str">
        <f t="shared" si="2"/>
        <v>Second Semester</v>
      </c>
      <c r="I38" t="str">
        <f t="shared" si="3"/>
        <v>Old Series</v>
      </c>
      <c r="J38" t="str">
        <f t="shared" si="4"/>
        <v>www.dqstream/familiar-wife/tvn.com</v>
      </c>
      <c r="K38" s="4" t="str">
        <f t="shared" si="5"/>
        <v>Familiar Wife</v>
      </c>
    </row>
    <row r="39" spans="1:11">
      <c r="A39">
        <f>'Highest Rating'!A39</f>
        <v>39</v>
      </c>
      <c r="B39" t="str">
        <f>UPPER('Highest Rating'!B39)</f>
        <v>RECORD OF YOUTH</v>
      </c>
      <c r="C39" t="str">
        <f>UPPER(IF(LEN('Highest Rating'!C39)=0,"No Network",'Highest Rating'!C39))</f>
        <v>NO NETWORK</v>
      </c>
      <c r="D39">
        <f>'Highest Rating'!D39</f>
        <v>1999</v>
      </c>
      <c r="E39" s="1">
        <f>'Highest Rating'!E39</f>
        <v>44131</v>
      </c>
      <c r="F39" t="str">
        <f t="shared" si="0"/>
        <v>Rating Below Average</v>
      </c>
      <c r="G39" t="str">
        <f t="shared" si="1"/>
        <v>Level 2</v>
      </c>
      <c r="H39" t="str">
        <f t="shared" si="2"/>
        <v>Second Semester</v>
      </c>
      <c r="I39" t="str">
        <f t="shared" si="3"/>
        <v>Old Series</v>
      </c>
      <c r="J39" t="str">
        <f t="shared" si="4"/>
        <v>www.dqstream/record-of-youth/no-network.com</v>
      </c>
      <c r="K39" s="4" t="str">
        <f t="shared" si="5"/>
        <v>Record Of Youth</v>
      </c>
    </row>
    <row r="40" spans="1:11">
      <c r="A40">
        <f>'Highest Rating'!A40</f>
        <v>40</v>
      </c>
      <c r="B40" t="str">
        <f>UPPER('Highest Rating'!B40)</f>
        <v>THE DEVIL JUDGE</v>
      </c>
      <c r="C40" t="str">
        <f>UPPER(IF(LEN('Highest Rating'!C40)=0,"No Network",'Highest Rating'!C40))</f>
        <v>NO NETWORK</v>
      </c>
      <c r="D40">
        <f>'Highest Rating'!D40</f>
        <v>1994</v>
      </c>
      <c r="E40" s="1">
        <f>'Highest Rating'!E40</f>
        <v>44430</v>
      </c>
      <c r="F40" t="str">
        <f t="shared" si="0"/>
        <v>Rating Below Average</v>
      </c>
      <c r="G40" t="str">
        <f t="shared" si="1"/>
        <v>Level 2</v>
      </c>
      <c r="H40" t="str">
        <f t="shared" si="2"/>
        <v>Second Semester</v>
      </c>
      <c r="I40" t="str">
        <f t="shared" si="3"/>
        <v>New Series</v>
      </c>
      <c r="J40" t="str">
        <f t="shared" si="4"/>
        <v>www.dqstream/the-devil-judge/no-network.com</v>
      </c>
      <c r="K40" s="4" t="str">
        <f t="shared" si="5"/>
        <v>The Devil Judge</v>
      </c>
    </row>
    <row r="41" spans="1:11">
      <c r="A41">
        <f>'Highest Rating'!A41</f>
        <v>41</v>
      </c>
      <c r="B41" t="str">
        <f>UPPER('Highest Rating'!B41)</f>
        <v>VOICE 2</v>
      </c>
      <c r="C41" t="str">
        <f>UPPER(IF(LEN('Highest Rating'!C41)=0,"No Network",'Highest Rating'!C41))</f>
        <v>OCN</v>
      </c>
      <c r="D41">
        <f>'Highest Rating'!D41</f>
        <v>1957</v>
      </c>
      <c r="E41" s="1">
        <f>'Highest Rating'!E41</f>
        <v>43359</v>
      </c>
      <c r="F41" t="str">
        <f t="shared" si="0"/>
        <v>Rating Below Average</v>
      </c>
      <c r="G41" t="str">
        <f t="shared" si="1"/>
        <v>Level 1</v>
      </c>
      <c r="H41" t="str">
        <f t="shared" si="2"/>
        <v>Second Semester</v>
      </c>
      <c r="I41" t="str">
        <f t="shared" si="3"/>
        <v>Old Series</v>
      </c>
      <c r="J41" t="str">
        <f t="shared" si="4"/>
        <v>www.dqstream/voice-2/ocn.com</v>
      </c>
      <c r="K41" s="4" t="str">
        <f t="shared" si="5"/>
        <v>Voice 2</v>
      </c>
    </row>
    <row r="42" spans="1:11">
      <c r="A42">
        <f>'Highest Rating'!A42</f>
        <v>42</v>
      </c>
      <c r="B42" t="str">
        <f>UPPER('Highest Rating'!B42)</f>
        <v>GHOST DOCTOR</v>
      </c>
      <c r="C42" t="str">
        <f>UPPER(IF(LEN('Highest Rating'!C42)=0,"No Network",'Highest Rating'!C42))</f>
        <v>TVN</v>
      </c>
      <c r="D42">
        <f>'Highest Rating'!D42</f>
        <v>1947</v>
      </c>
      <c r="E42" s="1">
        <f>'Highest Rating'!E42</f>
        <v>44614</v>
      </c>
      <c r="F42" t="str">
        <f t="shared" si="0"/>
        <v>Rating Below Average</v>
      </c>
      <c r="G42" t="str">
        <f t="shared" si="1"/>
        <v>Level 1</v>
      </c>
      <c r="H42" t="str">
        <f t="shared" si="2"/>
        <v>First Semester</v>
      </c>
      <c r="I42" t="str">
        <f t="shared" si="3"/>
        <v>New Series</v>
      </c>
      <c r="J42" t="str">
        <f t="shared" si="4"/>
        <v>www.dqstream/ghost-doctor/tvn.com</v>
      </c>
      <c r="K42" s="4" t="str">
        <f t="shared" si="5"/>
        <v>Ghost Doctor</v>
      </c>
    </row>
    <row r="43" spans="1:11">
      <c r="A43">
        <f>'Highest Rating'!A43</f>
        <v>43</v>
      </c>
      <c r="B43" t="str">
        <f>UPPER('Highest Rating'!B43)</f>
        <v>BOSSAM: STEAL THE FATE</v>
      </c>
      <c r="C43" t="str">
        <f>UPPER(IF(LEN('Highest Rating'!C43)=0,"No Network",'Highest Rating'!C43))</f>
        <v>MBN</v>
      </c>
      <c r="D43">
        <f>'Highest Rating'!D43</f>
        <v>194</v>
      </c>
      <c r="E43" s="1">
        <f>'Highest Rating'!E43</f>
        <v>44381</v>
      </c>
      <c r="F43" t="str">
        <f t="shared" si="0"/>
        <v>Rating Below Average</v>
      </c>
      <c r="G43" t="str">
        <f t="shared" si="1"/>
        <v>Level 1</v>
      </c>
      <c r="H43" t="str">
        <f t="shared" si="2"/>
        <v>Second Semester</v>
      </c>
      <c r="I43" t="str">
        <f t="shared" si="3"/>
        <v>New Series</v>
      </c>
      <c r="J43" t="str">
        <f t="shared" si="4"/>
        <v>www.dqstream/bossam:-steal-the-fate/mbn.com</v>
      </c>
      <c r="K43" s="4" t="str">
        <f t="shared" si="5"/>
        <v>Bossam: Steal The Fate</v>
      </c>
    </row>
    <row r="44" spans="1:11">
      <c r="A44">
        <f>'Highest Rating'!A44</f>
        <v>44</v>
      </c>
      <c r="B44" t="str">
        <f>UPPER('Highest Rating'!B44)</f>
        <v>HI BYE, MAMA!</v>
      </c>
      <c r="C44" t="str">
        <f>UPPER(IF(LEN('Highest Rating'!C44)=0,"No Network",'Highest Rating'!C44))</f>
        <v>TVN</v>
      </c>
      <c r="D44">
        <f>'Highest Rating'!D44</f>
        <v>1915</v>
      </c>
      <c r="E44" s="1">
        <f>'Highest Rating'!E44</f>
        <v>43940</v>
      </c>
      <c r="F44" t="str">
        <f t="shared" si="0"/>
        <v>Rating Below Average</v>
      </c>
      <c r="G44" t="str">
        <f t="shared" si="1"/>
        <v>Level 1</v>
      </c>
      <c r="H44" t="str">
        <f t="shared" si="2"/>
        <v>First Semester</v>
      </c>
      <c r="I44" t="str">
        <f t="shared" si="3"/>
        <v>Old Series</v>
      </c>
      <c r="J44" t="str">
        <f t="shared" si="4"/>
        <v>www.dqstream/hi-bye,-mama!/tvn.com</v>
      </c>
      <c r="K44" s="4" t="str">
        <f t="shared" si="5"/>
        <v>Hi Bye, Mama!</v>
      </c>
    </row>
    <row r="45" spans="1:11">
      <c r="A45">
        <f>'Highest Rating'!A45</f>
        <v>45</v>
      </c>
      <c r="B45" t="str">
        <f>UPPER('Highest Rating'!B45)</f>
        <v>LOVE (FT. MARRIAGE AND DIVORCE)</v>
      </c>
      <c r="C45" t="str">
        <f>UPPER(IF(LEN('Highest Rating'!C45)=0,"No Network",'Highest Rating'!C45))</f>
        <v>TV CHOSUN</v>
      </c>
      <c r="D45">
        <f>'Highest Rating'!D45</f>
        <v>1913</v>
      </c>
      <c r="E45" s="1">
        <f>'Highest Rating'!E45</f>
        <v>44269</v>
      </c>
      <c r="F45" t="str">
        <f t="shared" si="0"/>
        <v>Rating Below Average</v>
      </c>
      <c r="G45" t="str">
        <f t="shared" si="1"/>
        <v>Level 1</v>
      </c>
      <c r="H45" t="str">
        <f t="shared" si="2"/>
        <v>First Semester</v>
      </c>
      <c r="I45" t="str">
        <f t="shared" si="3"/>
        <v>New Series</v>
      </c>
      <c r="J45" t="str">
        <f t="shared" si="4"/>
        <v>www.dqstream/love-(ft.-marriage-and-divorce)/tv-chosun.com</v>
      </c>
      <c r="K45" s="4" t="str">
        <f t="shared" si="5"/>
        <v>Love (Ft. Marriage And Divorce)</v>
      </c>
    </row>
    <row r="46" spans="1:11">
      <c r="A46">
        <f>'Highest Rating'!A46</f>
        <v>46</v>
      </c>
      <c r="B46" t="str">
        <f>UPPER('Highest Rating'!B46)</f>
        <v>FORECASTING LOVE AND WEATHER</v>
      </c>
      <c r="C46" t="str">
        <f>UPPER(IF(LEN('Highest Rating'!C46)=0,"No Network",'Highest Rating'!C46))</f>
        <v>JTBC</v>
      </c>
      <c r="D46">
        <f>'Highest Rating'!D46</f>
        <v>1844</v>
      </c>
      <c r="E46" s="1">
        <f>'Highest Rating'!E46</f>
        <v>44654</v>
      </c>
      <c r="F46" t="str">
        <f t="shared" si="0"/>
        <v>Rating Below Average</v>
      </c>
      <c r="G46" t="str">
        <f t="shared" si="1"/>
        <v>Level 1</v>
      </c>
      <c r="H46" t="str">
        <f t="shared" si="2"/>
        <v>First Semester</v>
      </c>
      <c r="I46" t="str">
        <f t="shared" si="3"/>
        <v>New Series</v>
      </c>
      <c r="J46" t="str">
        <f t="shared" si="4"/>
        <v>www.dqstream/forecasting-love-and-weather/jtbc.com</v>
      </c>
      <c r="K46" s="4" t="str">
        <f t="shared" si="5"/>
        <v>Forecasting Love And Weather</v>
      </c>
    </row>
    <row r="47" spans="1:11">
      <c r="A47">
        <f>'Highest Rating'!A47</f>
        <v>47</v>
      </c>
      <c r="B47" t="str">
        <f>UPPER('Highest Rating'!B47)</f>
        <v>LIVE</v>
      </c>
      <c r="C47" t="str">
        <f>UPPER(IF(LEN('Highest Rating'!C47)=0,"No Network",'Highest Rating'!C47))</f>
        <v>TVN</v>
      </c>
      <c r="D47">
        <f>'Highest Rating'!D47</f>
        <v>1823</v>
      </c>
      <c r="E47" s="1">
        <f>'Highest Rating'!E47</f>
        <v>43226</v>
      </c>
      <c r="F47" t="str">
        <f t="shared" si="0"/>
        <v>Rating Below Average</v>
      </c>
      <c r="G47" t="str">
        <f t="shared" si="1"/>
        <v>Level 1</v>
      </c>
      <c r="H47" t="str">
        <f t="shared" si="2"/>
        <v>First Semester</v>
      </c>
      <c r="I47" t="str">
        <f t="shared" si="3"/>
        <v>Old Series</v>
      </c>
      <c r="J47" t="str">
        <f t="shared" si="4"/>
        <v>www.dqstream/live/tvn.com</v>
      </c>
      <c r="K47" s="4" t="str">
        <f t="shared" si="5"/>
        <v>Live</v>
      </c>
    </row>
    <row r="48" spans="1:11">
      <c r="A48">
        <f>'Highest Rating'!A48</f>
        <v>48</v>
      </c>
      <c r="B48" t="str">
        <f>UPPER('Highest Rating'!B48)</f>
        <v>MISTY</v>
      </c>
      <c r="C48" t="str">
        <f>UPPER(IF(LEN('Highest Rating'!C48)=0,"No Network",'Highest Rating'!C48))</f>
        <v>JTBC</v>
      </c>
      <c r="D48">
        <f>'Highest Rating'!D48</f>
        <v>182</v>
      </c>
      <c r="E48" s="1">
        <f>'Highest Rating'!E48</f>
        <v>43183</v>
      </c>
      <c r="F48" t="str">
        <f t="shared" si="0"/>
        <v>Rating Below Average</v>
      </c>
      <c r="G48" t="str">
        <f t="shared" si="1"/>
        <v>Level 1</v>
      </c>
      <c r="H48" t="str">
        <f t="shared" si="2"/>
        <v>First Semester</v>
      </c>
      <c r="I48" t="str">
        <f t="shared" si="3"/>
        <v>Old Series</v>
      </c>
      <c r="J48" t="str">
        <f t="shared" si="4"/>
        <v>www.dqstream/misty/jtbc.com</v>
      </c>
      <c r="K48" s="4" t="str">
        <f t="shared" si="5"/>
        <v>Misty</v>
      </c>
    </row>
    <row r="49" spans="1:11">
      <c r="A49">
        <f>'Highest Rating'!A49</f>
        <v>49</v>
      </c>
      <c r="B49" t="str">
        <f>UPPER('Highest Rating'!B49)</f>
        <v>LIE AFTER LIE</v>
      </c>
      <c r="C49" t="str">
        <f>UPPER(IF(LEN('Highest Rating'!C49)=0,"No Network",'Highest Rating'!C49))</f>
        <v>CHANNEL A</v>
      </c>
      <c r="D49">
        <f>'Highest Rating'!D49</f>
        <v>1784</v>
      </c>
      <c r="E49" s="1">
        <f>'Highest Rating'!E49</f>
        <v>44128</v>
      </c>
      <c r="F49" t="str">
        <f t="shared" si="0"/>
        <v>Rating Below Average</v>
      </c>
      <c r="G49" t="str">
        <f t="shared" si="1"/>
        <v>Level 1</v>
      </c>
      <c r="H49" t="str">
        <f t="shared" si="2"/>
        <v>Second Semester</v>
      </c>
      <c r="I49" t="str">
        <f t="shared" si="3"/>
        <v>Old Series</v>
      </c>
      <c r="J49" t="str">
        <f t="shared" si="4"/>
        <v>www.dqstream/lie-after-lie/channel-a.com</v>
      </c>
      <c r="K49" s="4" t="str">
        <f t="shared" si="5"/>
        <v>Lie After Lie</v>
      </c>
    </row>
    <row r="50" spans="1:11">
      <c r="A50">
        <f>'Highest Rating'!A50</f>
        <v>50</v>
      </c>
      <c r="B50" t="str">
        <f>UPPER('Highest Rating'!B50)</f>
        <v>THE GOOD DETECTIVE 2</v>
      </c>
      <c r="C50" t="str">
        <f>UPPER(IF(LEN('Highest Rating'!C50)=0,"No Network",'Highest Rating'!C50))</f>
        <v>JTBC</v>
      </c>
      <c r="D50">
        <f>'Highest Rating'!D50</f>
        <v>1774</v>
      </c>
      <c r="E50" s="1">
        <f>'Highest Rating'!E50</f>
        <v>44822</v>
      </c>
      <c r="F50" t="str">
        <f t="shared" si="0"/>
        <v>Rating Below Average</v>
      </c>
      <c r="G50" t="str">
        <f t="shared" si="1"/>
        <v>Level 1</v>
      </c>
      <c r="H50" t="str">
        <f t="shared" si="2"/>
        <v>Second Semester</v>
      </c>
      <c r="I50" t="str">
        <f t="shared" si="3"/>
        <v>New Series</v>
      </c>
      <c r="J50" t="str">
        <f t="shared" si="4"/>
        <v>www.dqstream/the-good-detective-2/jtbc.com</v>
      </c>
      <c r="K50" s="4" t="str">
        <f t="shared" si="5"/>
        <v>The Good Detective 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617BA-982B-D346-8A12-E644AFD62CF7}">
  <dimension ref="A1:B10"/>
  <sheetViews>
    <sheetView workbookViewId="0">
      <selection activeCell="B5" sqref="B5:B9"/>
    </sheetView>
  </sheetViews>
  <sheetFormatPr baseColWidth="10" defaultRowHeight="16"/>
  <cols>
    <col min="1" max="1" width="13.5" bestFit="1" customWidth="1"/>
    <col min="2" max="2" width="7.6640625" bestFit="1" customWidth="1"/>
    <col min="3" max="3" width="5.33203125" bestFit="1" customWidth="1"/>
  </cols>
  <sheetData>
    <row r="1" spans="1:2">
      <c r="A1" s="5" t="s">
        <v>1375</v>
      </c>
      <c r="B1" s="6">
        <v>2022</v>
      </c>
    </row>
    <row r="3" spans="1:2">
      <c r="A3" s="5" t="s">
        <v>1377</v>
      </c>
    </row>
    <row r="4" spans="1:2">
      <c r="A4" s="5" t="s">
        <v>1</v>
      </c>
      <c r="B4" t="s">
        <v>1463</v>
      </c>
    </row>
    <row r="5" spans="1:2">
      <c r="A5" t="s">
        <v>1459</v>
      </c>
      <c r="B5" s="7">
        <v>1</v>
      </c>
    </row>
    <row r="6" spans="1:2">
      <c r="A6" t="s">
        <v>4</v>
      </c>
      <c r="B6" s="7">
        <v>2</v>
      </c>
    </row>
    <row r="7" spans="1:2">
      <c r="A7" t="s">
        <v>1460</v>
      </c>
      <c r="B7" s="7">
        <v>7</v>
      </c>
    </row>
    <row r="8" spans="1:2">
      <c r="A8" t="s">
        <v>1461</v>
      </c>
      <c r="B8" s="7">
        <v>1</v>
      </c>
    </row>
    <row r="9" spans="1:2">
      <c r="A9" t="s">
        <v>1462</v>
      </c>
      <c r="B9" s="7">
        <v>1</v>
      </c>
    </row>
    <row r="10" spans="1:2">
      <c r="A10" t="s">
        <v>1350</v>
      </c>
      <c r="B10" s="7">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94E5-C1BC-3344-864F-3A800786B767}">
  <dimension ref="A1:M50"/>
  <sheetViews>
    <sheetView zoomScale="160" zoomScaleNormal="160" workbookViewId="0">
      <pane ySplit="1" topLeftCell="A2" activePane="bottomLeft" state="frozen"/>
      <selection pane="bottomLeft" sqref="A1:M50"/>
    </sheetView>
  </sheetViews>
  <sheetFormatPr baseColWidth="10" defaultRowHeight="16"/>
  <cols>
    <col min="1" max="1" width="3.5" bestFit="1" customWidth="1"/>
    <col min="2" max="2" width="34.6640625" bestFit="1" customWidth="1"/>
    <col min="3" max="3" width="13" bestFit="1" customWidth="1"/>
    <col min="4" max="4" width="13.1640625" bestFit="1" customWidth="1"/>
    <col min="6" max="6" width="19.33203125" bestFit="1" customWidth="1"/>
    <col min="7" max="7" width="18" bestFit="1" customWidth="1"/>
    <col min="8" max="8" width="17" bestFit="1" customWidth="1"/>
    <col min="9" max="9" width="19.6640625" bestFit="1" customWidth="1"/>
    <col min="10" max="10" width="57.83203125" bestFit="1" customWidth="1"/>
    <col min="11" max="11" width="34.6640625" bestFit="1" customWidth="1"/>
  </cols>
  <sheetData>
    <row r="1" spans="1:13" s="2" customFormat="1">
      <c r="A1" s="2" t="s">
        <v>1321</v>
      </c>
      <c r="B1" s="2" t="s">
        <v>0</v>
      </c>
      <c r="C1" s="2" t="s">
        <v>1</v>
      </c>
      <c r="D1" s="2" t="s">
        <v>1322</v>
      </c>
      <c r="E1" s="2" t="s">
        <v>1323</v>
      </c>
      <c r="F1" s="2" t="s">
        <v>1324</v>
      </c>
      <c r="G1" s="2" t="s">
        <v>1325</v>
      </c>
      <c r="H1" s="2" t="s">
        <v>1326</v>
      </c>
      <c r="I1" s="2" t="s">
        <v>1327</v>
      </c>
      <c r="J1" s="2" t="s">
        <v>1328</v>
      </c>
      <c r="K1" s="2" t="s">
        <v>1341</v>
      </c>
      <c r="L1" s="2" t="s">
        <v>1379</v>
      </c>
      <c r="M1" s="2" t="s">
        <v>1375</v>
      </c>
    </row>
    <row r="2" spans="1:13">
      <c r="A2">
        <f>'Highest Rating'!A2</f>
        <v>1</v>
      </c>
      <c r="B2" t="str">
        <f>UPPER('Highest Rating'!B2)</f>
        <v>SKY CASTLE</v>
      </c>
      <c r="C2" t="str">
        <f>UPPER(IF(LEN('Highest Rating'!C2)=0,"No Network",'Highest Rating'!C2))</f>
        <v>JTBC</v>
      </c>
      <c r="D2">
        <f>'Highest Rating'!D2</f>
        <v>6508</v>
      </c>
      <c r="E2" s="1">
        <f>'Highest Rating'!E2</f>
        <v>43497</v>
      </c>
      <c r="F2" t="str">
        <f t="shared" ref="F2:F33" si="0">IF(D2&lt;AVERAGE($D$2:$D$50),"Rating Below Average","Rating Above Average")</f>
        <v>Rating Above Average</v>
      </c>
      <c r="G2" t="str">
        <f t="shared" ref="G2:G33" si="1">IF(D2&lt;=QUARTILE($D$2:$D$50,1),"Level 1",IF(D2&gt;=QUARTILE($D$2:$D$50,3),"Level 3","Level 2"))</f>
        <v>Level 3</v>
      </c>
      <c r="H2" t="str">
        <f>IF(MONTH(E2)&lt;=6,"First Semester","Second Semester")</f>
        <v>First Semester</v>
      </c>
      <c r="I2" t="str">
        <f>IF(OR(YEAR(E2)=2022,YEAR(E2)=2021),"New Series","Old Series")</f>
        <v>Old Series</v>
      </c>
      <c r="J2" t="str">
        <f>LOWER(CONCATENATE("www.dqstream/",(SUBSTITUTE(B2," ","-")),"/",(SUBSTITUTE(C2," ","-")),".com"))</f>
        <v>www.dqstream/sky-castle/jtbc.com</v>
      </c>
      <c r="K2" s="4" t="str">
        <f>HYPERLINK(J2,B2)</f>
        <v>SKY CASTLE</v>
      </c>
      <c r="L2">
        <f>MONTH(E2)</f>
        <v>2</v>
      </c>
      <c r="M2">
        <f>YEAR(E2)</f>
        <v>2019</v>
      </c>
    </row>
    <row r="3" spans="1:13">
      <c r="A3">
        <f>'Highest Rating'!A3</f>
        <v>2</v>
      </c>
      <c r="B3" t="str">
        <f>UPPER('Highest Rating'!B3)</f>
        <v>CRASH LANDING ON YOU</v>
      </c>
      <c r="C3" t="str">
        <f>UPPER(IF(LEN('Highest Rating'!C3)=0,"No Network",'Highest Rating'!C3))</f>
        <v>TVN</v>
      </c>
      <c r="D3">
        <f>'Highest Rating'!D3</f>
        <v>6337</v>
      </c>
      <c r="E3" s="1">
        <f>'Highest Rating'!E3</f>
        <v>43877</v>
      </c>
      <c r="F3" t="str">
        <f t="shared" si="0"/>
        <v>Rating Above Average</v>
      </c>
      <c r="G3" t="str">
        <f t="shared" si="1"/>
        <v>Level 3</v>
      </c>
      <c r="H3" t="str">
        <f t="shared" ref="H3:H50" si="2">IF(MONTH(E3)&lt;=6,"First Semester","Second Semester")</f>
        <v>First Semester</v>
      </c>
      <c r="I3" t="str">
        <f t="shared" ref="I3:I50" si="3">IF(OR(YEAR(E3)=2022,YEAR(E3)=2021),"New Series","Old Series")</f>
        <v>Old Series</v>
      </c>
      <c r="J3" t="str">
        <f t="shared" ref="J3:J50" si="4">LOWER(CONCATENATE("www.dqstream/",(SUBSTITUTE(B3," ","-")),"/",(SUBSTITUTE(C3," ","-")),".com"))</f>
        <v>www.dqstream/crash-landing-on-you/tvn.com</v>
      </c>
      <c r="K3" s="4" t="str">
        <f t="shared" ref="K3:K50" si="5">HYPERLINK(J3,B3)</f>
        <v>CRASH LANDING ON YOU</v>
      </c>
      <c r="L3">
        <f t="shared" ref="L3:L50" si="6">MONTH(E3)</f>
        <v>2</v>
      </c>
      <c r="M3">
        <f t="shared" ref="M3:M50" si="7">YEAR(E3)</f>
        <v>2020</v>
      </c>
    </row>
    <row r="4" spans="1:13">
      <c r="A4">
        <f>'Highest Rating'!A4</f>
        <v>3</v>
      </c>
      <c r="B4" t="str">
        <f>UPPER('Highest Rating'!B4)</f>
        <v>THE WORLD OF THE MARRIED</v>
      </c>
      <c r="C4" t="str">
        <f>UPPER(IF(LEN('Highest Rating'!C4)=0,"No Network",'Highest Rating'!C4))</f>
        <v>JTBC</v>
      </c>
      <c r="D4">
        <f>'Highest Rating'!D4</f>
        <v>6248</v>
      </c>
      <c r="E4" s="1">
        <f>'Highest Rating'!E4</f>
        <v>43967</v>
      </c>
      <c r="F4" t="str">
        <f t="shared" si="0"/>
        <v>Rating Above Average</v>
      </c>
      <c r="G4" t="str">
        <f t="shared" si="1"/>
        <v>Level 3</v>
      </c>
      <c r="H4" t="str">
        <f t="shared" si="2"/>
        <v>First Semester</v>
      </c>
      <c r="I4" t="str">
        <f t="shared" si="3"/>
        <v>Old Series</v>
      </c>
      <c r="J4" t="str">
        <f t="shared" si="4"/>
        <v>www.dqstream/the-world-of-the-married/jtbc.com</v>
      </c>
      <c r="K4" s="4" t="str">
        <f t="shared" si="5"/>
        <v>THE WORLD OF THE MARRIED</v>
      </c>
      <c r="L4">
        <f t="shared" si="6"/>
        <v>5</v>
      </c>
      <c r="M4">
        <f t="shared" si="7"/>
        <v>2020</v>
      </c>
    </row>
    <row r="5" spans="1:13">
      <c r="A5">
        <f>'Highest Rating'!A5</f>
        <v>4</v>
      </c>
      <c r="B5" t="str">
        <f>UPPER('Highest Rating'!B5)</f>
        <v>MR. QUEEN</v>
      </c>
      <c r="C5" t="str">
        <f>UPPER(IF(LEN('Highest Rating'!C5)=0,"No Network",'Highest Rating'!C5))</f>
        <v>TVN</v>
      </c>
      <c r="D5">
        <f>'Highest Rating'!D5</f>
        <v>4749</v>
      </c>
      <c r="E5" s="1">
        <f>'Highest Rating'!E5</f>
        <v>44241</v>
      </c>
      <c r="F5" t="str">
        <f t="shared" si="0"/>
        <v>Rating Above Average</v>
      </c>
      <c r="G5" t="str">
        <f t="shared" si="1"/>
        <v>Level 3</v>
      </c>
      <c r="H5" t="str">
        <f t="shared" si="2"/>
        <v>First Semester</v>
      </c>
      <c r="I5" t="str">
        <f t="shared" si="3"/>
        <v>New Series</v>
      </c>
      <c r="J5" t="str">
        <f t="shared" si="4"/>
        <v>www.dqstream/mr.-queen/tvn.com</v>
      </c>
      <c r="K5" s="4" t="str">
        <f t="shared" si="5"/>
        <v>MR. QUEEN</v>
      </c>
      <c r="L5">
        <f t="shared" si="6"/>
        <v>2</v>
      </c>
      <c r="M5">
        <f t="shared" si="7"/>
        <v>2021</v>
      </c>
    </row>
    <row r="6" spans="1:13">
      <c r="A6">
        <f>'Highest Rating'!A6</f>
        <v>5</v>
      </c>
      <c r="B6" t="str">
        <f>UPPER('Highest Rating'!B6)</f>
        <v>MR. SUNSHINE</v>
      </c>
      <c r="C6" t="str">
        <f>UPPER(IF(LEN('Highest Rating'!C6)=0,"No Network",'Highest Rating'!C6))</f>
        <v>NO NETWORK</v>
      </c>
      <c r="D6">
        <f>'Highest Rating'!D6</f>
        <v>4631</v>
      </c>
      <c r="E6" s="1">
        <f>'Highest Rating'!E6</f>
        <v>43373</v>
      </c>
      <c r="F6" t="str">
        <f t="shared" si="0"/>
        <v>Rating Above Average</v>
      </c>
      <c r="G6" t="str">
        <f t="shared" si="1"/>
        <v>Level 3</v>
      </c>
      <c r="H6" t="str">
        <f t="shared" si="2"/>
        <v>Second Semester</v>
      </c>
      <c r="I6" t="str">
        <f t="shared" si="3"/>
        <v>Old Series</v>
      </c>
      <c r="J6" t="str">
        <f t="shared" si="4"/>
        <v>www.dqstream/mr.-sunshine/no-network.com</v>
      </c>
      <c r="K6" s="4" t="str">
        <f t="shared" si="5"/>
        <v>MR. SUNSHINE</v>
      </c>
      <c r="L6">
        <f t="shared" si="6"/>
        <v>9</v>
      </c>
      <c r="M6">
        <f t="shared" si="7"/>
        <v>2018</v>
      </c>
    </row>
    <row r="7" spans="1:13">
      <c r="A7">
        <f>'Highest Rating'!A7</f>
        <v>7</v>
      </c>
      <c r="B7" t="str">
        <f>UPPER('Highest Rating'!B7)</f>
        <v>ITAEWON CLASS</v>
      </c>
      <c r="C7" t="str">
        <f>UPPER(IF(LEN('Highest Rating'!C7)=0,"No Network",'Highest Rating'!C7))</f>
        <v>JTBC</v>
      </c>
      <c r="D7">
        <f>'Highest Rating'!D7</f>
        <v>4425</v>
      </c>
      <c r="E7" s="1">
        <f>'Highest Rating'!E7</f>
        <v>43911</v>
      </c>
      <c r="F7" t="str">
        <f t="shared" si="0"/>
        <v>Rating Above Average</v>
      </c>
      <c r="G7" t="str">
        <f t="shared" si="1"/>
        <v>Level 3</v>
      </c>
      <c r="H7" t="str">
        <f t="shared" si="2"/>
        <v>First Semester</v>
      </c>
      <c r="I7" t="str">
        <f t="shared" si="3"/>
        <v>Old Series</v>
      </c>
      <c r="J7" t="str">
        <f t="shared" si="4"/>
        <v>www.dqstream/itaewon-class/jtbc.com</v>
      </c>
      <c r="K7" s="4" t="str">
        <f t="shared" si="5"/>
        <v>ITAEWON CLASS</v>
      </c>
      <c r="L7">
        <f t="shared" si="6"/>
        <v>3</v>
      </c>
      <c r="M7">
        <f t="shared" si="7"/>
        <v>2020</v>
      </c>
    </row>
    <row r="8" spans="1:13">
      <c r="A8">
        <f>'Highest Rating'!A8</f>
        <v>8</v>
      </c>
      <c r="B8" t="str">
        <f>UPPER('Highest Rating'!B8)</f>
        <v>HOSPITAL PLAYLIST 2</v>
      </c>
      <c r="C8" t="str">
        <f>UPPER(IF(LEN('Highest Rating'!C8)=0,"No Network",'Highest Rating'!C8))</f>
        <v>TVN</v>
      </c>
      <c r="D8">
        <f>'Highest Rating'!D8</f>
        <v>3853</v>
      </c>
      <c r="E8" s="1">
        <f>'Highest Rating'!E8</f>
        <v>44455</v>
      </c>
      <c r="F8" t="str">
        <f t="shared" si="0"/>
        <v>Rating Above Average</v>
      </c>
      <c r="G8" t="str">
        <f t="shared" si="1"/>
        <v>Level 3</v>
      </c>
      <c r="H8" t="str">
        <f t="shared" si="2"/>
        <v>Second Semester</v>
      </c>
      <c r="I8" t="str">
        <f t="shared" si="3"/>
        <v>New Series</v>
      </c>
      <c r="J8" t="str">
        <f t="shared" si="4"/>
        <v>www.dqstream/hospital-playlist-2/tvn.com</v>
      </c>
      <c r="K8" s="4" t="str">
        <f t="shared" si="5"/>
        <v>HOSPITAL PLAYLIST 2</v>
      </c>
      <c r="L8">
        <f t="shared" si="6"/>
        <v>9</v>
      </c>
      <c r="M8">
        <f t="shared" si="7"/>
        <v>2021</v>
      </c>
    </row>
    <row r="9" spans="1:13">
      <c r="A9">
        <f>'Highest Rating'!A9</f>
        <v>9</v>
      </c>
      <c r="B9" t="str">
        <f>UPPER('Highest Rating'!B9)</f>
        <v>VINCENZO</v>
      </c>
      <c r="C9" t="str">
        <f>UPPER(IF(LEN('Highest Rating'!C9)=0,"No Network",'Highest Rating'!C9))</f>
        <v>NO NETWORK</v>
      </c>
      <c r="D9">
        <f>'Highest Rating'!D9</f>
        <v>3841</v>
      </c>
      <c r="E9" s="1">
        <f>'Highest Rating'!E9</f>
        <v>44318</v>
      </c>
      <c r="F9" t="str">
        <f t="shared" si="0"/>
        <v>Rating Above Average</v>
      </c>
      <c r="G9" t="str">
        <f t="shared" si="1"/>
        <v>Level 3</v>
      </c>
      <c r="H9" t="str">
        <f t="shared" si="2"/>
        <v>First Semester</v>
      </c>
      <c r="I9" t="str">
        <f t="shared" si="3"/>
        <v>New Series</v>
      </c>
      <c r="J9" t="str">
        <f t="shared" si="4"/>
        <v>www.dqstream/vincenzo/no-network.com</v>
      </c>
      <c r="K9" s="4" t="str">
        <f t="shared" si="5"/>
        <v>VINCENZO</v>
      </c>
      <c r="L9">
        <f t="shared" si="6"/>
        <v>5</v>
      </c>
      <c r="M9">
        <f t="shared" si="7"/>
        <v>2021</v>
      </c>
    </row>
    <row r="10" spans="1:13">
      <c r="A10">
        <f>'Highest Rating'!A10</f>
        <v>10</v>
      </c>
      <c r="B10" t="str">
        <f>UPPER('Highest Rating'!B10)</f>
        <v>HOTEL DEL LUNA</v>
      </c>
      <c r="C10" t="str">
        <f>UPPER(IF(LEN('Highest Rating'!C10)=0,"No Network",'Highest Rating'!C10))</f>
        <v>NO NETWORK</v>
      </c>
      <c r="D10">
        <f>'Highest Rating'!D10</f>
        <v>3674</v>
      </c>
      <c r="E10" s="1">
        <f>'Highest Rating'!E10</f>
        <v>43709</v>
      </c>
      <c r="F10" t="str">
        <f t="shared" si="0"/>
        <v>Rating Above Average</v>
      </c>
      <c r="G10" t="str">
        <f t="shared" si="1"/>
        <v>Level 3</v>
      </c>
      <c r="H10" t="str">
        <f t="shared" si="2"/>
        <v>Second Semester</v>
      </c>
      <c r="I10" t="str">
        <f t="shared" si="3"/>
        <v>Old Series</v>
      </c>
      <c r="J10" t="str">
        <f t="shared" si="4"/>
        <v>www.dqstream/hotel-del-luna/no-network.com</v>
      </c>
      <c r="K10" s="4" t="str">
        <f t="shared" si="5"/>
        <v>HOTEL DEL LUNA</v>
      </c>
      <c r="L10">
        <f t="shared" si="6"/>
        <v>9</v>
      </c>
      <c r="M10">
        <f t="shared" si="7"/>
        <v>2019</v>
      </c>
    </row>
    <row r="11" spans="1:13">
      <c r="A11">
        <f>'Highest Rating'!A11</f>
        <v>11</v>
      </c>
      <c r="B11" t="str">
        <f>UPPER('Highest Rating'!B11)</f>
        <v>HOSPITAL PLAYLIST</v>
      </c>
      <c r="C11" t="str">
        <f>UPPER(IF(LEN('Highest Rating'!C11)=0,"No Network",'Highest Rating'!C11))</f>
        <v>NO NETWORK</v>
      </c>
      <c r="D11">
        <f>'Highest Rating'!D11</f>
        <v>3579</v>
      </c>
      <c r="E11" s="1">
        <f>'Highest Rating'!E11</f>
        <v>43979</v>
      </c>
      <c r="F11" t="str">
        <f t="shared" si="0"/>
        <v>Rating Above Average</v>
      </c>
      <c r="G11" t="str">
        <f t="shared" si="1"/>
        <v>Level 3</v>
      </c>
      <c r="H11" t="str">
        <f t="shared" si="2"/>
        <v>First Semester</v>
      </c>
      <c r="I11" t="str">
        <f t="shared" si="3"/>
        <v>Old Series</v>
      </c>
      <c r="J11" t="str">
        <f t="shared" si="4"/>
        <v>www.dqstream/hospital-playlist/no-network.com</v>
      </c>
      <c r="K11" s="4" t="str">
        <f t="shared" si="5"/>
        <v>HOSPITAL PLAYLIST</v>
      </c>
      <c r="L11">
        <f t="shared" si="6"/>
        <v>5</v>
      </c>
      <c r="M11">
        <f t="shared" si="7"/>
        <v>2020</v>
      </c>
    </row>
    <row r="12" spans="1:13">
      <c r="A12">
        <f>'Highest Rating'!A12</f>
        <v>12</v>
      </c>
      <c r="B12" t="str">
        <f>UPPER('Highest Rating'!B12)</f>
        <v>OUR BLUES</v>
      </c>
      <c r="C12" t="str">
        <f>UPPER(IF(LEN('Highest Rating'!C12)=0,"No Network",'Highest Rating'!C12))</f>
        <v>NO NETWORK</v>
      </c>
      <c r="D12">
        <f>'Highest Rating'!D12</f>
        <v>3419</v>
      </c>
      <c r="E12" s="1">
        <f>'Highest Rating'!E12</f>
        <v>44724</v>
      </c>
      <c r="F12" t="str">
        <f t="shared" si="0"/>
        <v>Rating Above Average</v>
      </c>
      <c r="G12" t="str">
        <f t="shared" si="1"/>
        <v>Level 3</v>
      </c>
      <c r="H12" t="str">
        <f t="shared" si="2"/>
        <v>First Semester</v>
      </c>
      <c r="I12" t="str">
        <f t="shared" si="3"/>
        <v>New Series</v>
      </c>
      <c r="J12" t="str">
        <f t="shared" si="4"/>
        <v>www.dqstream/our-blues/no-network.com</v>
      </c>
      <c r="K12" s="4" t="str">
        <f t="shared" si="5"/>
        <v>OUR BLUES</v>
      </c>
      <c r="L12">
        <f t="shared" si="6"/>
        <v>6</v>
      </c>
      <c r="M12">
        <f t="shared" si="7"/>
        <v>2022</v>
      </c>
    </row>
    <row r="13" spans="1:13">
      <c r="A13">
        <f>'Highest Rating'!A13</f>
        <v>13</v>
      </c>
      <c r="B13" t="str">
        <f>UPPER('Highest Rating'!B13)</f>
        <v>LOVE (FT. MARRIAGE AND DIVORCE) 2</v>
      </c>
      <c r="C13" t="str">
        <f>UPPER(IF(LEN('Highest Rating'!C13)=0,"No Network",'Highest Rating'!C13))</f>
        <v>TV CHOSUN</v>
      </c>
      <c r="D13">
        <f>'Highest Rating'!D13</f>
        <v>3344</v>
      </c>
      <c r="E13" s="1">
        <f>'Highest Rating'!E13</f>
        <v>44416</v>
      </c>
      <c r="F13" t="str">
        <f t="shared" si="0"/>
        <v>Rating Above Average</v>
      </c>
      <c r="G13" t="str">
        <f t="shared" si="1"/>
        <v>Level 3</v>
      </c>
      <c r="H13" t="str">
        <f t="shared" si="2"/>
        <v>Second Semester</v>
      </c>
      <c r="I13" t="str">
        <f t="shared" si="3"/>
        <v>New Series</v>
      </c>
      <c r="J13" t="str">
        <f t="shared" si="4"/>
        <v>www.dqstream/love-(ft.-marriage-and-divorce)-2/tv-chosun.com</v>
      </c>
      <c r="K13" s="4" t="str">
        <f t="shared" si="5"/>
        <v>LOVE (FT. MARRIAGE AND DIVORCE) 2</v>
      </c>
      <c r="L13">
        <f t="shared" si="6"/>
        <v>8</v>
      </c>
      <c r="M13">
        <f t="shared" si="7"/>
        <v>2021</v>
      </c>
    </row>
    <row r="14" spans="1:13">
      <c r="A14">
        <f>'Highest Rating'!A14</f>
        <v>14</v>
      </c>
      <c r="B14" t="str">
        <f>UPPER('Highest Rating'!B14)</f>
        <v>100 DAYS MY PRINCE</v>
      </c>
      <c r="C14" t="str">
        <f>UPPER(IF(LEN('Highest Rating'!C14)=0,"No Network",'Highest Rating'!C14))</f>
        <v>TVN</v>
      </c>
      <c r="D14">
        <f>'Highest Rating'!D14</f>
        <v>3264</v>
      </c>
      <c r="E14" s="1">
        <f>'Highest Rating'!E14</f>
        <v>43403</v>
      </c>
      <c r="F14" t="str">
        <f t="shared" si="0"/>
        <v>Rating Above Average</v>
      </c>
      <c r="G14" t="str">
        <f t="shared" si="1"/>
        <v>Level 3</v>
      </c>
      <c r="H14" t="str">
        <f t="shared" si="2"/>
        <v>Second Semester</v>
      </c>
      <c r="I14" t="str">
        <f t="shared" si="3"/>
        <v>Old Series</v>
      </c>
      <c r="J14" t="str">
        <f t="shared" si="4"/>
        <v>www.dqstream/100-days-my-prince/tvn.com</v>
      </c>
      <c r="K14" s="4" t="str">
        <f t="shared" si="5"/>
        <v>100 DAYS MY PRINCE</v>
      </c>
      <c r="L14">
        <f t="shared" si="6"/>
        <v>10</v>
      </c>
      <c r="M14">
        <f t="shared" si="7"/>
        <v>2018</v>
      </c>
    </row>
    <row r="15" spans="1:13">
      <c r="A15">
        <f>'Highest Rating'!A15</f>
        <v>15</v>
      </c>
      <c r="B15" t="str">
        <f>UPPER('Highest Rating'!B15)</f>
        <v>THE UNCANNY COUNTER</v>
      </c>
      <c r="C15" t="str">
        <f>UPPER(IF(LEN('Highest Rating'!C15)=0,"No Network",'Highest Rating'!C15))</f>
        <v>OCN</v>
      </c>
      <c r="D15">
        <f>'Highest Rating'!D15</f>
        <v>3257</v>
      </c>
      <c r="E15" s="1">
        <f>'Highest Rating'!E15</f>
        <v>44220</v>
      </c>
      <c r="F15" t="str">
        <f t="shared" si="0"/>
        <v>Rating Above Average</v>
      </c>
      <c r="G15" t="str">
        <f t="shared" si="1"/>
        <v>Level 2</v>
      </c>
      <c r="H15" t="str">
        <f t="shared" si="2"/>
        <v>First Semester</v>
      </c>
      <c r="I15" t="str">
        <f t="shared" si="3"/>
        <v>New Series</v>
      </c>
      <c r="J15" t="str">
        <f t="shared" si="4"/>
        <v>www.dqstream/the-uncanny-counter/ocn.com</v>
      </c>
      <c r="K15" s="4" t="str">
        <f t="shared" si="5"/>
        <v>THE UNCANNY COUNTER</v>
      </c>
      <c r="L15">
        <f t="shared" si="6"/>
        <v>1</v>
      </c>
      <c r="M15">
        <f t="shared" si="7"/>
        <v>2021</v>
      </c>
    </row>
    <row r="16" spans="1:13">
      <c r="A16">
        <f>'Highest Rating'!A16</f>
        <v>16</v>
      </c>
      <c r="B16" t="str">
        <f>UPPER('Highest Rating'!B16)</f>
        <v>HOMETOWN CHA-CHA-CHA</v>
      </c>
      <c r="C16" t="str">
        <f>UPPER(IF(LEN('Highest Rating'!C16)=0,"No Network",'Highest Rating'!C16))</f>
        <v>TVN</v>
      </c>
      <c r="D16">
        <f>'Highest Rating'!D16</f>
        <v>3237</v>
      </c>
      <c r="E16" s="1">
        <f>'Highest Rating'!E16</f>
        <v>44486</v>
      </c>
      <c r="F16" t="str">
        <f t="shared" si="0"/>
        <v>Rating Above Average</v>
      </c>
      <c r="G16" t="str">
        <f t="shared" si="1"/>
        <v>Level 2</v>
      </c>
      <c r="H16" t="str">
        <f t="shared" si="2"/>
        <v>Second Semester</v>
      </c>
      <c r="I16" t="str">
        <f t="shared" si="3"/>
        <v>New Series</v>
      </c>
      <c r="J16" t="str">
        <f t="shared" si="4"/>
        <v>www.dqstream/hometown-cha-cha-cha/tvn.com</v>
      </c>
      <c r="K16" s="4" t="str">
        <f t="shared" si="5"/>
        <v>HOMETOWN CHA-CHA-CHA</v>
      </c>
      <c r="L16">
        <f t="shared" si="6"/>
        <v>10</v>
      </c>
      <c r="M16">
        <f t="shared" si="7"/>
        <v>2021</v>
      </c>
    </row>
    <row r="17" spans="1:13">
      <c r="A17">
        <f>'Highest Rating'!A17</f>
        <v>17</v>
      </c>
      <c r="B17" t="str">
        <f>UPPER('Highest Rating'!B17)</f>
        <v>PRISON PLAYBOOK</v>
      </c>
      <c r="C17" t="str">
        <f>UPPER(IF(LEN('Highest Rating'!C17)=0,"No Network",'Highest Rating'!C17))</f>
        <v>NO NETWORK</v>
      </c>
      <c r="D17">
        <f>'Highest Rating'!D17</f>
        <v>3063</v>
      </c>
      <c r="E17" s="1">
        <f>'Highest Rating'!E17</f>
        <v>43118</v>
      </c>
      <c r="F17" t="str">
        <f t="shared" si="0"/>
        <v>Rating Above Average</v>
      </c>
      <c r="G17" t="str">
        <f t="shared" si="1"/>
        <v>Level 2</v>
      </c>
      <c r="H17" t="str">
        <f t="shared" si="2"/>
        <v>First Semester</v>
      </c>
      <c r="I17" t="str">
        <f t="shared" si="3"/>
        <v>Old Series</v>
      </c>
      <c r="J17" t="str">
        <f t="shared" si="4"/>
        <v>www.dqstream/prison-playbook/no-network.com</v>
      </c>
      <c r="K17" s="4" t="str">
        <f t="shared" si="5"/>
        <v>PRISON PLAYBOOK</v>
      </c>
      <c r="L17">
        <f t="shared" si="6"/>
        <v>1</v>
      </c>
      <c r="M17">
        <f t="shared" si="7"/>
        <v>2018</v>
      </c>
    </row>
    <row r="18" spans="1:13">
      <c r="A18">
        <f>'Highest Rating'!A18</f>
        <v>18</v>
      </c>
      <c r="B18" t="str">
        <f>UPPER('Highest Rating'!B18)</f>
        <v>TWENTY-FIVE TWENTY-ONE</v>
      </c>
      <c r="C18" t="str">
        <f>UPPER(IF(LEN('Highest Rating'!C18)=0,"No Network",'Highest Rating'!C18))</f>
        <v>NO NETWORK</v>
      </c>
      <c r="D18">
        <f>'Highest Rating'!D18</f>
        <v>3047</v>
      </c>
      <c r="E18" s="1">
        <f>'Highest Rating'!E18</f>
        <v>44654</v>
      </c>
      <c r="F18" t="str">
        <f t="shared" si="0"/>
        <v>Rating Above Average</v>
      </c>
      <c r="G18" t="str">
        <f t="shared" si="1"/>
        <v>Level 2</v>
      </c>
      <c r="H18" t="str">
        <f t="shared" si="2"/>
        <v>First Semester</v>
      </c>
      <c r="I18" t="str">
        <f t="shared" si="3"/>
        <v>New Series</v>
      </c>
      <c r="J18" t="str">
        <f t="shared" si="4"/>
        <v>www.dqstream/twenty-five-twenty-one/no-network.com</v>
      </c>
      <c r="K18" s="4" t="str">
        <f t="shared" si="5"/>
        <v>TWENTY-FIVE TWENTY-ONE</v>
      </c>
      <c r="L18">
        <f t="shared" si="6"/>
        <v>4</v>
      </c>
      <c r="M18">
        <f t="shared" si="7"/>
        <v>2022</v>
      </c>
    </row>
    <row r="19" spans="1:13">
      <c r="A19">
        <f>'Highest Rating'!A19</f>
        <v>19</v>
      </c>
      <c r="B19" t="str">
        <f>UPPER('Highest Rating'!B19)</f>
        <v>UNDER THE QUEEN'S UMBRELLA</v>
      </c>
      <c r="C19" t="str">
        <f>UPPER(IF(LEN('Highest Rating'!C19)=0,"No Network",'Highest Rating'!C19))</f>
        <v>NO NETWORK</v>
      </c>
      <c r="D19">
        <f>'Highest Rating'!D19</f>
        <v>3015</v>
      </c>
      <c r="E19" s="1">
        <f>'Highest Rating'!E19</f>
        <v>44684</v>
      </c>
      <c r="F19" t="str">
        <f t="shared" si="0"/>
        <v>Rating Above Average</v>
      </c>
      <c r="G19" t="str">
        <f t="shared" si="1"/>
        <v>Level 2</v>
      </c>
      <c r="H19" t="str">
        <f t="shared" si="2"/>
        <v>First Semester</v>
      </c>
      <c r="I19" t="str">
        <f t="shared" si="3"/>
        <v>New Series</v>
      </c>
      <c r="J19" t="str">
        <f t="shared" si="4"/>
        <v>www.dqstream/under-the-queen's-umbrella/no-network.com</v>
      </c>
      <c r="K19" s="4" t="str">
        <f t="shared" si="5"/>
        <v>UNDER THE QUEEN'S UMBRELLA</v>
      </c>
      <c r="L19">
        <f t="shared" si="6"/>
        <v>5</v>
      </c>
      <c r="M19">
        <f t="shared" si="7"/>
        <v>2022</v>
      </c>
    </row>
    <row r="20" spans="1:13">
      <c r="A20">
        <f>'Highest Rating'!A20</f>
        <v>20</v>
      </c>
      <c r="B20" t="str">
        <f>UPPER('Highest Rating'!B20)</f>
        <v>MEMORIES OF THE ALHAMBRA</v>
      </c>
      <c r="C20" t="str">
        <f>UPPER(IF(LEN('Highest Rating'!C20)=0,"No Network",'Highest Rating'!C20))</f>
        <v>NO NETWORK</v>
      </c>
      <c r="D20">
        <f>'Highest Rating'!D20</f>
        <v>2853</v>
      </c>
      <c r="E20" s="1">
        <f>'Highest Rating'!E20</f>
        <v>43485</v>
      </c>
      <c r="F20" t="str">
        <f t="shared" si="0"/>
        <v>Rating Above Average</v>
      </c>
      <c r="G20" t="str">
        <f t="shared" si="1"/>
        <v>Level 2</v>
      </c>
      <c r="H20" t="str">
        <f t="shared" si="2"/>
        <v>First Semester</v>
      </c>
      <c r="I20" t="str">
        <f t="shared" si="3"/>
        <v>Old Series</v>
      </c>
      <c r="J20" t="str">
        <f t="shared" si="4"/>
        <v>www.dqstream/memories-of-the-alhambra/no-network.com</v>
      </c>
      <c r="K20" s="4" t="str">
        <f t="shared" si="5"/>
        <v>MEMORIES OF THE ALHAMBRA</v>
      </c>
      <c r="L20">
        <f t="shared" si="6"/>
        <v>1</v>
      </c>
      <c r="M20">
        <f t="shared" si="7"/>
        <v>2019</v>
      </c>
    </row>
    <row r="21" spans="1:13">
      <c r="A21">
        <f>'Highest Rating'!A21</f>
        <v>21</v>
      </c>
      <c r="B21" t="str">
        <f>UPPER('Highest Rating'!B21)</f>
        <v>LITTLE WOMEN</v>
      </c>
      <c r="C21" t="str">
        <f>UPPER(IF(LEN('Highest Rating'!C21)=0,"No Network",'Highest Rating'!C21))</f>
        <v>NO NETWORK</v>
      </c>
      <c r="D21">
        <f>'Highest Rating'!D21</f>
        <v>2618</v>
      </c>
      <c r="E21" s="1">
        <f>'Highest Rating'!E21</f>
        <v>44843</v>
      </c>
      <c r="F21" t="str">
        <f t="shared" si="0"/>
        <v>Rating Below Average</v>
      </c>
      <c r="G21" t="str">
        <f t="shared" si="1"/>
        <v>Level 2</v>
      </c>
      <c r="H21" t="str">
        <f t="shared" si="2"/>
        <v>Second Semester</v>
      </c>
      <c r="I21" t="str">
        <f t="shared" si="3"/>
        <v>New Series</v>
      </c>
      <c r="J21" t="str">
        <f t="shared" si="4"/>
        <v>www.dqstream/little-women/no-network.com</v>
      </c>
      <c r="K21" s="4" t="str">
        <f t="shared" si="5"/>
        <v>LITTLE WOMEN</v>
      </c>
      <c r="L21">
        <f t="shared" si="6"/>
        <v>10</v>
      </c>
      <c r="M21">
        <f t="shared" si="7"/>
        <v>2022</v>
      </c>
    </row>
    <row r="22" spans="1:13">
      <c r="A22">
        <f>'Highest Rating'!A22</f>
        <v>22</v>
      </c>
      <c r="B22" t="str">
        <f>UPPER('Highest Rating'!B22)</f>
        <v>JIRISAN</v>
      </c>
      <c r="C22" t="str">
        <f>UPPER(IF(LEN('Highest Rating'!C22)=0,"No Network",'Highest Rating'!C22))</f>
        <v>NO NETWORK</v>
      </c>
      <c r="D22">
        <f>'Highest Rating'!D22</f>
        <v>2586</v>
      </c>
      <c r="E22" s="1">
        <f>'Highest Rating'!E22</f>
        <v>44542</v>
      </c>
      <c r="F22" t="str">
        <f t="shared" si="0"/>
        <v>Rating Below Average</v>
      </c>
      <c r="G22" t="str">
        <f t="shared" si="1"/>
        <v>Level 2</v>
      </c>
      <c r="H22" t="str">
        <f t="shared" si="2"/>
        <v>Second Semester</v>
      </c>
      <c r="I22" t="str">
        <f t="shared" si="3"/>
        <v>New Series</v>
      </c>
      <c r="J22" t="str">
        <f t="shared" si="4"/>
        <v>www.dqstream/jirisan/no-network.com</v>
      </c>
      <c r="K22" s="4" t="str">
        <f t="shared" si="5"/>
        <v>JIRISAN</v>
      </c>
      <c r="L22">
        <f t="shared" si="6"/>
        <v>12</v>
      </c>
      <c r="M22">
        <f t="shared" si="7"/>
        <v>2021</v>
      </c>
    </row>
    <row r="23" spans="1:13">
      <c r="A23">
        <f>'Highest Rating'!A23</f>
        <v>23</v>
      </c>
      <c r="B23" t="str">
        <f>UPPER('Highest Rating'!B23)</f>
        <v>ENCOUNTER</v>
      </c>
      <c r="C23" t="str">
        <f>UPPER(IF(LEN('Highest Rating'!C23)=0,"No Network",'Highest Rating'!C23))</f>
        <v>NO NETWORK</v>
      </c>
      <c r="D23">
        <f>'Highest Rating'!D23</f>
        <v>2473</v>
      </c>
      <c r="E23" s="1">
        <f>'Highest Rating'!E23</f>
        <v>43489</v>
      </c>
      <c r="F23" t="str">
        <f t="shared" si="0"/>
        <v>Rating Below Average</v>
      </c>
      <c r="G23" t="str">
        <f t="shared" si="1"/>
        <v>Level 2</v>
      </c>
      <c r="H23" t="str">
        <f t="shared" si="2"/>
        <v>First Semester</v>
      </c>
      <c r="I23" t="str">
        <f t="shared" si="3"/>
        <v>Old Series</v>
      </c>
      <c r="J23" t="str">
        <f t="shared" si="4"/>
        <v>www.dqstream/encounter/no-network.com</v>
      </c>
      <c r="K23" s="4" t="str">
        <f t="shared" si="5"/>
        <v>ENCOUNTER</v>
      </c>
      <c r="L23">
        <f t="shared" si="6"/>
        <v>1</v>
      </c>
      <c r="M23">
        <f t="shared" si="7"/>
        <v>2019</v>
      </c>
    </row>
    <row r="24" spans="1:13">
      <c r="A24">
        <f>'Highest Rating'!A24</f>
        <v>24</v>
      </c>
      <c r="B24" t="str">
        <f>UPPER('Highest Rating'!B24)</f>
        <v>THE CROWNED CLOWN</v>
      </c>
      <c r="C24" t="str">
        <f>UPPER(IF(LEN('Highest Rating'!C24)=0,"No Network",'Highest Rating'!C24))</f>
        <v>NO NETWORK</v>
      </c>
      <c r="D24">
        <f>'Highest Rating'!D24</f>
        <v>2447</v>
      </c>
      <c r="E24" s="1">
        <f>'Highest Rating'!E24</f>
        <v>43528</v>
      </c>
      <c r="F24" t="str">
        <f t="shared" si="0"/>
        <v>Rating Below Average</v>
      </c>
      <c r="G24" t="str">
        <f t="shared" si="1"/>
        <v>Level 2</v>
      </c>
      <c r="H24" t="str">
        <f t="shared" si="2"/>
        <v>First Semester</v>
      </c>
      <c r="I24" t="str">
        <f t="shared" si="3"/>
        <v>Old Series</v>
      </c>
      <c r="J24" t="str">
        <f t="shared" si="4"/>
        <v>www.dqstream/the-crowned-clown/no-network.com</v>
      </c>
      <c r="K24" s="4" t="str">
        <f t="shared" si="5"/>
        <v>THE CROWNED CLOWN</v>
      </c>
      <c r="L24">
        <f t="shared" si="6"/>
        <v>3</v>
      </c>
      <c r="M24">
        <f t="shared" si="7"/>
        <v>2019</v>
      </c>
    </row>
    <row r="25" spans="1:13">
      <c r="A25">
        <f>'Highest Rating'!A25</f>
        <v>25</v>
      </c>
      <c r="B25" t="str">
        <f>UPPER('Highest Rating'!B25)</f>
        <v>MINE</v>
      </c>
      <c r="C25" t="str">
        <f>UPPER(IF(LEN('Highest Rating'!C25)=0,"No Network",'Highest Rating'!C25))</f>
        <v>NO NETWORK</v>
      </c>
      <c r="D25">
        <f>'Highest Rating'!D25</f>
        <v>2429</v>
      </c>
      <c r="E25" s="1">
        <f>'Highest Rating'!E25</f>
        <v>44374</v>
      </c>
      <c r="F25" t="str">
        <f t="shared" si="0"/>
        <v>Rating Below Average</v>
      </c>
      <c r="G25" t="str">
        <f t="shared" si="1"/>
        <v>Level 2</v>
      </c>
      <c r="H25" t="str">
        <f t="shared" si="2"/>
        <v>First Semester</v>
      </c>
      <c r="I25" t="str">
        <f t="shared" si="3"/>
        <v>New Series</v>
      </c>
      <c r="J25" t="str">
        <f t="shared" si="4"/>
        <v>www.dqstream/mine/no-network.com</v>
      </c>
      <c r="K25" s="4" t="str">
        <f t="shared" si="5"/>
        <v>MINE</v>
      </c>
      <c r="L25">
        <f t="shared" si="6"/>
        <v>6</v>
      </c>
      <c r="M25">
        <f t="shared" si="7"/>
        <v>2021</v>
      </c>
    </row>
    <row r="26" spans="1:13">
      <c r="A26">
        <f>'Highest Rating'!A26</f>
        <v>26</v>
      </c>
      <c r="B26" t="str">
        <f>UPPER('Highest Rating'!B26)</f>
        <v>ALCHEMY OF SOULS</v>
      </c>
      <c r="C26" t="str">
        <f>UPPER(IF(LEN('Highest Rating'!C26)=0,"No Network",'Highest Rating'!C26))</f>
        <v>NO NETWORK</v>
      </c>
      <c r="D26">
        <f>'Highest Rating'!D26</f>
        <v>241</v>
      </c>
      <c r="E26" s="1">
        <f>'Highest Rating'!E26</f>
        <v>44801</v>
      </c>
      <c r="F26" t="str">
        <f t="shared" si="0"/>
        <v>Rating Below Average</v>
      </c>
      <c r="G26" t="str">
        <f t="shared" si="1"/>
        <v>Level 1</v>
      </c>
      <c r="H26" t="str">
        <f t="shared" si="2"/>
        <v>Second Semester</v>
      </c>
      <c r="I26" t="str">
        <f t="shared" si="3"/>
        <v>New Series</v>
      </c>
      <c r="J26" t="str">
        <f t="shared" si="4"/>
        <v>www.dqstream/alchemy-of-souls/no-network.com</v>
      </c>
      <c r="K26" s="4" t="str">
        <f t="shared" si="5"/>
        <v>ALCHEMY OF SOULS</v>
      </c>
      <c r="L26">
        <f t="shared" si="6"/>
        <v>8</v>
      </c>
      <c r="M26">
        <f t="shared" si="7"/>
        <v>2022</v>
      </c>
    </row>
    <row r="27" spans="1:13">
      <c r="A27">
        <f>'Highest Rating'!A27</f>
        <v>27</v>
      </c>
      <c r="B27" t="str">
        <f>UPPER('Highest Rating'!B27)</f>
        <v>WHAT'S WRONG WITH SECRETARY KIM</v>
      </c>
      <c r="C27" t="str">
        <f>UPPER(IF(LEN('Highest Rating'!C27)=0,"No Network",'Highest Rating'!C27))</f>
        <v>NO NETWORK</v>
      </c>
      <c r="D27">
        <f>'Highest Rating'!D27</f>
        <v>2383</v>
      </c>
      <c r="E27" s="1">
        <f>'Highest Rating'!E27</f>
        <v>43307</v>
      </c>
      <c r="F27" t="str">
        <f t="shared" si="0"/>
        <v>Rating Below Average</v>
      </c>
      <c r="G27" t="str">
        <f t="shared" si="1"/>
        <v>Level 2</v>
      </c>
      <c r="H27" t="str">
        <f t="shared" si="2"/>
        <v>Second Semester</v>
      </c>
      <c r="I27" t="str">
        <f t="shared" si="3"/>
        <v>Old Series</v>
      </c>
      <c r="J27" t="str">
        <f t="shared" si="4"/>
        <v>www.dqstream/what's-wrong-with-secretary-kim/no-network.com</v>
      </c>
      <c r="K27" s="4" t="str">
        <f t="shared" si="5"/>
        <v>WHAT'S WRONG WITH SECRETARY KIM</v>
      </c>
      <c r="L27">
        <f t="shared" si="6"/>
        <v>7</v>
      </c>
      <c r="M27">
        <f t="shared" si="7"/>
        <v>2018</v>
      </c>
    </row>
    <row r="28" spans="1:13">
      <c r="A28">
        <f>'Highest Rating'!A28</f>
        <v>28</v>
      </c>
      <c r="B28" t="str">
        <f>UPPER('Highest Rating'!B28)</f>
        <v>MILITARY PROSECUTOR DOBERMAN</v>
      </c>
      <c r="C28" t="str">
        <f>UPPER(IF(LEN('Highest Rating'!C28)=0,"No Network",'Highest Rating'!C28))</f>
        <v>NO NETWORK</v>
      </c>
      <c r="D28">
        <f>'Highest Rating'!D28</f>
        <v>2279</v>
      </c>
      <c r="E28" s="1">
        <f>'Highest Rating'!E28</f>
        <v>44677</v>
      </c>
      <c r="F28" t="str">
        <f t="shared" si="0"/>
        <v>Rating Below Average</v>
      </c>
      <c r="G28" t="str">
        <f t="shared" si="1"/>
        <v>Level 2</v>
      </c>
      <c r="H28" t="str">
        <f t="shared" si="2"/>
        <v>First Semester</v>
      </c>
      <c r="I28" t="str">
        <f t="shared" si="3"/>
        <v>New Series</v>
      </c>
      <c r="J28" t="str">
        <f t="shared" si="4"/>
        <v>www.dqstream/military-prosecutor-doberman/no-network.com</v>
      </c>
      <c r="K28" s="4" t="str">
        <f t="shared" si="5"/>
        <v>MILITARY PROSECUTOR DOBERMAN</v>
      </c>
      <c r="L28">
        <f t="shared" si="6"/>
        <v>4</v>
      </c>
      <c r="M28">
        <f t="shared" si="7"/>
        <v>2022</v>
      </c>
    </row>
    <row r="29" spans="1:13">
      <c r="A29">
        <f>'Highest Rating'!A29</f>
        <v>29</v>
      </c>
      <c r="B29" t="str">
        <f>UPPER('Highest Rating'!B29)</f>
        <v>THE LIGHT IN YOUR EYES</v>
      </c>
      <c r="C29" t="str">
        <f>UPPER(IF(LEN('Highest Rating'!C29)=0,"No Network",'Highest Rating'!C29))</f>
        <v>JTBC</v>
      </c>
      <c r="D29">
        <f>'Highest Rating'!D29</f>
        <v>2223</v>
      </c>
      <c r="E29" s="1">
        <f>'Highest Rating'!E29</f>
        <v>43543</v>
      </c>
      <c r="F29" t="str">
        <f t="shared" si="0"/>
        <v>Rating Below Average</v>
      </c>
      <c r="G29" t="str">
        <f t="shared" si="1"/>
        <v>Level 2</v>
      </c>
      <c r="H29" t="str">
        <f t="shared" si="2"/>
        <v>First Semester</v>
      </c>
      <c r="I29" t="str">
        <f t="shared" si="3"/>
        <v>Old Series</v>
      </c>
      <c r="J29" t="str">
        <f t="shared" si="4"/>
        <v>www.dqstream/the-light-in-your-eyes/jtbc.com</v>
      </c>
      <c r="K29" s="4" t="str">
        <f t="shared" si="5"/>
        <v>THE LIGHT IN YOUR EYES</v>
      </c>
      <c r="L29">
        <f t="shared" si="6"/>
        <v>3</v>
      </c>
      <c r="M29">
        <f t="shared" si="7"/>
        <v>2019</v>
      </c>
    </row>
    <row r="30" spans="1:13">
      <c r="A30">
        <f>'Highest Rating'!A30</f>
        <v>30</v>
      </c>
      <c r="B30" t="str">
        <f>UPPER('Highest Rating'!B30)</f>
        <v>SHOW WINDOW: THE QUEEN'S HOUSE</v>
      </c>
      <c r="C30" t="str">
        <f>UPPER(IF(LEN('Highest Rating'!C30)=0,"No Network",'Highest Rating'!C30))</f>
        <v>CHANNEL A</v>
      </c>
      <c r="D30">
        <f>'Highest Rating'!D30</f>
        <v>2195</v>
      </c>
      <c r="E30" s="1">
        <f>'Highest Rating'!E30</f>
        <v>44579</v>
      </c>
      <c r="F30" t="str">
        <f t="shared" si="0"/>
        <v>Rating Below Average</v>
      </c>
      <c r="G30" t="str">
        <f t="shared" si="1"/>
        <v>Level 2</v>
      </c>
      <c r="H30" t="str">
        <f t="shared" si="2"/>
        <v>First Semester</v>
      </c>
      <c r="I30" t="str">
        <f t="shared" si="3"/>
        <v>New Series</v>
      </c>
      <c r="J30" t="str">
        <f t="shared" si="4"/>
        <v>www.dqstream/show-window:-the-queen's-house/channel-a.com</v>
      </c>
      <c r="K30" s="4" t="str">
        <f t="shared" si="5"/>
        <v>SHOW WINDOW: THE QUEEN'S HOUSE</v>
      </c>
      <c r="L30">
        <f t="shared" si="6"/>
        <v>1</v>
      </c>
      <c r="M30">
        <f t="shared" si="7"/>
        <v>2022</v>
      </c>
    </row>
    <row r="31" spans="1:13">
      <c r="A31">
        <f>'Highest Rating'!A31</f>
        <v>31</v>
      </c>
      <c r="B31" t="str">
        <f>UPPER('Highest Rating'!B31)</f>
        <v>STRANGER 2</v>
      </c>
      <c r="C31" t="str">
        <f>UPPER(IF(LEN('Highest Rating'!C31)=0,"No Network",'Highest Rating'!C31))</f>
        <v>TVN</v>
      </c>
      <c r="D31">
        <f>'Highest Rating'!D31</f>
        <v>2186</v>
      </c>
      <c r="E31" s="1">
        <f>'Highest Rating'!E31</f>
        <v>44108</v>
      </c>
      <c r="F31" t="str">
        <f t="shared" si="0"/>
        <v>Rating Below Average</v>
      </c>
      <c r="G31" t="str">
        <f t="shared" si="1"/>
        <v>Level 2</v>
      </c>
      <c r="H31" t="str">
        <f t="shared" si="2"/>
        <v>Second Semester</v>
      </c>
      <c r="I31" t="str">
        <f t="shared" si="3"/>
        <v>Old Series</v>
      </c>
      <c r="J31" t="str">
        <f t="shared" si="4"/>
        <v>www.dqstream/stranger-2/tvn.com</v>
      </c>
      <c r="K31" s="4" t="str">
        <f t="shared" si="5"/>
        <v>STRANGER 2</v>
      </c>
      <c r="L31">
        <f t="shared" si="6"/>
        <v>10</v>
      </c>
      <c r="M31">
        <f t="shared" si="7"/>
        <v>2020</v>
      </c>
    </row>
    <row r="32" spans="1:13">
      <c r="A32">
        <f>'Highest Rating'!A32</f>
        <v>32</v>
      </c>
      <c r="B32" t="str">
        <f>UPPER('Highest Rating'!B32)</f>
        <v>ARTHDAL CHRONICLES</v>
      </c>
      <c r="C32" t="str">
        <f>UPPER(IF(LEN('Highest Rating'!C32)=0,"No Network",'Highest Rating'!C32))</f>
        <v>NO NETWORK</v>
      </c>
      <c r="D32">
        <f>'Highest Rating'!D32</f>
        <v>212</v>
      </c>
      <c r="E32" s="1">
        <f>'Highest Rating'!E32</f>
        <v>43730</v>
      </c>
      <c r="F32" t="str">
        <f t="shared" si="0"/>
        <v>Rating Below Average</v>
      </c>
      <c r="G32" t="str">
        <f t="shared" si="1"/>
        <v>Level 1</v>
      </c>
      <c r="H32" t="str">
        <f t="shared" si="2"/>
        <v>Second Semester</v>
      </c>
      <c r="I32" t="str">
        <f t="shared" si="3"/>
        <v>Old Series</v>
      </c>
      <c r="J32" t="str">
        <f t="shared" si="4"/>
        <v>www.dqstream/arthdal-chronicles/no-network.com</v>
      </c>
      <c r="K32" s="4" t="str">
        <f t="shared" si="5"/>
        <v>ARTHDAL CHRONICLES</v>
      </c>
      <c r="L32">
        <f t="shared" si="6"/>
        <v>9</v>
      </c>
      <c r="M32">
        <f t="shared" si="7"/>
        <v>2019</v>
      </c>
    </row>
    <row r="33" spans="1:13">
      <c r="A33">
        <f>'Highest Rating'!A33</f>
        <v>33</v>
      </c>
      <c r="B33" t="str">
        <f>UPPER('Highest Rating'!B33)</f>
        <v>A KOREAN ODYSSEY</v>
      </c>
      <c r="C33" t="str">
        <f>UPPER(IF(LEN('Highest Rating'!C33)=0,"No Network",'Highest Rating'!C33))</f>
        <v>NO NETWORK</v>
      </c>
      <c r="D33">
        <f>'Highest Rating'!D33</f>
        <v>2115</v>
      </c>
      <c r="E33" s="1">
        <f>'Highest Rating'!E33</f>
        <v>43163</v>
      </c>
      <c r="F33" t="str">
        <f t="shared" si="0"/>
        <v>Rating Below Average</v>
      </c>
      <c r="G33" t="str">
        <f t="shared" si="1"/>
        <v>Level 2</v>
      </c>
      <c r="H33" t="str">
        <f t="shared" si="2"/>
        <v>First Semester</v>
      </c>
      <c r="I33" t="str">
        <f t="shared" si="3"/>
        <v>Old Series</v>
      </c>
      <c r="J33" t="str">
        <f t="shared" si="4"/>
        <v>www.dqstream/a-korean-odyssey/no-network.com</v>
      </c>
      <c r="K33" s="4" t="str">
        <f t="shared" si="5"/>
        <v>A KOREAN ODYSSEY</v>
      </c>
      <c r="L33">
        <f t="shared" si="6"/>
        <v>3</v>
      </c>
      <c r="M33">
        <f t="shared" si="7"/>
        <v>2018</v>
      </c>
    </row>
    <row r="34" spans="1:13">
      <c r="A34">
        <f>'Highest Rating'!A34</f>
        <v>34</v>
      </c>
      <c r="B34" t="str">
        <f>UPPER('Highest Rating'!B34)</f>
        <v>LAWLESS LAWYER</v>
      </c>
      <c r="C34" t="str">
        <f>UPPER(IF(LEN('Highest Rating'!C34)=0,"No Network",'Highest Rating'!C34))</f>
        <v>NO NETWORK</v>
      </c>
      <c r="D34">
        <f>'Highest Rating'!D34</f>
        <v>2115</v>
      </c>
      <c r="E34" s="1">
        <f>'Highest Rating'!E34</f>
        <v>43282</v>
      </c>
      <c r="F34" t="str">
        <f t="shared" ref="F34:F50" si="8">IF(D34&lt;AVERAGE($D$2:$D$50),"Rating Below Average","Rating Above Average")</f>
        <v>Rating Below Average</v>
      </c>
      <c r="G34" t="str">
        <f t="shared" ref="G34:G50" si="9">IF(D34&lt;=QUARTILE($D$2:$D$50,1),"Level 1",IF(D34&gt;=QUARTILE($D$2:$D$50,3),"Level 3","Level 2"))</f>
        <v>Level 2</v>
      </c>
      <c r="H34" t="str">
        <f t="shared" si="2"/>
        <v>Second Semester</v>
      </c>
      <c r="I34" t="str">
        <f t="shared" si="3"/>
        <v>Old Series</v>
      </c>
      <c r="J34" t="str">
        <f t="shared" si="4"/>
        <v>www.dqstream/lawless-lawyer/no-network.com</v>
      </c>
      <c r="K34" s="4" t="str">
        <f t="shared" si="5"/>
        <v>LAWLESS LAWYER</v>
      </c>
      <c r="L34">
        <f t="shared" si="6"/>
        <v>7</v>
      </c>
      <c r="M34">
        <f t="shared" si="7"/>
        <v>2018</v>
      </c>
    </row>
    <row r="35" spans="1:13">
      <c r="A35">
        <f>'Highest Rating'!A35</f>
        <v>35</v>
      </c>
      <c r="B35" t="str">
        <f>UPPER('Highest Rating'!B35)</f>
        <v>IT'S OKAY TO NOT BE OKAY</v>
      </c>
      <c r="C35" t="str">
        <f>UPPER(IF(LEN('Highest Rating'!C35)=0,"No Network",'Highest Rating'!C35))</f>
        <v>NO NETWORK</v>
      </c>
      <c r="D35">
        <f>'Highest Rating'!D35</f>
        <v>2065</v>
      </c>
      <c r="E35" s="1">
        <f>'Highest Rating'!E35</f>
        <v>44052</v>
      </c>
      <c r="F35" t="str">
        <f t="shared" si="8"/>
        <v>Rating Below Average</v>
      </c>
      <c r="G35" t="str">
        <f t="shared" si="9"/>
        <v>Level 2</v>
      </c>
      <c r="H35" t="str">
        <f t="shared" si="2"/>
        <v>Second Semester</v>
      </c>
      <c r="I35" t="str">
        <f t="shared" si="3"/>
        <v>Old Series</v>
      </c>
      <c r="J35" t="str">
        <f t="shared" si="4"/>
        <v>www.dqstream/it's-okay-to-not-be-okay/no-network.com</v>
      </c>
      <c r="K35" s="4" t="str">
        <f t="shared" si="5"/>
        <v>IT'S OKAY TO NOT BE OKAY</v>
      </c>
      <c r="L35">
        <f t="shared" si="6"/>
        <v>8</v>
      </c>
      <c r="M35">
        <f t="shared" si="7"/>
        <v>2020</v>
      </c>
    </row>
    <row r="36" spans="1:13">
      <c r="A36">
        <f>'Highest Rating'!A36</f>
        <v>36</v>
      </c>
      <c r="B36" t="str">
        <f>UPPER('Highest Rating'!B36)</f>
        <v>LOVE (FT. MARRIAGE AND DIVORCE) 3</v>
      </c>
      <c r="C36" t="str">
        <f>UPPER(IF(LEN('Highest Rating'!C36)=0,"No Network",'Highest Rating'!C36))</f>
        <v>TV CHOSUN</v>
      </c>
      <c r="D36">
        <f>'Highest Rating'!D36</f>
        <v>206</v>
      </c>
      <c r="E36" s="1">
        <f>'Highest Rating'!E36</f>
        <v>44682</v>
      </c>
      <c r="F36" t="str">
        <f t="shared" si="8"/>
        <v>Rating Below Average</v>
      </c>
      <c r="G36" t="str">
        <f t="shared" si="9"/>
        <v>Level 1</v>
      </c>
      <c r="H36" t="str">
        <f t="shared" si="2"/>
        <v>First Semester</v>
      </c>
      <c r="I36" t="str">
        <f t="shared" si="3"/>
        <v>New Series</v>
      </c>
      <c r="J36" t="str">
        <f t="shared" si="4"/>
        <v>www.dqstream/love-(ft.-marriage-and-divorce)-3/tv-chosun.com</v>
      </c>
      <c r="K36" s="4" t="str">
        <f t="shared" si="5"/>
        <v>LOVE (FT. MARRIAGE AND DIVORCE) 3</v>
      </c>
      <c r="L36">
        <f t="shared" si="6"/>
        <v>5</v>
      </c>
      <c r="M36">
        <f t="shared" si="7"/>
        <v>2022</v>
      </c>
    </row>
    <row r="37" spans="1:13">
      <c r="A37">
        <f>'Highest Rating'!A37</f>
        <v>37</v>
      </c>
      <c r="B37" t="str">
        <f>UPPER('Highest Rating'!B37)</f>
        <v>UNCLE</v>
      </c>
      <c r="C37" t="str">
        <f>UPPER(IF(LEN('Highest Rating'!C37)=0,"No Network",'Highest Rating'!C37))</f>
        <v>NO NETWORK</v>
      </c>
      <c r="D37">
        <f>'Highest Rating'!D37</f>
        <v>2042</v>
      </c>
      <c r="E37" s="1">
        <f>'Highest Rating'!E37</f>
        <v>44591</v>
      </c>
      <c r="F37" t="str">
        <f t="shared" si="8"/>
        <v>Rating Below Average</v>
      </c>
      <c r="G37" t="str">
        <f t="shared" si="9"/>
        <v>Level 2</v>
      </c>
      <c r="H37" t="str">
        <f t="shared" si="2"/>
        <v>First Semester</v>
      </c>
      <c r="I37" t="str">
        <f t="shared" si="3"/>
        <v>New Series</v>
      </c>
      <c r="J37" t="str">
        <f t="shared" si="4"/>
        <v>www.dqstream/uncle/no-network.com</v>
      </c>
      <c r="K37" s="4" t="str">
        <f t="shared" si="5"/>
        <v>UNCLE</v>
      </c>
      <c r="L37">
        <f t="shared" si="6"/>
        <v>1</v>
      </c>
      <c r="M37">
        <f t="shared" si="7"/>
        <v>2022</v>
      </c>
    </row>
    <row r="38" spans="1:13">
      <c r="A38">
        <f>'Highest Rating'!A38</f>
        <v>38</v>
      </c>
      <c r="B38" t="str">
        <f>UPPER('Highest Rating'!B38)</f>
        <v>FAMILIAR WIFE</v>
      </c>
      <c r="C38" t="str">
        <f>UPPER(IF(LEN('Highest Rating'!C38)=0,"No Network",'Highest Rating'!C38))</f>
        <v>TVN</v>
      </c>
      <c r="D38">
        <f>'Highest Rating'!D38</f>
        <v>2039</v>
      </c>
      <c r="E38" s="1">
        <f>'Highest Rating'!E38</f>
        <v>43363</v>
      </c>
      <c r="F38" t="str">
        <f t="shared" si="8"/>
        <v>Rating Below Average</v>
      </c>
      <c r="G38" t="str">
        <f t="shared" si="9"/>
        <v>Level 2</v>
      </c>
      <c r="H38" t="str">
        <f t="shared" si="2"/>
        <v>Second Semester</v>
      </c>
      <c r="I38" t="str">
        <f t="shared" si="3"/>
        <v>Old Series</v>
      </c>
      <c r="J38" t="str">
        <f t="shared" si="4"/>
        <v>www.dqstream/familiar-wife/tvn.com</v>
      </c>
      <c r="K38" s="4" t="str">
        <f t="shared" si="5"/>
        <v>FAMILIAR WIFE</v>
      </c>
      <c r="L38">
        <f t="shared" si="6"/>
        <v>9</v>
      </c>
      <c r="M38">
        <f t="shared" si="7"/>
        <v>2018</v>
      </c>
    </row>
    <row r="39" spans="1:13">
      <c r="A39">
        <f>'Highest Rating'!A39</f>
        <v>39</v>
      </c>
      <c r="B39" t="str">
        <f>UPPER('Highest Rating'!B39)</f>
        <v>RECORD OF YOUTH</v>
      </c>
      <c r="C39" t="str">
        <f>UPPER(IF(LEN('Highest Rating'!C39)=0,"No Network",'Highest Rating'!C39))</f>
        <v>NO NETWORK</v>
      </c>
      <c r="D39">
        <f>'Highest Rating'!D39</f>
        <v>1999</v>
      </c>
      <c r="E39" s="1">
        <f>'Highest Rating'!E39</f>
        <v>44131</v>
      </c>
      <c r="F39" t="str">
        <f t="shared" si="8"/>
        <v>Rating Below Average</v>
      </c>
      <c r="G39" t="str">
        <f t="shared" si="9"/>
        <v>Level 2</v>
      </c>
      <c r="H39" t="str">
        <f t="shared" si="2"/>
        <v>Second Semester</v>
      </c>
      <c r="I39" t="str">
        <f t="shared" si="3"/>
        <v>Old Series</v>
      </c>
      <c r="J39" t="str">
        <f t="shared" si="4"/>
        <v>www.dqstream/record-of-youth/no-network.com</v>
      </c>
      <c r="K39" s="4" t="str">
        <f t="shared" si="5"/>
        <v>RECORD OF YOUTH</v>
      </c>
      <c r="L39">
        <f t="shared" si="6"/>
        <v>10</v>
      </c>
      <c r="M39">
        <f t="shared" si="7"/>
        <v>2020</v>
      </c>
    </row>
    <row r="40" spans="1:13">
      <c r="A40">
        <f>'Highest Rating'!A40</f>
        <v>40</v>
      </c>
      <c r="B40" t="str">
        <f>UPPER('Highest Rating'!B40)</f>
        <v>THE DEVIL JUDGE</v>
      </c>
      <c r="C40" t="str">
        <f>UPPER(IF(LEN('Highest Rating'!C40)=0,"No Network",'Highest Rating'!C40))</f>
        <v>NO NETWORK</v>
      </c>
      <c r="D40">
        <f>'Highest Rating'!D40</f>
        <v>1994</v>
      </c>
      <c r="E40" s="1">
        <f>'Highest Rating'!E40</f>
        <v>44430</v>
      </c>
      <c r="F40" t="str">
        <f t="shared" si="8"/>
        <v>Rating Below Average</v>
      </c>
      <c r="G40" t="str">
        <f t="shared" si="9"/>
        <v>Level 2</v>
      </c>
      <c r="H40" t="str">
        <f t="shared" si="2"/>
        <v>Second Semester</v>
      </c>
      <c r="I40" t="str">
        <f t="shared" si="3"/>
        <v>New Series</v>
      </c>
      <c r="J40" t="str">
        <f t="shared" si="4"/>
        <v>www.dqstream/the-devil-judge/no-network.com</v>
      </c>
      <c r="K40" s="4" t="str">
        <f t="shared" si="5"/>
        <v>THE DEVIL JUDGE</v>
      </c>
      <c r="L40">
        <f t="shared" si="6"/>
        <v>8</v>
      </c>
      <c r="M40">
        <f t="shared" si="7"/>
        <v>2021</v>
      </c>
    </row>
    <row r="41" spans="1:13">
      <c r="A41">
        <f>'Highest Rating'!A41</f>
        <v>41</v>
      </c>
      <c r="B41" t="str">
        <f>UPPER('Highest Rating'!B41)</f>
        <v>VOICE 2</v>
      </c>
      <c r="C41" t="str">
        <f>UPPER(IF(LEN('Highest Rating'!C41)=0,"No Network",'Highest Rating'!C41))</f>
        <v>OCN</v>
      </c>
      <c r="D41">
        <f>'Highest Rating'!D41</f>
        <v>1957</v>
      </c>
      <c r="E41" s="1">
        <f>'Highest Rating'!E41</f>
        <v>43359</v>
      </c>
      <c r="F41" t="str">
        <f t="shared" si="8"/>
        <v>Rating Below Average</v>
      </c>
      <c r="G41" t="str">
        <f t="shared" si="9"/>
        <v>Level 1</v>
      </c>
      <c r="H41" t="str">
        <f t="shared" si="2"/>
        <v>Second Semester</v>
      </c>
      <c r="I41" t="str">
        <f t="shared" si="3"/>
        <v>Old Series</v>
      </c>
      <c r="J41" t="str">
        <f t="shared" si="4"/>
        <v>www.dqstream/voice-2/ocn.com</v>
      </c>
      <c r="K41" s="4" t="str">
        <f t="shared" si="5"/>
        <v>VOICE 2</v>
      </c>
      <c r="L41">
        <f t="shared" si="6"/>
        <v>9</v>
      </c>
      <c r="M41">
        <f t="shared" si="7"/>
        <v>2018</v>
      </c>
    </row>
    <row r="42" spans="1:13">
      <c r="A42">
        <f>'Highest Rating'!A42</f>
        <v>42</v>
      </c>
      <c r="B42" t="str">
        <f>UPPER('Highest Rating'!B42)</f>
        <v>GHOST DOCTOR</v>
      </c>
      <c r="C42" t="str">
        <f>UPPER(IF(LEN('Highest Rating'!C42)=0,"No Network",'Highest Rating'!C42))</f>
        <v>TVN</v>
      </c>
      <c r="D42">
        <f>'Highest Rating'!D42</f>
        <v>1947</v>
      </c>
      <c r="E42" s="1">
        <f>'Highest Rating'!E42</f>
        <v>44614</v>
      </c>
      <c r="F42" t="str">
        <f t="shared" si="8"/>
        <v>Rating Below Average</v>
      </c>
      <c r="G42" t="str">
        <f t="shared" si="9"/>
        <v>Level 1</v>
      </c>
      <c r="H42" t="str">
        <f t="shared" si="2"/>
        <v>First Semester</v>
      </c>
      <c r="I42" t="str">
        <f t="shared" si="3"/>
        <v>New Series</v>
      </c>
      <c r="J42" t="str">
        <f t="shared" si="4"/>
        <v>www.dqstream/ghost-doctor/tvn.com</v>
      </c>
      <c r="K42" s="4" t="str">
        <f t="shared" si="5"/>
        <v>GHOST DOCTOR</v>
      </c>
      <c r="L42">
        <f t="shared" si="6"/>
        <v>2</v>
      </c>
      <c r="M42">
        <f t="shared" si="7"/>
        <v>2022</v>
      </c>
    </row>
    <row r="43" spans="1:13">
      <c r="A43">
        <f>'Highest Rating'!A43</f>
        <v>43</v>
      </c>
      <c r="B43" t="str">
        <f>UPPER('Highest Rating'!B43)</f>
        <v>BOSSAM: STEAL THE FATE</v>
      </c>
      <c r="C43" t="str">
        <f>UPPER(IF(LEN('Highest Rating'!C43)=0,"No Network",'Highest Rating'!C43))</f>
        <v>MBN</v>
      </c>
      <c r="D43">
        <f>'Highest Rating'!D43</f>
        <v>194</v>
      </c>
      <c r="E43" s="1">
        <f>'Highest Rating'!E43</f>
        <v>44381</v>
      </c>
      <c r="F43" t="str">
        <f t="shared" si="8"/>
        <v>Rating Below Average</v>
      </c>
      <c r="G43" t="str">
        <f t="shared" si="9"/>
        <v>Level 1</v>
      </c>
      <c r="H43" t="str">
        <f t="shared" si="2"/>
        <v>Second Semester</v>
      </c>
      <c r="I43" t="str">
        <f t="shared" si="3"/>
        <v>New Series</v>
      </c>
      <c r="J43" t="str">
        <f t="shared" si="4"/>
        <v>www.dqstream/bossam:-steal-the-fate/mbn.com</v>
      </c>
      <c r="K43" s="4" t="str">
        <f t="shared" si="5"/>
        <v>BOSSAM: STEAL THE FATE</v>
      </c>
      <c r="L43">
        <f t="shared" si="6"/>
        <v>7</v>
      </c>
      <c r="M43">
        <f t="shared" si="7"/>
        <v>2021</v>
      </c>
    </row>
    <row r="44" spans="1:13">
      <c r="A44">
        <f>'Highest Rating'!A44</f>
        <v>44</v>
      </c>
      <c r="B44" t="str">
        <f>UPPER('Highest Rating'!B44)</f>
        <v>HI BYE, MAMA!</v>
      </c>
      <c r="C44" t="str">
        <f>UPPER(IF(LEN('Highest Rating'!C44)=0,"No Network",'Highest Rating'!C44))</f>
        <v>TVN</v>
      </c>
      <c r="D44">
        <f>'Highest Rating'!D44</f>
        <v>1915</v>
      </c>
      <c r="E44" s="1">
        <f>'Highest Rating'!E44</f>
        <v>43940</v>
      </c>
      <c r="F44" t="str">
        <f t="shared" si="8"/>
        <v>Rating Below Average</v>
      </c>
      <c r="G44" t="str">
        <f t="shared" si="9"/>
        <v>Level 1</v>
      </c>
      <c r="H44" t="str">
        <f t="shared" si="2"/>
        <v>First Semester</v>
      </c>
      <c r="I44" t="str">
        <f t="shared" si="3"/>
        <v>Old Series</v>
      </c>
      <c r="J44" t="str">
        <f t="shared" si="4"/>
        <v>www.dqstream/hi-bye,-mama!/tvn.com</v>
      </c>
      <c r="K44" s="4" t="str">
        <f t="shared" si="5"/>
        <v>HI BYE, MAMA!</v>
      </c>
      <c r="L44">
        <f t="shared" si="6"/>
        <v>4</v>
      </c>
      <c r="M44">
        <f t="shared" si="7"/>
        <v>2020</v>
      </c>
    </row>
    <row r="45" spans="1:13">
      <c r="A45">
        <f>'Highest Rating'!A45</f>
        <v>45</v>
      </c>
      <c r="B45" t="str">
        <f>UPPER('Highest Rating'!B45)</f>
        <v>LOVE (FT. MARRIAGE AND DIVORCE)</v>
      </c>
      <c r="C45" t="str">
        <f>UPPER(IF(LEN('Highest Rating'!C45)=0,"No Network",'Highest Rating'!C45))</f>
        <v>TV CHOSUN</v>
      </c>
      <c r="D45">
        <f>'Highest Rating'!D45</f>
        <v>1913</v>
      </c>
      <c r="E45" s="1">
        <f>'Highest Rating'!E45</f>
        <v>44269</v>
      </c>
      <c r="F45" t="str">
        <f t="shared" si="8"/>
        <v>Rating Below Average</v>
      </c>
      <c r="G45" t="str">
        <f t="shared" si="9"/>
        <v>Level 1</v>
      </c>
      <c r="H45" t="str">
        <f t="shared" si="2"/>
        <v>First Semester</v>
      </c>
      <c r="I45" t="str">
        <f t="shared" si="3"/>
        <v>New Series</v>
      </c>
      <c r="J45" t="str">
        <f t="shared" si="4"/>
        <v>www.dqstream/love-(ft.-marriage-and-divorce)/tv-chosun.com</v>
      </c>
      <c r="K45" s="4" t="str">
        <f t="shared" si="5"/>
        <v>LOVE (FT. MARRIAGE AND DIVORCE)</v>
      </c>
      <c r="L45">
        <f t="shared" si="6"/>
        <v>3</v>
      </c>
      <c r="M45">
        <f t="shared" si="7"/>
        <v>2021</v>
      </c>
    </row>
    <row r="46" spans="1:13">
      <c r="A46">
        <f>'Highest Rating'!A46</f>
        <v>46</v>
      </c>
      <c r="B46" t="str">
        <f>UPPER('Highest Rating'!B46)</f>
        <v>FORECASTING LOVE AND WEATHER</v>
      </c>
      <c r="C46" t="str">
        <f>UPPER(IF(LEN('Highest Rating'!C46)=0,"No Network",'Highest Rating'!C46))</f>
        <v>JTBC</v>
      </c>
      <c r="D46">
        <f>'Highest Rating'!D46</f>
        <v>1844</v>
      </c>
      <c r="E46" s="1">
        <f>'Highest Rating'!E46</f>
        <v>44654</v>
      </c>
      <c r="F46" t="str">
        <f t="shared" si="8"/>
        <v>Rating Below Average</v>
      </c>
      <c r="G46" t="str">
        <f t="shared" si="9"/>
        <v>Level 1</v>
      </c>
      <c r="H46" t="str">
        <f t="shared" si="2"/>
        <v>First Semester</v>
      </c>
      <c r="I46" t="str">
        <f t="shared" si="3"/>
        <v>New Series</v>
      </c>
      <c r="J46" t="str">
        <f t="shared" si="4"/>
        <v>www.dqstream/forecasting-love-and-weather/jtbc.com</v>
      </c>
      <c r="K46" s="4" t="str">
        <f t="shared" si="5"/>
        <v>FORECASTING LOVE AND WEATHER</v>
      </c>
      <c r="L46">
        <f t="shared" si="6"/>
        <v>4</v>
      </c>
      <c r="M46">
        <f t="shared" si="7"/>
        <v>2022</v>
      </c>
    </row>
    <row r="47" spans="1:13">
      <c r="A47">
        <f>'Highest Rating'!A47</f>
        <v>47</v>
      </c>
      <c r="B47" t="str">
        <f>UPPER('Highest Rating'!B47)</f>
        <v>LIVE</v>
      </c>
      <c r="C47" t="str">
        <f>UPPER(IF(LEN('Highest Rating'!C47)=0,"No Network",'Highest Rating'!C47))</f>
        <v>TVN</v>
      </c>
      <c r="D47">
        <f>'Highest Rating'!D47</f>
        <v>1823</v>
      </c>
      <c r="E47" s="1">
        <f>'Highest Rating'!E47</f>
        <v>43226</v>
      </c>
      <c r="F47" t="str">
        <f t="shared" si="8"/>
        <v>Rating Below Average</v>
      </c>
      <c r="G47" t="str">
        <f t="shared" si="9"/>
        <v>Level 1</v>
      </c>
      <c r="H47" t="str">
        <f t="shared" si="2"/>
        <v>First Semester</v>
      </c>
      <c r="I47" t="str">
        <f t="shared" si="3"/>
        <v>Old Series</v>
      </c>
      <c r="J47" t="str">
        <f t="shared" si="4"/>
        <v>www.dqstream/live/tvn.com</v>
      </c>
      <c r="K47" s="4" t="str">
        <f t="shared" si="5"/>
        <v>LIVE</v>
      </c>
      <c r="L47">
        <f t="shared" si="6"/>
        <v>5</v>
      </c>
      <c r="M47">
        <f t="shared" si="7"/>
        <v>2018</v>
      </c>
    </row>
    <row r="48" spans="1:13">
      <c r="A48">
        <f>'Highest Rating'!A48</f>
        <v>48</v>
      </c>
      <c r="B48" t="str">
        <f>UPPER('Highest Rating'!B48)</f>
        <v>MISTY</v>
      </c>
      <c r="C48" t="str">
        <f>UPPER(IF(LEN('Highest Rating'!C48)=0,"No Network",'Highest Rating'!C48))</f>
        <v>JTBC</v>
      </c>
      <c r="D48">
        <f>'Highest Rating'!D48</f>
        <v>182</v>
      </c>
      <c r="E48" s="1">
        <f>'Highest Rating'!E48</f>
        <v>43183</v>
      </c>
      <c r="F48" t="str">
        <f t="shared" si="8"/>
        <v>Rating Below Average</v>
      </c>
      <c r="G48" t="str">
        <f t="shared" si="9"/>
        <v>Level 1</v>
      </c>
      <c r="H48" t="str">
        <f t="shared" si="2"/>
        <v>First Semester</v>
      </c>
      <c r="I48" t="str">
        <f t="shared" si="3"/>
        <v>Old Series</v>
      </c>
      <c r="J48" t="str">
        <f t="shared" si="4"/>
        <v>www.dqstream/misty/jtbc.com</v>
      </c>
      <c r="K48" s="4" t="str">
        <f t="shared" si="5"/>
        <v>MISTY</v>
      </c>
      <c r="L48">
        <f t="shared" si="6"/>
        <v>3</v>
      </c>
      <c r="M48">
        <f t="shared" si="7"/>
        <v>2018</v>
      </c>
    </row>
    <row r="49" spans="1:13">
      <c r="A49">
        <f>'Highest Rating'!A49</f>
        <v>49</v>
      </c>
      <c r="B49" t="str">
        <f>UPPER('Highest Rating'!B49)</f>
        <v>LIE AFTER LIE</v>
      </c>
      <c r="C49" t="str">
        <f>UPPER(IF(LEN('Highest Rating'!C49)=0,"No Network",'Highest Rating'!C49))</f>
        <v>CHANNEL A</v>
      </c>
      <c r="D49">
        <f>'Highest Rating'!D49</f>
        <v>1784</v>
      </c>
      <c r="E49" s="1">
        <f>'Highest Rating'!E49</f>
        <v>44128</v>
      </c>
      <c r="F49" t="str">
        <f t="shared" si="8"/>
        <v>Rating Below Average</v>
      </c>
      <c r="G49" t="str">
        <f t="shared" si="9"/>
        <v>Level 1</v>
      </c>
      <c r="H49" t="str">
        <f t="shared" si="2"/>
        <v>Second Semester</v>
      </c>
      <c r="I49" t="str">
        <f t="shared" si="3"/>
        <v>Old Series</v>
      </c>
      <c r="J49" t="str">
        <f t="shared" si="4"/>
        <v>www.dqstream/lie-after-lie/channel-a.com</v>
      </c>
      <c r="K49" s="4" t="str">
        <f t="shared" si="5"/>
        <v>LIE AFTER LIE</v>
      </c>
      <c r="L49">
        <f t="shared" si="6"/>
        <v>10</v>
      </c>
      <c r="M49">
        <f t="shared" si="7"/>
        <v>2020</v>
      </c>
    </row>
    <row r="50" spans="1:13">
      <c r="A50">
        <f>'Highest Rating'!A50</f>
        <v>50</v>
      </c>
      <c r="B50" t="str">
        <f>UPPER('Highest Rating'!B50)</f>
        <v>THE GOOD DETECTIVE 2</v>
      </c>
      <c r="C50" t="str">
        <f>UPPER(IF(LEN('Highest Rating'!C50)=0,"No Network",'Highest Rating'!C50))</f>
        <v>JTBC</v>
      </c>
      <c r="D50">
        <f>'Highest Rating'!D50</f>
        <v>1774</v>
      </c>
      <c r="E50" s="1">
        <f>'Highest Rating'!E50</f>
        <v>44822</v>
      </c>
      <c r="F50" t="str">
        <f t="shared" si="8"/>
        <v>Rating Below Average</v>
      </c>
      <c r="G50" t="str">
        <f t="shared" si="9"/>
        <v>Level 1</v>
      </c>
      <c r="H50" t="str">
        <f t="shared" si="2"/>
        <v>Second Semester</v>
      </c>
      <c r="I50" t="str">
        <f t="shared" si="3"/>
        <v>New Series</v>
      </c>
      <c r="J50" t="str">
        <f t="shared" si="4"/>
        <v>www.dqstream/the-good-detective-2/jtbc.com</v>
      </c>
      <c r="K50" s="4" t="str">
        <f t="shared" si="5"/>
        <v>THE GOOD DETECTIVE 2</v>
      </c>
      <c r="L50">
        <f t="shared" si="6"/>
        <v>9</v>
      </c>
      <c r="M50">
        <f t="shared" si="7"/>
        <v>2022</v>
      </c>
    </row>
  </sheetData>
  <autoFilter ref="A1:L50" xr:uid="{7A9E324E-7981-9948-872F-E09563B662D0}"/>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20F7-686E-B946-8AF6-39DC1DA95EE7}">
  <dimension ref="A1:D709"/>
  <sheetViews>
    <sheetView workbookViewId="0">
      <pane ySplit="1" topLeftCell="A2" activePane="bottomLeft" state="frozen"/>
      <selection pane="bottomLeft" activeCell="D2" sqref="D2"/>
    </sheetView>
  </sheetViews>
  <sheetFormatPr baseColWidth="10" defaultRowHeight="16"/>
  <cols>
    <col min="1" max="1" width="27" bestFit="1" customWidth="1"/>
    <col min="2" max="2" width="19.33203125" customWidth="1"/>
    <col min="3" max="3" width="20.5" customWidth="1"/>
    <col min="4" max="4" width="14.6640625" customWidth="1"/>
  </cols>
  <sheetData>
    <row r="1" spans="1:4" s="2" customFormat="1">
      <c r="A1" s="2" t="s">
        <v>58</v>
      </c>
      <c r="B1" s="2" t="s">
        <v>59</v>
      </c>
      <c r="C1" s="2" t="s">
        <v>60</v>
      </c>
      <c r="D1" s="2" t="s">
        <v>61</v>
      </c>
    </row>
    <row r="2" spans="1:4">
      <c r="A2" t="s">
        <v>18</v>
      </c>
      <c r="B2" t="s">
        <v>62</v>
      </c>
      <c r="C2" t="s">
        <v>63</v>
      </c>
      <c r="D2" t="s">
        <v>64</v>
      </c>
    </row>
    <row r="3" spans="1:4">
      <c r="A3" t="s">
        <v>18</v>
      </c>
      <c r="B3" t="s">
        <v>65</v>
      </c>
      <c r="C3" t="s">
        <v>66</v>
      </c>
      <c r="D3" t="s">
        <v>64</v>
      </c>
    </row>
    <row r="4" spans="1:4">
      <c r="A4" t="s">
        <v>18</v>
      </c>
      <c r="B4" t="s">
        <v>67</v>
      </c>
      <c r="C4" t="s">
        <v>68</v>
      </c>
      <c r="D4" t="s">
        <v>64</v>
      </c>
    </row>
    <row r="5" spans="1:4">
      <c r="A5" t="s">
        <v>18</v>
      </c>
      <c r="B5" t="s">
        <v>69</v>
      </c>
      <c r="C5" t="s">
        <v>70</v>
      </c>
      <c r="D5" t="s">
        <v>64</v>
      </c>
    </row>
    <row r="6" spans="1:4">
      <c r="A6" t="s">
        <v>18</v>
      </c>
      <c r="B6" t="s">
        <v>71</v>
      </c>
      <c r="C6" t="s">
        <v>72</v>
      </c>
      <c r="D6" t="s">
        <v>64</v>
      </c>
    </row>
    <row r="7" spans="1:4">
      <c r="A7" t="s">
        <v>18</v>
      </c>
      <c r="B7" t="s">
        <v>73</v>
      </c>
      <c r="C7" t="s">
        <v>74</v>
      </c>
      <c r="D7" t="s">
        <v>64</v>
      </c>
    </row>
    <row r="8" spans="1:4">
      <c r="A8" t="s">
        <v>18</v>
      </c>
      <c r="B8" t="s">
        <v>75</v>
      </c>
      <c r="C8" t="s">
        <v>76</v>
      </c>
      <c r="D8" t="s">
        <v>64</v>
      </c>
    </row>
    <row r="9" spans="1:4">
      <c r="A9" t="s">
        <v>18</v>
      </c>
      <c r="B9" t="s">
        <v>77</v>
      </c>
      <c r="C9" t="s">
        <v>78</v>
      </c>
      <c r="D9" t="s">
        <v>64</v>
      </c>
    </row>
    <row r="10" spans="1:4">
      <c r="A10" t="s">
        <v>18</v>
      </c>
      <c r="B10" t="s">
        <v>79</v>
      </c>
      <c r="C10" t="s">
        <v>80</v>
      </c>
      <c r="D10" t="s">
        <v>64</v>
      </c>
    </row>
    <row r="11" spans="1:4">
      <c r="A11" t="s">
        <v>18</v>
      </c>
      <c r="B11" t="s">
        <v>81</v>
      </c>
      <c r="C11" t="s">
        <v>82</v>
      </c>
      <c r="D11" t="s">
        <v>64</v>
      </c>
    </row>
    <row r="12" spans="1:4">
      <c r="A12" t="s">
        <v>18</v>
      </c>
      <c r="B12" t="s">
        <v>83</v>
      </c>
      <c r="C12" t="s">
        <v>84</v>
      </c>
      <c r="D12" t="s">
        <v>64</v>
      </c>
    </row>
    <row r="13" spans="1:4">
      <c r="A13" t="s">
        <v>18</v>
      </c>
      <c r="B13" t="s">
        <v>85</v>
      </c>
      <c r="C13" t="s">
        <v>86</v>
      </c>
      <c r="D13" t="s">
        <v>64</v>
      </c>
    </row>
    <row r="14" spans="1:4">
      <c r="A14" t="s">
        <v>18</v>
      </c>
      <c r="B14" t="s">
        <v>87</v>
      </c>
      <c r="C14" t="s">
        <v>88</v>
      </c>
      <c r="D14" t="s">
        <v>64</v>
      </c>
    </row>
    <row r="15" spans="1:4">
      <c r="A15" t="s">
        <v>18</v>
      </c>
      <c r="B15" t="s">
        <v>89</v>
      </c>
      <c r="C15" t="s">
        <v>90</v>
      </c>
      <c r="D15" t="s">
        <v>64</v>
      </c>
    </row>
    <row r="16" spans="1:4">
      <c r="A16" t="s">
        <v>18</v>
      </c>
      <c r="B16" t="s">
        <v>91</v>
      </c>
      <c r="C16" t="s">
        <v>92</v>
      </c>
      <c r="D16" t="s">
        <v>64</v>
      </c>
    </row>
    <row r="17" spans="1:4">
      <c r="A17" t="s">
        <v>18</v>
      </c>
      <c r="B17" t="s">
        <v>93</v>
      </c>
      <c r="C17" t="s">
        <v>94</v>
      </c>
      <c r="D17" t="s">
        <v>64</v>
      </c>
    </row>
    <row r="18" spans="1:4">
      <c r="A18" t="s">
        <v>18</v>
      </c>
      <c r="B18" t="s">
        <v>95</v>
      </c>
      <c r="C18" t="s">
        <v>96</v>
      </c>
      <c r="D18" t="s">
        <v>64</v>
      </c>
    </row>
    <row r="19" spans="1:4">
      <c r="A19" t="s">
        <v>18</v>
      </c>
      <c r="B19" t="s">
        <v>97</v>
      </c>
      <c r="C19" t="s">
        <v>98</v>
      </c>
      <c r="D19" t="s">
        <v>64</v>
      </c>
    </row>
    <row r="20" spans="1:4">
      <c r="A20" t="s">
        <v>18</v>
      </c>
      <c r="B20" t="s">
        <v>99</v>
      </c>
      <c r="C20" t="s">
        <v>100</v>
      </c>
      <c r="D20" t="s">
        <v>64</v>
      </c>
    </row>
    <row r="21" spans="1:4">
      <c r="A21" t="s">
        <v>18</v>
      </c>
      <c r="B21" t="s">
        <v>101</v>
      </c>
      <c r="C21" t="s">
        <v>102</v>
      </c>
      <c r="D21" t="s">
        <v>64</v>
      </c>
    </row>
    <row r="22" spans="1:4">
      <c r="A22" t="s">
        <v>18</v>
      </c>
      <c r="B22" t="s">
        <v>103</v>
      </c>
      <c r="C22" t="s">
        <v>104</v>
      </c>
      <c r="D22" t="s">
        <v>64</v>
      </c>
    </row>
    <row r="23" spans="1:4">
      <c r="A23" t="s">
        <v>18</v>
      </c>
      <c r="B23" t="s">
        <v>105</v>
      </c>
      <c r="C23" t="s">
        <v>106</v>
      </c>
      <c r="D23" t="s">
        <v>64</v>
      </c>
    </row>
    <row r="24" spans="1:4">
      <c r="A24" t="s">
        <v>18</v>
      </c>
      <c r="B24" t="s">
        <v>107</v>
      </c>
      <c r="C24" t="s">
        <v>108</v>
      </c>
      <c r="D24" t="s">
        <v>64</v>
      </c>
    </row>
    <row r="25" spans="1:4">
      <c r="A25" t="s">
        <v>18</v>
      </c>
      <c r="B25" t="s">
        <v>109</v>
      </c>
      <c r="C25" t="s">
        <v>110</v>
      </c>
      <c r="D25" t="s">
        <v>64</v>
      </c>
    </row>
    <row r="26" spans="1:4">
      <c r="A26" t="s">
        <v>18</v>
      </c>
      <c r="B26" t="s">
        <v>111</v>
      </c>
      <c r="C26" t="s">
        <v>112</v>
      </c>
      <c r="D26" t="s">
        <v>64</v>
      </c>
    </row>
    <row r="27" spans="1:4">
      <c r="A27" t="s">
        <v>18</v>
      </c>
      <c r="B27" t="s">
        <v>113</v>
      </c>
      <c r="C27" t="s">
        <v>114</v>
      </c>
      <c r="D27" t="s">
        <v>64</v>
      </c>
    </row>
    <row r="28" spans="1:4">
      <c r="A28" t="s">
        <v>18</v>
      </c>
      <c r="B28" t="s">
        <v>115</v>
      </c>
      <c r="C28" t="s">
        <v>116</v>
      </c>
      <c r="D28" t="s">
        <v>64</v>
      </c>
    </row>
    <row r="29" spans="1:4">
      <c r="A29" t="s">
        <v>18</v>
      </c>
      <c r="B29" t="s">
        <v>117</v>
      </c>
      <c r="C29" t="s">
        <v>118</v>
      </c>
      <c r="D29" t="s">
        <v>64</v>
      </c>
    </row>
    <row r="30" spans="1:4">
      <c r="A30" t="s">
        <v>18</v>
      </c>
      <c r="B30" t="s">
        <v>119</v>
      </c>
      <c r="C30" t="s">
        <v>119</v>
      </c>
      <c r="D30" t="s">
        <v>64</v>
      </c>
    </row>
    <row r="31" spans="1:4">
      <c r="A31" t="s">
        <v>18</v>
      </c>
      <c r="B31" t="s">
        <v>120</v>
      </c>
      <c r="C31" t="s">
        <v>120</v>
      </c>
      <c r="D31" t="s">
        <v>64</v>
      </c>
    </row>
    <row r="32" spans="1:4">
      <c r="A32" t="s">
        <v>18</v>
      </c>
      <c r="B32" t="s">
        <v>121</v>
      </c>
      <c r="C32" t="s">
        <v>121</v>
      </c>
      <c r="D32" t="s">
        <v>64</v>
      </c>
    </row>
    <row r="33" spans="1:4">
      <c r="A33" t="s">
        <v>18</v>
      </c>
      <c r="B33" t="s">
        <v>122</v>
      </c>
      <c r="C33" t="s">
        <v>122</v>
      </c>
      <c r="D33" t="s">
        <v>64</v>
      </c>
    </row>
    <row r="34" spans="1:4">
      <c r="A34" t="s">
        <v>18</v>
      </c>
      <c r="B34" t="s">
        <v>123</v>
      </c>
      <c r="C34" t="s">
        <v>123</v>
      </c>
      <c r="D34" t="s">
        <v>64</v>
      </c>
    </row>
    <row r="35" spans="1:4">
      <c r="A35" t="s">
        <v>18</v>
      </c>
      <c r="B35" t="s">
        <v>124</v>
      </c>
      <c r="C35" t="s">
        <v>124</v>
      </c>
      <c r="D35" t="s">
        <v>64</v>
      </c>
    </row>
    <row r="36" spans="1:4">
      <c r="A36" t="s">
        <v>18</v>
      </c>
      <c r="B36" t="s">
        <v>125</v>
      </c>
      <c r="C36" t="s">
        <v>125</v>
      </c>
      <c r="D36" t="s">
        <v>64</v>
      </c>
    </row>
    <row r="37" spans="1:4">
      <c r="A37" t="s">
        <v>18</v>
      </c>
      <c r="B37" t="s">
        <v>126</v>
      </c>
      <c r="C37" t="s">
        <v>126</v>
      </c>
      <c r="D37" t="s">
        <v>64</v>
      </c>
    </row>
    <row r="38" spans="1:4">
      <c r="A38" t="s">
        <v>18</v>
      </c>
      <c r="B38" t="s">
        <v>127</v>
      </c>
      <c r="C38" t="s">
        <v>127</v>
      </c>
      <c r="D38" t="s">
        <v>64</v>
      </c>
    </row>
    <row r="39" spans="1:4">
      <c r="A39" t="s">
        <v>18</v>
      </c>
      <c r="B39" t="s">
        <v>129</v>
      </c>
      <c r="C39" t="s">
        <v>130</v>
      </c>
      <c r="D39" t="s">
        <v>128</v>
      </c>
    </row>
    <row r="40" spans="1:4">
      <c r="A40" t="s">
        <v>18</v>
      </c>
      <c r="B40" t="s">
        <v>131</v>
      </c>
      <c r="C40" t="s">
        <v>132</v>
      </c>
      <c r="D40" t="s">
        <v>128</v>
      </c>
    </row>
    <row r="41" spans="1:4">
      <c r="A41" t="s">
        <v>18</v>
      </c>
      <c r="B41" t="s">
        <v>133</v>
      </c>
      <c r="C41" t="s">
        <v>134</v>
      </c>
      <c r="D41" t="s">
        <v>128</v>
      </c>
    </row>
    <row r="42" spans="1:4">
      <c r="A42" t="s">
        <v>18</v>
      </c>
      <c r="B42" t="s">
        <v>135</v>
      </c>
      <c r="C42" t="s">
        <v>136</v>
      </c>
      <c r="D42" t="s">
        <v>128</v>
      </c>
    </row>
    <row r="43" spans="1:4">
      <c r="A43" t="s">
        <v>18</v>
      </c>
      <c r="B43" t="s">
        <v>137</v>
      </c>
      <c r="C43" t="s">
        <v>138</v>
      </c>
      <c r="D43" t="s">
        <v>128</v>
      </c>
    </row>
    <row r="44" spans="1:4">
      <c r="A44" t="s">
        <v>31</v>
      </c>
      <c r="B44" t="s">
        <v>139</v>
      </c>
      <c r="C44" t="s">
        <v>140</v>
      </c>
      <c r="D44" t="s">
        <v>64</v>
      </c>
    </row>
    <row r="45" spans="1:4">
      <c r="A45" t="s">
        <v>31</v>
      </c>
      <c r="B45" t="s">
        <v>141</v>
      </c>
      <c r="C45" t="s">
        <v>142</v>
      </c>
      <c r="D45" t="s">
        <v>64</v>
      </c>
    </row>
    <row r="46" spans="1:4">
      <c r="A46" t="s">
        <v>31</v>
      </c>
      <c r="B46" t="s">
        <v>143</v>
      </c>
      <c r="C46" t="s">
        <v>144</v>
      </c>
      <c r="D46" t="s">
        <v>64</v>
      </c>
    </row>
    <row r="47" spans="1:4">
      <c r="A47" t="s">
        <v>31</v>
      </c>
      <c r="B47" t="s">
        <v>145</v>
      </c>
      <c r="C47" t="s">
        <v>146</v>
      </c>
      <c r="D47" t="s">
        <v>64</v>
      </c>
    </row>
    <row r="48" spans="1:4">
      <c r="A48" t="s">
        <v>31</v>
      </c>
      <c r="B48" t="s">
        <v>147</v>
      </c>
      <c r="C48" t="s">
        <v>148</v>
      </c>
      <c r="D48" t="s">
        <v>64</v>
      </c>
    </row>
    <row r="49" spans="1:4">
      <c r="A49" t="s">
        <v>31</v>
      </c>
      <c r="B49" t="s">
        <v>149</v>
      </c>
      <c r="C49" t="s">
        <v>150</v>
      </c>
      <c r="D49" t="s">
        <v>64</v>
      </c>
    </row>
    <row r="50" spans="1:4">
      <c r="A50" t="s">
        <v>31</v>
      </c>
      <c r="B50" t="s">
        <v>151</v>
      </c>
      <c r="C50" t="s">
        <v>152</v>
      </c>
      <c r="D50" t="s">
        <v>64</v>
      </c>
    </row>
    <row r="51" spans="1:4">
      <c r="A51" t="s">
        <v>31</v>
      </c>
      <c r="B51" t="s">
        <v>153</v>
      </c>
      <c r="C51" t="s">
        <v>154</v>
      </c>
      <c r="D51" t="s">
        <v>64</v>
      </c>
    </row>
    <row r="52" spans="1:4">
      <c r="A52" t="s">
        <v>31</v>
      </c>
      <c r="B52" t="s">
        <v>155</v>
      </c>
      <c r="C52" t="s">
        <v>156</v>
      </c>
      <c r="D52" t="s">
        <v>64</v>
      </c>
    </row>
    <row r="53" spans="1:4">
      <c r="A53" t="s">
        <v>31</v>
      </c>
      <c r="B53" t="s">
        <v>157</v>
      </c>
      <c r="C53" t="s">
        <v>158</v>
      </c>
      <c r="D53" t="s">
        <v>64</v>
      </c>
    </row>
    <row r="54" spans="1:4">
      <c r="A54" t="s">
        <v>31</v>
      </c>
      <c r="B54" t="s">
        <v>159</v>
      </c>
      <c r="C54" t="s">
        <v>160</v>
      </c>
      <c r="D54" t="s">
        <v>64</v>
      </c>
    </row>
    <row r="55" spans="1:4">
      <c r="A55" t="s">
        <v>31</v>
      </c>
      <c r="B55" t="s">
        <v>161</v>
      </c>
      <c r="C55" t="s">
        <v>162</v>
      </c>
      <c r="D55" t="s">
        <v>64</v>
      </c>
    </row>
    <row r="56" spans="1:4">
      <c r="A56" t="s">
        <v>31</v>
      </c>
      <c r="B56" t="s">
        <v>163</v>
      </c>
      <c r="C56" t="s">
        <v>164</v>
      </c>
      <c r="D56" t="s">
        <v>64</v>
      </c>
    </row>
    <row r="57" spans="1:4">
      <c r="A57" t="s">
        <v>31</v>
      </c>
      <c r="B57" t="s">
        <v>165</v>
      </c>
      <c r="C57" t="s">
        <v>166</v>
      </c>
      <c r="D57" t="s">
        <v>64</v>
      </c>
    </row>
    <row r="58" spans="1:4">
      <c r="A58" t="s">
        <v>31</v>
      </c>
      <c r="B58" t="s">
        <v>167</v>
      </c>
      <c r="C58" t="s">
        <v>168</v>
      </c>
      <c r="D58" t="s">
        <v>64</v>
      </c>
    </row>
    <row r="59" spans="1:4">
      <c r="A59" t="s">
        <v>31</v>
      </c>
      <c r="B59" t="s">
        <v>169</v>
      </c>
      <c r="C59" t="s">
        <v>170</v>
      </c>
      <c r="D59" t="s">
        <v>64</v>
      </c>
    </row>
    <row r="60" spans="1:4">
      <c r="A60" t="s">
        <v>31</v>
      </c>
      <c r="B60" t="s">
        <v>171</v>
      </c>
      <c r="C60" t="s">
        <v>172</v>
      </c>
      <c r="D60" t="s">
        <v>64</v>
      </c>
    </row>
    <row r="61" spans="1:4">
      <c r="A61" t="s">
        <v>31</v>
      </c>
      <c r="B61" t="s">
        <v>173</v>
      </c>
      <c r="C61" t="s">
        <v>174</v>
      </c>
      <c r="D61" t="s">
        <v>64</v>
      </c>
    </row>
    <row r="62" spans="1:4">
      <c r="A62" t="s">
        <v>31</v>
      </c>
      <c r="B62" t="s">
        <v>175</v>
      </c>
      <c r="C62" t="s">
        <v>176</v>
      </c>
      <c r="D62" t="s">
        <v>64</v>
      </c>
    </row>
    <row r="63" spans="1:4">
      <c r="A63" t="s">
        <v>31</v>
      </c>
      <c r="B63" t="s">
        <v>177</v>
      </c>
      <c r="C63" t="s">
        <v>178</v>
      </c>
      <c r="D63" t="s">
        <v>64</v>
      </c>
    </row>
    <row r="64" spans="1:4">
      <c r="A64" t="s">
        <v>31</v>
      </c>
      <c r="B64" t="s">
        <v>179</v>
      </c>
      <c r="C64" t="s">
        <v>180</v>
      </c>
      <c r="D64" t="s">
        <v>64</v>
      </c>
    </row>
    <row r="65" spans="1:4">
      <c r="A65" t="s">
        <v>31</v>
      </c>
      <c r="B65" t="s">
        <v>181</v>
      </c>
      <c r="C65" t="s">
        <v>182</v>
      </c>
      <c r="D65" t="s">
        <v>64</v>
      </c>
    </row>
    <row r="66" spans="1:4">
      <c r="A66" t="s">
        <v>31</v>
      </c>
      <c r="B66" t="s">
        <v>183</v>
      </c>
      <c r="C66" t="s">
        <v>184</v>
      </c>
      <c r="D66" t="s">
        <v>64</v>
      </c>
    </row>
    <row r="67" spans="1:4">
      <c r="A67" t="s">
        <v>31</v>
      </c>
      <c r="B67" t="s">
        <v>185</v>
      </c>
      <c r="C67" t="s">
        <v>186</v>
      </c>
      <c r="D67" t="s">
        <v>64</v>
      </c>
    </row>
    <row r="68" spans="1:4">
      <c r="A68" t="s">
        <v>31</v>
      </c>
      <c r="B68" t="s">
        <v>187</v>
      </c>
      <c r="C68" t="s">
        <v>188</v>
      </c>
      <c r="D68" t="s">
        <v>64</v>
      </c>
    </row>
    <row r="69" spans="1:4">
      <c r="A69" t="s">
        <v>31</v>
      </c>
      <c r="B69" t="s">
        <v>189</v>
      </c>
      <c r="C69" t="s">
        <v>190</v>
      </c>
      <c r="D69" t="s">
        <v>64</v>
      </c>
    </row>
    <row r="70" spans="1:4">
      <c r="A70" t="s">
        <v>31</v>
      </c>
      <c r="B70" t="s">
        <v>191</v>
      </c>
      <c r="C70" t="s">
        <v>192</v>
      </c>
      <c r="D70" t="s">
        <v>64</v>
      </c>
    </row>
    <row r="71" spans="1:4">
      <c r="A71" t="s">
        <v>31</v>
      </c>
      <c r="B71" t="s">
        <v>193</v>
      </c>
      <c r="C71" t="s">
        <v>194</v>
      </c>
      <c r="D71" t="s">
        <v>64</v>
      </c>
    </row>
    <row r="72" spans="1:4">
      <c r="A72" t="s">
        <v>31</v>
      </c>
      <c r="B72" t="s">
        <v>195</v>
      </c>
      <c r="C72" t="s">
        <v>196</v>
      </c>
      <c r="D72" t="s">
        <v>64</v>
      </c>
    </row>
    <row r="73" spans="1:4">
      <c r="A73" t="s">
        <v>31</v>
      </c>
      <c r="B73" t="s">
        <v>197</v>
      </c>
      <c r="C73" t="s">
        <v>198</v>
      </c>
      <c r="D73" t="s">
        <v>64</v>
      </c>
    </row>
    <row r="74" spans="1:4">
      <c r="A74" t="s">
        <v>31</v>
      </c>
      <c r="B74" t="s">
        <v>199</v>
      </c>
      <c r="C74" t="s">
        <v>199</v>
      </c>
      <c r="D74" t="s">
        <v>199</v>
      </c>
    </row>
    <row r="75" spans="1:4">
      <c r="A75" t="s">
        <v>31</v>
      </c>
      <c r="B75" t="s">
        <v>200</v>
      </c>
      <c r="C75" t="s">
        <v>201</v>
      </c>
      <c r="D75" t="s">
        <v>199</v>
      </c>
    </row>
    <row r="76" spans="1:4">
      <c r="A76" t="s">
        <v>31</v>
      </c>
      <c r="B76" t="s">
        <v>202</v>
      </c>
      <c r="C76" t="s">
        <v>203</v>
      </c>
      <c r="D76" t="s">
        <v>199</v>
      </c>
    </row>
    <row r="77" spans="1:4">
      <c r="A77" t="s">
        <v>31</v>
      </c>
      <c r="B77" t="s">
        <v>204</v>
      </c>
      <c r="C77" t="s">
        <v>205</v>
      </c>
      <c r="D77" t="s">
        <v>199</v>
      </c>
    </row>
    <row r="78" spans="1:4">
      <c r="A78" t="s">
        <v>31</v>
      </c>
      <c r="B78" t="s">
        <v>206</v>
      </c>
      <c r="C78" t="s">
        <v>207</v>
      </c>
      <c r="D78" t="s">
        <v>199</v>
      </c>
    </row>
    <row r="79" spans="1:4">
      <c r="A79" t="s">
        <v>31</v>
      </c>
      <c r="B79" t="s">
        <v>208</v>
      </c>
      <c r="C79" t="s">
        <v>209</v>
      </c>
      <c r="D79" t="s">
        <v>128</v>
      </c>
    </row>
    <row r="80" spans="1:4">
      <c r="A80" t="s">
        <v>31</v>
      </c>
      <c r="B80" t="s">
        <v>210</v>
      </c>
      <c r="C80" t="s">
        <v>210</v>
      </c>
      <c r="D80" t="s">
        <v>128</v>
      </c>
    </row>
    <row r="81" spans="1:4">
      <c r="A81" t="s">
        <v>31</v>
      </c>
      <c r="B81" t="s">
        <v>211</v>
      </c>
      <c r="C81" t="s">
        <v>212</v>
      </c>
      <c r="D81" t="s">
        <v>128</v>
      </c>
    </row>
    <row r="82" spans="1:4">
      <c r="A82" t="s">
        <v>31</v>
      </c>
      <c r="B82" t="s">
        <v>213</v>
      </c>
      <c r="C82" t="s">
        <v>214</v>
      </c>
      <c r="D82" t="s">
        <v>128</v>
      </c>
    </row>
    <row r="83" spans="1:4">
      <c r="A83" t="s">
        <v>31</v>
      </c>
      <c r="B83" t="s">
        <v>215</v>
      </c>
      <c r="C83" t="s">
        <v>216</v>
      </c>
      <c r="D83" t="s">
        <v>128</v>
      </c>
    </row>
    <row r="84" spans="1:4">
      <c r="A84" t="s">
        <v>49</v>
      </c>
      <c r="B84" t="s">
        <v>217</v>
      </c>
      <c r="C84" t="s">
        <v>218</v>
      </c>
      <c r="D84" t="s">
        <v>64</v>
      </c>
    </row>
    <row r="85" spans="1:4">
      <c r="A85" t="s">
        <v>49</v>
      </c>
      <c r="B85" t="s">
        <v>219</v>
      </c>
      <c r="C85" t="s">
        <v>220</v>
      </c>
      <c r="D85" t="s">
        <v>64</v>
      </c>
    </row>
    <row r="86" spans="1:4">
      <c r="A86" t="s">
        <v>49</v>
      </c>
      <c r="B86" t="s">
        <v>221</v>
      </c>
      <c r="C86" t="s">
        <v>222</v>
      </c>
      <c r="D86" t="s">
        <v>64</v>
      </c>
    </row>
    <row r="87" spans="1:4">
      <c r="A87" t="s">
        <v>49</v>
      </c>
      <c r="B87" t="s">
        <v>223</v>
      </c>
      <c r="C87" t="s">
        <v>224</v>
      </c>
      <c r="D87" t="s">
        <v>64</v>
      </c>
    </row>
    <row r="88" spans="1:4">
      <c r="A88" t="s">
        <v>49</v>
      </c>
      <c r="B88" t="s">
        <v>225</v>
      </c>
      <c r="C88" t="s">
        <v>226</v>
      </c>
      <c r="D88" t="s">
        <v>64</v>
      </c>
    </row>
    <row r="89" spans="1:4">
      <c r="A89" t="s">
        <v>49</v>
      </c>
      <c r="B89" t="s">
        <v>227</v>
      </c>
      <c r="C89" t="s">
        <v>228</v>
      </c>
      <c r="D89" t="s">
        <v>64</v>
      </c>
    </row>
    <row r="90" spans="1:4">
      <c r="A90" t="s">
        <v>49</v>
      </c>
      <c r="B90" t="s">
        <v>229</v>
      </c>
      <c r="C90" t="s">
        <v>230</v>
      </c>
      <c r="D90" t="s">
        <v>64</v>
      </c>
    </row>
    <row r="91" spans="1:4">
      <c r="A91" t="s">
        <v>49</v>
      </c>
      <c r="B91" t="s">
        <v>231</v>
      </c>
      <c r="C91" t="s">
        <v>232</v>
      </c>
      <c r="D91" t="s">
        <v>64</v>
      </c>
    </row>
    <row r="92" spans="1:4">
      <c r="A92" t="s">
        <v>49</v>
      </c>
      <c r="B92" t="s">
        <v>233</v>
      </c>
      <c r="C92" t="s">
        <v>234</v>
      </c>
      <c r="D92" t="s">
        <v>64</v>
      </c>
    </row>
    <row r="93" spans="1:4">
      <c r="A93" t="s">
        <v>49</v>
      </c>
      <c r="B93" t="s">
        <v>235</v>
      </c>
      <c r="C93" t="s">
        <v>236</v>
      </c>
      <c r="D93" t="s">
        <v>64</v>
      </c>
    </row>
    <row r="94" spans="1:4">
      <c r="A94" t="s">
        <v>49</v>
      </c>
      <c r="B94" t="s">
        <v>237</v>
      </c>
      <c r="C94" t="s">
        <v>238</v>
      </c>
      <c r="D94" t="s">
        <v>64</v>
      </c>
    </row>
    <row r="95" spans="1:4">
      <c r="A95" t="s">
        <v>49</v>
      </c>
      <c r="B95" t="s">
        <v>239</v>
      </c>
      <c r="C95" t="s">
        <v>240</v>
      </c>
      <c r="D95" t="s">
        <v>64</v>
      </c>
    </row>
    <row r="96" spans="1:4">
      <c r="A96" t="s">
        <v>49</v>
      </c>
      <c r="B96" t="s">
        <v>241</v>
      </c>
      <c r="C96" t="s">
        <v>242</v>
      </c>
      <c r="D96" t="s">
        <v>64</v>
      </c>
    </row>
    <row r="97" spans="1:4">
      <c r="A97" t="s">
        <v>49</v>
      </c>
      <c r="B97" t="s">
        <v>243</v>
      </c>
      <c r="C97" t="s">
        <v>244</v>
      </c>
      <c r="D97" t="s">
        <v>64</v>
      </c>
    </row>
    <row r="98" spans="1:4">
      <c r="A98" t="s">
        <v>49</v>
      </c>
      <c r="B98" t="s">
        <v>246</v>
      </c>
      <c r="C98" t="s">
        <v>247</v>
      </c>
      <c r="D98" t="s">
        <v>245</v>
      </c>
    </row>
    <row r="99" spans="1:4">
      <c r="A99" t="s">
        <v>49</v>
      </c>
      <c r="B99" t="s">
        <v>248</v>
      </c>
      <c r="C99" t="s">
        <v>249</v>
      </c>
      <c r="D99" t="s">
        <v>245</v>
      </c>
    </row>
    <row r="100" spans="1:4">
      <c r="A100" t="s">
        <v>49</v>
      </c>
      <c r="B100" t="s">
        <v>250</v>
      </c>
      <c r="C100" t="s">
        <v>251</v>
      </c>
      <c r="D100" t="s">
        <v>245</v>
      </c>
    </row>
    <row r="101" spans="1:4">
      <c r="A101" t="s">
        <v>49</v>
      </c>
      <c r="B101" t="s">
        <v>252</v>
      </c>
      <c r="C101" t="s">
        <v>253</v>
      </c>
      <c r="D101" t="s">
        <v>245</v>
      </c>
    </row>
    <row r="102" spans="1:4">
      <c r="A102" t="s">
        <v>49</v>
      </c>
      <c r="B102" t="s">
        <v>254</v>
      </c>
      <c r="C102" t="s">
        <v>255</v>
      </c>
      <c r="D102" t="s">
        <v>245</v>
      </c>
    </row>
    <row r="103" spans="1:4">
      <c r="A103" t="s">
        <v>49</v>
      </c>
      <c r="B103" t="s">
        <v>256</v>
      </c>
      <c r="C103" t="s">
        <v>257</v>
      </c>
      <c r="D103" t="s">
        <v>128</v>
      </c>
    </row>
    <row r="104" spans="1:4">
      <c r="A104" t="s">
        <v>49</v>
      </c>
      <c r="B104" t="s">
        <v>258</v>
      </c>
      <c r="C104" t="s">
        <v>259</v>
      </c>
      <c r="D104" t="s">
        <v>128</v>
      </c>
    </row>
    <row r="105" spans="1:4">
      <c r="A105" t="s">
        <v>49</v>
      </c>
      <c r="B105" t="s">
        <v>260</v>
      </c>
      <c r="C105" t="s">
        <v>261</v>
      </c>
      <c r="D105" t="s">
        <v>128</v>
      </c>
    </row>
    <row r="106" spans="1:4">
      <c r="A106" t="s">
        <v>5</v>
      </c>
      <c r="B106" t="s">
        <v>262</v>
      </c>
      <c r="C106" t="s">
        <v>263</v>
      </c>
      <c r="D106" t="s">
        <v>264</v>
      </c>
    </row>
    <row r="107" spans="1:4">
      <c r="A107" t="s">
        <v>5</v>
      </c>
      <c r="B107" t="s">
        <v>265</v>
      </c>
      <c r="C107" t="s">
        <v>266</v>
      </c>
      <c r="D107" t="s">
        <v>264</v>
      </c>
    </row>
    <row r="108" spans="1:4">
      <c r="A108" t="s">
        <v>5</v>
      </c>
      <c r="B108" t="s">
        <v>267</v>
      </c>
      <c r="C108" t="s">
        <v>268</v>
      </c>
      <c r="D108" t="s">
        <v>264</v>
      </c>
    </row>
    <row r="109" spans="1:4">
      <c r="A109" t="s">
        <v>5</v>
      </c>
      <c r="B109" t="s">
        <v>269</v>
      </c>
      <c r="C109" t="s">
        <v>270</v>
      </c>
      <c r="D109" t="s">
        <v>264</v>
      </c>
    </row>
    <row r="110" spans="1:4">
      <c r="A110" t="s">
        <v>5</v>
      </c>
      <c r="B110" t="s">
        <v>271</v>
      </c>
      <c r="C110" t="s">
        <v>272</v>
      </c>
      <c r="D110" t="s">
        <v>264</v>
      </c>
    </row>
    <row r="111" spans="1:4">
      <c r="A111" t="s">
        <v>5</v>
      </c>
      <c r="B111" t="s">
        <v>273</v>
      </c>
      <c r="C111" t="s">
        <v>274</v>
      </c>
      <c r="D111" t="s">
        <v>264</v>
      </c>
    </row>
    <row r="112" spans="1:4">
      <c r="A112" t="s">
        <v>5</v>
      </c>
      <c r="B112" t="s">
        <v>275</v>
      </c>
      <c r="C112" t="s">
        <v>276</v>
      </c>
      <c r="D112" t="s">
        <v>264</v>
      </c>
    </row>
    <row r="113" spans="1:4">
      <c r="A113" t="s">
        <v>5</v>
      </c>
      <c r="B113" t="s">
        <v>277</v>
      </c>
      <c r="C113" t="s">
        <v>278</v>
      </c>
      <c r="D113" t="s">
        <v>264</v>
      </c>
    </row>
    <row r="114" spans="1:4">
      <c r="A114" t="s">
        <v>5</v>
      </c>
      <c r="B114" t="s">
        <v>279</v>
      </c>
      <c r="C114" t="s">
        <v>280</v>
      </c>
      <c r="D114" t="s">
        <v>264</v>
      </c>
    </row>
    <row r="115" spans="1:4">
      <c r="A115" t="s">
        <v>5</v>
      </c>
      <c r="B115" t="s">
        <v>281</v>
      </c>
      <c r="C115" t="s">
        <v>282</v>
      </c>
      <c r="D115" t="s">
        <v>264</v>
      </c>
    </row>
    <row r="116" spans="1:4">
      <c r="A116" t="s">
        <v>5</v>
      </c>
      <c r="B116" t="s">
        <v>283</v>
      </c>
      <c r="C116" t="s">
        <v>284</v>
      </c>
      <c r="D116" t="s">
        <v>264</v>
      </c>
    </row>
    <row r="117" spans="1:4">
      <c r="A117" t="s">
        <v>5</v>
      </c>
      <c r="B117" t="s">
        <v>285</v>
      </c>
      <c r="C117" t="s">
        <v>286</v>
      </c>
      <c r="D117" t="s">
        <v>264</v>
      </c>
    </row>
    <row r="118" spans="1:4">
      <c r="A118" t="s">
        <v>5</v>
      </c>
      <c r="B118" t="s">
        <v>287</v>
      </c>
      <c r="C118" t="s">
        <v>288</v>
      </c>
      <c r="D118" t="s">
        <v>264</v>
      </c>
    </row>
    <row r="119" spans="1:4">
      <c r="A119" t="s">
        <v>5</v>
      </c>
      <c r="B119" t="s">
        <v>289</v>
      </c>
      <c r="C119" t="s">
        <v>290</v>
      </c>
      <c r="D119" t="s">
        <v>264</v>
      </c>
    </row>
    <row r="120" spans="1:4">
      <c r="A120" t="s">
        <v>5</v>
      </c>
      <c r="B120" t="s">
        <v>291</v>
      </c>
      <c r="C120" t="s">
        <v>292</v>
      </c>
      <c r="D120" t="s">
        <v>264</v>
      </c>
    </row>
    <row r="121" spans="1:4">
      <c r="A121" t="s">
        <v>5</v>
      </c>
      <c r="B121" t="s">
        <v>293</v>
      </c>
      <c r="C121" t="s">
        <v>294</v>
      </c>
      <c r="D121" t="s">
        <v>264</v>
      </c>
    </row>
    <row r="122" spans="1:4">
      <c r="A122" t="s">
        <v>5</v>
      </c>
      <c r="B122" t="s">
        <v>295</v>
      </c>
      <c r="C122" t="s">
        <v>296</v>
      </c>
      <c r="D122" t="s">
        <v>264</v>
      </c>
    </row>
    <row r="123" spans="1:4">
      <c r="A123" t="s">
        <v>5</v>
      </c>
      <c r="B123" t="s">
        <v>297</v>
      </c>
      <c r="C123" t="s">
        <v>298</v>
      </c>
      <c r="D123" t="s">
        <v>264</v>
      </c>
    </row>
    <row r="124" spans="1:4">
      <c r="A124" t="s">
        <v>5</v>
      </c>
      <c r="B124" t="s">
        <v>299</v>
      </c>
      <c r="C124" t="s">
        <v>300</v>
      </c>
      <c r="D124" t="s">
        <v>264</v>
      </c>
    </row>
    <row r="125" spans="1:4">
      <c r="A125" t="s">
        <v>5</v>
      </c>
      <c r="B125" t="s">
        <v>301</v>
      </c>
      <c r="C125" t="s">
        <v>302</v>
      </c>
      <c r="D125" t="s">
        <v>264</v>
      </c>
    </row>
    <row r="126" spans="1:4">
      <c r="A126" t="s">
        <v>5</v>
      </c>
      <c r="B126" t="s">
        <v>303</v>
      </c>
      <c r="C126" t="s">
        <v>304</v>
      </c>
      <c r="D126" t="s">
        <v>264</v>
      </c>
    </row>
    <row r="127" spans="1:4">
      <c r="A127" t="s">
        <v>5</v>
      </c>
      <c r="B127" t="s">
        <v>305</v>
      </c>
      <c r="C127" t="s">
        <v>306</v>
      </c>
      <c r="D127" t="s">
        <v>264</v>
      </c>
    </row>
    <row r="128" spans="1:4">
      <c r="A128" t="s">
        <v>5</v>
      </c>
      <c r="B128" t="s">
        <v>307</v>
      </c>
      <c r="C128" t="s">
        <v>308</v>
      </c>
      <c r="D128" t="s">
        <v>264</v>
      </c>
    </row>
    <row r="129" spans="1:4">
      <c r="A129" t="s">
        <v>5</v>
      </c>
      <c r="B129" t="s">
        <v>309</v>
      </c>
      <c r="C129" t="s">
        <v>310</v>
      </c>
      <c r="D129" t="s">
        <v>264</v>
      </c>
    </row>
    <row r="130" spans="1:4">
      <c r="A130" t="s">
        <v>5</v>
      </c>
      <c r="B130" t="s">
        <v>311</v>
      </c>
      <c r="C130" t="s">
        <v>312</v>
      </c>
      <c r="D130" t="s">
        <v>264</v>
      </c>
    </row>
    <row r="131" spans="1:4">
      <c r="A131" t="s">
        <v>5</v>
      </c>
      <c r="B131" t="s">
        <v>313</v>
      </c>
      <c r="C131" t="s">
        <v>314</v>
      </c>
      <c r="D131" t="s">
        <v>264</v>
      </c>
    </row>
    <row r="132" spans="1:4">
      <c r="A132" t="s">
        <v>5</v>
      </c>
      <c r="B132" t="s">
        <v>315</v>
      </c>
      <c r="C132" t="s">
        <v>316</v>
      </c>
      <c r="D132" t="s">
        <v>264</v>
      </c>
    </row>
    <row r="133" spans="1:4">
      <c r="A133" t="s">
        <v>5</v>
      </c>
      <c r="B133" t="s">
        <v>317</v>
      </c>
      <c r="C133" t="s">
        <v>318</v>
      </c>
      <c r="D133" t="s">
        <v>264</v>
      </c>
    </row>
    <row r="134" spans="1:4">
      <c r="A134" t="s">
        <v>5</v>
      </c>
      <c r="B134" t="s">
        <v>319</v>
      </c>
      <c r="C134" t="s">
        <v>320</v>
      </c>
      <c r="D134" t="s">
        <v>264</v>
      </c>
    </row>
    <row r="135" spans="1:4">
      <c r="A135" t="s">
        <v>5</v>
      </c>
      <c r="B135" t="s">
        <v>321</v>
      </c>
      <c r="C135" t="s">
        <v>322</v>
      </c>
      <c r="D135" t="s">
        <v>264</v>
      </c>
    </row>
    <row r="136" spans="1:4">
      <c r="A136" t="s">
        <v>5</v>
      </c>
      <c r="B136" t="s">
        <v>323</v>
      </c>
      <c r="C136" t="s">
        <v>324</v>
      </c>
      <c r="D136" t="s">
        <v>264</v>
      </c>
    </row>
    <row r="137" spans="1:4">
      <c r="A137" t="s">
        <v>5</v>
      </c>
      <c r="B137" t="s">
        <v>325</v>
      </c>
      <c r="C137" t="s">
        <v>326</v>
      </c>
      <c r="D137" t="s">
        <v>128</v>
      </c>
    </row>
    <row r="138" spans="1:4">
      <c r="A138" t="s">
        <v>5</v>
      </c>
      <c r="B138" t="s">
        <v>327</v>
      </c>
      <c r="C138" t="s">
        <v>328</v>
      </c>
      <c r="D138" t="s">
        <v>128</v>
      </c>
    </row>
    <row r="139" spans="1:4">
      <c r="A139" t="s">
        <v>5</v>
      </c>
      <c r="B139" t="s">
        <v>329</v>
      </c>
      <c r="C139" t="s">
        <v>330</v>
      </c>
      <c r="D139" t="s">
        <v>128</v>
      </c>
    </row>
    <row r="140" spans="1:4">
      <c r="A140" t="s">
        <v>5</v>
      </c>
      <c r="B140" t="s">
        <v>331</v>
      </c>
      <c r="C140" t="s">
        <v>332</v>
      </c>
      <c r="D140" t="s">
        <v>128</v>
      </c>
    </row>
    <row r="141" spans="1:4">
      <c r="A141" t="s">
        <v>5</v>
      </c>
      <c r="B141" t="s">
        <v>333</v>
      </c>
      <c r="C141" t="s">
        <v>334</v>
      </c>
      <c r="D141" t="s">
        <v>128</v>
      </c>
    </row>
    <row r="142" spans="1:4">
      <c r="A142" t="s">
        <v>5</v>
      </c>
      <c r="B142" t="s">
        <v>335</v>
      </c>
      <c r="C142" t="s">
        <v>336</v>
      </c>
      <c r="D142" t="s">
        <v>128</v>
      </c>
    </row>
    <row r="143" spans="1:4">
      <c r="A143" t="s">
        <v>5</v>
      </c>
      <c r="B143" t="s">
        <v>337</v>
      </c>
      <c r="C143" t="s">
        <v>338</v>
      </c>
      <c r="D143" t="s">
        <v>128</v>
      </c>
    </row>
    <row r="144" spans="1:4">
      <c r="A144" t="s">
        <v>5</v>
      </c>
      <c r="B144" t="s">
        <v>339</v>
      </c>
      <c r="C144" t="s">
        <v>340</v>
      </c>
      <c r="D144" t="s">
        <v>128</v>
      </c>
    </row>
    <row r="145" spans="1:4">
      <c r="A145" t="s">
        <v>44</v>
      </c>
      <c r="B145" t="s">
        <v>341</v>
      </c>
      <c r="C145" t="s">
        <v>342</v>
      </c>
      <c r="D145" t="s">
        <v>64</v>
      </c>
    </row>
    <row r="146" spans="1:4">
      <c r="A146" t="s">
        <v>44</v>
      </c>
      <c r="B146" t="s">
        <v>343</v>
      </c>
      <c r="C146" t="s">
        <v>344</v>
      </c>
      <c r="D146" t="s">
        <v>64</v>
      </c>
    </row>
    <row r="147" spans="1:4">
      <c r="A147" t="s">
        <v>44</v>
      </c>
      <c r="B147" t="s">
        <v>345</v>
      </c>
      <c r="C147" t="s">
        <v>346</v>
      </c>
      <c r="D147" t="s">
        <v>64</v>
      </c>
    </row>
    <row r="148" spans="1:4">
      <c r="A148" t="s">
        <v>44</v>
      </c>
      <c r="B148" t="s">
        <v>347</v>
      </c>
      <c r="C148" t="s">
        <v>348</v>
      </c>
      <c r="D148" t="s">
        <v>64</v>
      </c>
    </row>
    <row r="149" spans="1:4">
      <c r="A149" t="s">
        <v>44</v>
      </c>
      <c r="B149" t="s">
        <v>349</v>
      </c>
      <c r="C149" t="s">
        <v>350</v>
      </c>
      <c r="D149" t="s">
        <v>64</v>
      </c>
    </row>
    <row r="150" spans="1:4">
      <c r="A150" t="s">
        <v>44</v>
      </c>
      <c r="B150" t="s">
        <v>351</v>
      </c>
      <c r="C150" t="s">
        <v>352</v>
      </c>
      <c r="D150" t="s">
        <v>64</v>
      </c>
    </row>
    <row r="151" spans="1:4">
      <c r="A151" t="s">
        <v>44</v>
      </c>
      <c r="B151" t="s">
        <v>353</v>
      </c>
      <c r="C151" t="s">
        <v>354</v>
      </c>
      <c r="D151" t="s">
        <v>64</v>
      </c>
    </row>
    <row r="152" spans="1:4">
      <c r="A152" t="s">
        <v>44</v>
      </c>
      <c r="B152" t="s">
        <v>355</v>
      </c>
      <c r="C152" t="s">
        <v>356</v>
      </c>
      <c r="D152" t="s">
        <v>64</v>
      </c>
    </row>
    <row r="153" spans="1:4">
      <c r="A153" t="s">
        <v>44</v>
      </c>
      <c r="B153" t="s">
        <v>357</v>
      </c>
      <c r="C153" t="s">
        <v>358</v>
      </c>
      <c r="D153" t="s">
        <v>64</v>
      </c>
    </row>
    <row r="154" spans="1:4">
      <c r="A154" t="s">
        <v>44</v>
      </c>
      <c r="B154" t="s">
        <v>359</v>
      </c>
      <c r="C154" t="s">
        <v>360</v>
      </c>
      <c r="D154" t="s">
        <v>64</v>
      </c>
    </row>
    <row r="155" spans="1:4">
      <c r="A155" t="s">
        <v>44</v>
      </c>
      <c r="B155" t="s">
        <v>361</v>
      </c>
      <c r="C155" t="s">
        <v>362</v>
      </c>
      <c r="D155" t="s">
        <v>64</v>
      </c>
    </row>
    <row r="156" spans="1:4">
      <c r="A156" t="s">
        <v>44</v>
      </c>
      <c r="B156" t="s">
        <v>363</v>
      </c>
      <c r="C156" t="s">
        <v>364</v>
      </c>
      <c r="D156" t="s">
        <v>64</v>
      </c>
    </row>
    <row r="157" spans="1:4">
      <c r="A157" t="s">
        <v>44</v>
      </c>
      <c r="B157" t="s">
        <v>365</v>
      </c>
      <c r="C157" t="s">
        <v>366</v>
      </c>
      <c r="D157" t="s">
        <v>64</v>
      </c>
    </row>
    <row r="158" spans="1:4">
      <c r="A158" t="s">
        <v>51</v>
      </c>
      <c r="B158" t="s">
        <v>1330</v>
      </c>
      <c r="C158" t="s">
        <v>367</v>
      </c>
      <c r="D158" t="s">
        <v>64</v>
      </c>
    </row>
    <row r="159" spans="1:4">
      <c r="A159" t="s">
        <v>51</v>
      </c>
      <c r="B159" t="s">
        <v>368</v>
      </c>
      <c r="C159" t="s">
        <v>369</v>
      </c>
      <c r="D159" t="s">
        <v>64</v>
      </c>
    </row>
    <row r="160" spans="1:4">
      <c r="A160" t="s">
        <v>51</v>
      </c>
      <c r="B160" t="s">
        <v>370</v>
      </c>
      <c r="C160" t="s">
        <v>371</v>
      </c>
      <c r="D160" t="s">
        <v>64</v>
      </c>
    </row>
    <row r="161" spans="1:4">
      <c r="A161" t="s">
        <v>51</v>
      </c>
      <c r="B161" t="s">
        <v>372</v>
      </c>
      <c r="C161" t="s">
        <v>373</v>
      </c>
      <c r="D161" t="s">
        <v>64</v>
      </c>
    </row>
    <row r="162" spans="1:4">
      <c r="A162" t="s">
        <v>51</v>
      </c>
      <c r="B162" t="s">
        <v>374</v>
      </c>
      <c r="C162" t="s">
        <v>375</v>
      </c>
      <c r="D162" t="s">
        <v>64</v>
      </c>
    </row>
    <row r="163" spans="1:4">
      <c r="A163" t="s">
        <v>51</v>
      </c>
      <c r="B163" t="s">
        <v>223</v>
      </c>
      <c r="C163" t="s">
        <v>376</v>
      </c>
      <c r="D163" t="s">
        <v>64</v>
      </c>
    </row>
    <row r="164" spans="1:4">
      <c r="A164" t="s">
        <v>51</v>
      </c>
      <c r="B164" t="s">
        <v>377</v>
      </c>
      <c r="C164" t="s">
        <v>378</v>
      </c>
      <c r="D164" t="s">
        <v>64</v>
      </c>
    </row>
    <row r="165" spans="1:4">
      <c r="A165" t="s">
        <v>51</v>
      </c>
      <c r="B165" t="s">
        <v>379</v>
      </c>
      <c r="C165" t="s">
        <v>380</v>
      </c>
      <c r="D165" t="s">
        <v>64</v>
      </c>
    </row>
    <row r="166" spans="1:4">
      <c r="A166" t="s">
        <v>51</v>
      </c>
      <c r="B166" t="s">
        <v>343</v>
      </c>
      <c r="C166" t="s">
        <v>381</v>
      </c>
      <c r="D166" t="s">
        <v>64</v>
      </c>
    </row>
    <row r="167" spans="1:4">
      <c r="A167" t="s">
        <v>51</v>
      </c>
      <c r="B167" t="s">
        <v>382</v>
      </c>
      <c r="C167" t="s">
        <v>383</v>
      </c>
      <c r="D167" t="s">
        <v>64</v>
      </c>
    </row>
    <row r="168" spans="1:4">
      <c r="A168" t="s">
        <v>51</v>
      </c>
      <c r="B168" t="s">
        <v>384</v>
      </c>
      <c r="C168" t="s">
        <v>385</v>
      </c>
      <c r="D168" t="s">
        <v>64</v>
      </c>
    </row>
    <row r="169" spans="1:4">
      <c r="A169" t="s">
        <v>51</v>
      </c>
      <c r="B169" t="s">
        <v>386</v>
      </c>
      <c r="C169" t="s">
        <v>387</v>
      </c>
      <c r="D169" t="s">
        <v>64</v>
      </c>
    </row>
    <row r="170" spans="1:4">
      <c r="A170" t="s">
        <v>51</v>
      </c>
      <c r="B170" t="s">
        <v>388</v>
      </c>
      <c r="C170" t="s">
        <v>389</v>
      </c>
      <c r="D170" t="s">
        <v>64</v>
      </c>
    </row>
    <row r="171" spans="1:4">
      <c r="A171" t="s">
        <v>51</v>
      </c>
      <c r="B171" t="s">
        <v>165</v>
      </c>
      <c r="C171" t="s">
        <v>390</v>
      </c>
      <c r="D171" t="s">
        <v>64</v>
      </c>
    </row>
    <row r="172" spans="1:4">
      <c r="A172" t="s">
        <v>51</v>
      </c>
      <c r="B172" t="s">
        <v>391</v>
      </c>
      <c r="C172" t="s">
        <v>392</v>
      </c>
      <c r="D172" t="s">
        <v>64</v>
      </c>
    </row>
    <row r="173" spans="1:4">
      <c r="A173" t="s">
        <v>51</v>
      </c>
      <c r="B173" t="s">
        <v>393</v>
      </c>
      <c r="C173" t="s">
        <v>394</v>
      </c>
      <c r="D173" t="s">
        <v>64</v>
      </c>
    </row>
    <row r="174" spans="1:4">
      <c r="A174" t="s">
        <v>51</v>
      </c>
      <c r="B174" t="s">
        <v>395</v>
      </c>
      <c r="C174" t="s">
        <v>396</v>
      </c>
      <c r="D174" t="s">
        <v>64</v>
      </c>
    </row>
    <row r="175" spans="1:4">
      <c r="A175" t="s">
        <v>51</v>
      </c>
      <c r="B175" t="s">
        <v>397</v>
      </c>
      <c r="C175" t="s">
        <v>398</v>
      </c>
      <c r="D175" t="s">
        <v>64</v>
      </c>
    </row>
    <row r="176" spans="1:4">
      <c r="A176" t="s">
        <v>51</v>
      </c>
      <c r="B176" t="s">
        <v>399</v>
      </c>
      <c r="C176" t="s">
        <v>400</v>
      </c>
      <c r="D176" t="s">
        <v>64</v>
      </c>
    </row>
    <row r="177" spans="1:4">
      <c r="A177" t="s">
        <v>51</v>
      </c>
      <c r="B177" t="s">
        <v>401</v>
      </c>
      <c r="C177" t="s">
        <v>402</v>
      </c>
      <c r="D177" t="s">
        <v>64</v>
      </c>
    </row>
    <row r="178" spans="1:4">
      <c r="A178" t="s">
        <v>51</v>
      </c>
      <c r="B178" t="s">
        <v>403</v>
      </c>
      <c r="C178" t="s">
        <v>404</v>
      </c>
      <c r="D178" t="s">
        <v>128</v>
      </c>
    </row>
    <row r="179" spans="1:4">
      <c r="A179" t="s">
        <v>51</v>
      </c>
      <c r="B179" t="s">
        <v>405</v>
      </c>
      <c r="C179" t="s">
        <v>406</v>
      </c>
      <c r="D179" t="s">
        <v>128</v>
      </c>
    </row>
    <row r="180" spans="1:4">
      <c r="A180" t="s">
        <v>51</v>
      </c>
      <c r="B180" t="s">
        <v>407</v>
      </c>
      <c r="C180" t="s">
        <v>408</v>
      </c>
      <c r="D180" t="s">
        <v>128</v>
      </c>
    </row>
    <row r="181" spans="1:4">
      <c r="A181" t="s">
        <v>51</v>
      </c>
      <c r="B181" t="s">
        <v>345</v>
      </c>
      <c r="C181" t="s">
        <v>409</v>
      </c>
      <c r="D181" t="s">
        <v>128</v>
      </c>
    </row>
    <row r="182" spans="1:4">
      <c r="A182" t="s">
        <v>51</v>
      </c>
      <c r="B182" t="s">
        <v>410</v>
      </c>
      <c r="C182" t="s">
        <v>411</v>
      </c>
      <c r="D182" t="s">
        <v>128</v>
      </c>
    </row>
    <row r="183" spans="1:4">
      <c r="A183" t="s">
        <v>51</v>
      </c>
      <c r="B183" t="s">
        <v>412</v>
      </c>
      <c r="C183" t="s">
        <v>413</v>
      </c>
      <c r="D183" t="s">
        <v>128</v>
      </c>
    </row>
    <row r="184" spans="1:4">
      <c r="A184" t="s">
        <v>51</v>
      </c>
      <c r="B184" t="s">
        <v>414</v>
      </c>
      <c r="C184" t="s">
        <v>415</v>
      </c>
      <c r="D184" t="s">
        <v>128</v>
      </c>
    </row>
    <row r="185" spans="1:4">
      <c r="A185" t="s">
        <v>51</v>
      </c>
      <c r="B185" t="s">
        <v>262</v>
      </c>
      <c r="C185" t="s">
        <v>416</v>
      </c>
      <c r="D185" t="s">
        <v>128</v>
      </c>
    </row>
    <row r="186" spans="1:4">
      <c r="A186" t="s">
        <v>21</v>
      </c>
      <c r="B186" t="s">
        <v>357</v>
      </c>
      <c r="C186" t="s">
        <v>417</v>
      </c>
      <c r="D186" t="s">
        <v>64</v>
      </c>
    </row>
    <row r="187" spans="1:4">
      <c r="A187" t="s">
        <v>21</v>
      </c>
      <c r="B187" t="s">
        <v>418</v>
      </c>
      <c r="C187" t="s">
        <v>419</v>
      </c>
      <c r="D187" t="s">
        <v>64</v>
      </c>
    </row>
    <row r="188" spans="1:4">
      <c r="A188" t="s">
        <v>21</v>
      </c>
      <c r="B188" t="s">
        <v>420</v>
      </c>
      <c r="C188" t="s">
        <v>421</v>
      </c>
      <c r="D188" t="s">
        <v>64</v>
      </c>
    </row>
    <row r="189" spans="1:4">
      <c r="A189" t="s">
        <v>21</v>
      </c>
      <c r="B189" t="s">
        <v>422</v>
      </c>
      <c r="C189" t="s">
        <v>423</v>
      </c>
      <c r="D189" t="s">
        <v>64</v>
      </c>
    </row>
    <row r="190" spans="1:4">
      <c r="A190" t="s">
        <v>21</v>
      </c>
      <c r="B190" t="s">
        <v>424</v>
      </c>
      <c r="C190" t="s">
        <v>425</v>
      </c>
      <c r="D190" t="s">
        <v>64</v>
      </c>
    </row>
    <row r="191" spans="1:4">
      <c r="A191" t="s">
        <v>21</v>
      </c>
      <c r="B191" t="s">
        <v>426</v>
      </c>
      <c r="C191" t="s">
        <v>427</v>
      </c>
      <c r="D191" t="s">
        <v>64</v>
      </c>
    </row>
    <row r="192" spans="1:4">
      <c r="A192" t="s">
        <v>21</v>
      </c>
      <c r="B192" t="s">
        <v>428</v>
      </c>
      <c r="C192" t="s">
        <v>429</v>
      </c>
      <c r="D192" t="s">
        <v>64</v>
      </c>
    </row>
    <row r="193" spans="1:4">
      <c r="A193" t="s">
        <v>21</v>
      </c>
      <c r="B193" t="s">
        <v>430</v>
      </c>
      <c r="C193" t="s">
        <v>431</v>
      </c>
      <c r="D193" t="s">
        <v>64</v>
      </c>
    </row>
    <row r="194" spans="1:4">
      <c r="A194" t="s">
        <v>21</v>
      </c>
      <c r="B194" t="s">
        <v>432</v>
      </c>
      <c r="C194" t="s">
        <v>433</v>
      </c>
      <c r="D194" t="s">
        <v>64</v>
      </c>
    </row>
    <row r="195" spans="1:4">
      <c r="A195" t="s">
        <v>21</v>
      </c>
      <c r="B195" t="s">
        <v>434</v>
      </c>
      <c r="C195" t="s">
        <v>435</v>
      </c>
      <c r="D195" t="s">
        <v>64</v>
      </c>
    </row>
    <row r="196" spans="1:4">
      <c r="A196" t="s">
        <v>21</v>
      </c>
      <c r="B196" t="s">
        <v>62</v>
      </c>
      <c r="C196" t="s">
        <v>436</v>
      </c>
      <c r="D196" t="s">
        <v>64</v>
      </c>
    </row>
    <row r="197" spans="1:4">
      <c r="A197" t="s">
        <v>21</v>
      </c>
      <c r="B197" t="s">
        <v>437</v>
      </c>
      <c r="C197" t="s">
        <v>438</v>
      </c>
      <c r="D197" t="s">
        <v>64</v>
      </c>
    </row>
    <row r="198" spans="1:4">
      <c r="A198" t="s">
        <v>21</v>
      </c>
      <c r="B198" t="s">
        <v>439</v>
      </c>
      <c r="C198" t="s">
        <v>440</v>
      </c>
      <c r="D198" t="s">
        <v>64</v>
      </c>
    </row>
    <row r="199" spans="1:4">
      <c r="A199" t="s">
        <v>21</v>
      </c>
      <c r="B199" t="s">
        <v>441</v>
      </c>
      <c r="C199" t="s">
        <v>442</v>
      </c>
      <c r="D199" t="s">
        <v>64</v>
      </c>
    </row>
    <row r="200" spans="1:4">
      <c r="A200" t="s">
        <v>21</v>
      </c>
      <c r="B200" t="s">
        <v>303</v>
      </c>
      <c r="C200" t="s">
        <v>443</v>
      </c>
      <c r="D200" t="s">
        <v>64</v>
      </c>
    </row>
    <row r="201" spans="1:4">
      <c r="A201" t="s">
        <v>21</v>
      </c>
      <c r="B201" t="s">
        <v>444</v>
      </c>
      <c r="C201" t="s">
        <v>445</v>
      </c>
      <c r="D201" t="s">
        <v>64</v>
      </c>
    </row>
    <row r="202" spans="1:4">
      <c r="A202" t="s">
        <v>21</v>
      </c>
      <c r="B202" t="s">
        <v>446</v>
      </c>
      <c r="C202" t="s">
        <v>447</v>
      </c>
      <c r="D202" t="s">
        <v>64</v>
      </c>
    </row>
    <row r="203" spans="1:4">
      <c r="A203" t="s">
        <v>21</v>
      </c>
      <c r="B203" t="s">
        <v>448</v>
      </c>
      <c r="C203" t="s">
        <v>449</v>
      </c>
      <c r="D203" t="s">
        <v>64</v>
      </c>
    </row>
    <row r="204" spans="1:4">
      <c r="A204" t="s">
        <v>21</v>
      </c>
      <c r="B204" t="s">
        <v>450</v>
      </c>
      <c r="C204" t="s">
        <v>451</v>
      </c>
      <c r="D204" t="s">
        <v>64</v>
      </c>
    </row>
    <row r="205" spans="1:4">
      <c r="A205" t="s">
        <v>21</v>
      </c>
      <c r="B205" t="s">
        <v>452</v>
      </c>
      <c r="C205" t="s">
        <v>453</v>
      </c>
      <c r="D205" t="s">
        <v>64</v>
      </c>
    </row>
    <row r="206" spans="1:4">
      <c r="A206" t="s">
        <v>21</v>
      </c>
      <c r="B206" t="s">
        <v>454</v>
      </c>
      <c r="C206" t="s">
        <v>455</v>
      </c>
      <c r="D206" t="s">
        <v>64</v>
      </c>
    </row>
    <row r="207" spans="1:4">
      <c r="A207" t="s">
        <v>21</v>
      </c>
      <c r="B207" t="s">
        <v>456</v>
      </c>
      <c r="C207" t="s">
        <v>457</v>
      </c>
      <c r="D207" t="s">
        <v>64</v>
      </c>
    </row>
    <row r="208" spans="1:4">
      <c r="A208" t="s">
        <v>21</v>
      </c>
      <c r="B208" t="s">
        <v>345</v>
      </c>
      <c r="C208" t="s">
        <v>458</v>
      </c>
      <c r="D208" t="s">
        <v>128</v>
      </c>
    </row>
    <row r="209" spans="1:4">
      <c r="A209" t="s">
        <v>21</v>
      </c>
      <c r="B209" t="s">
        <v>386</v>
      </c>
      <c r="C209" t="s">
        <v>459</v>
      </c>
      <c r="D209" t="s">
        <v>128</v>
      </c>
    </row>
    <row r="210" spans="1:4">
      <c r="A210" t="s">
        <v>21</v>
      </c>
      <c r="B210" t="s">
        <v>460</v>
      </c>
      <c r="C210" t="s">
        <v>461</v>
      </c>
      <c r="D210" t="s">
        <v>128</v>
      </c>
    </row>
    <row r="211" spans="1:4">
      <c r="A211" t="s">
        <v>21</v>
      </c>
      <c r="B211" t="s">
        <v>462</v>
      </c>
      <c r="C211" t="s">
        <v>463</v>
      </c>
      <c r="D211" t="s">
        <v>128</v>
      </c>
    </row>
    <row r="212" spans="1:4">
      <c r="A212" t="s">
        <v>21</v>
      </c>
      <c r="B212" t="s">
        <v>464</v>
      </c>
      <c r="C212" t="s">
        <v>465</v>
      </c>
      <c r="D212" t="s">
        <v>128</v>
      </c>
    </row>
    <row r="213" spans="1:4">
      <c r="A213" t="s">
        <v>21</v>
      </c>
      <c r="B213" t="s">
        <v>391</v>
      </c>
      <c r="C213" t="s">
        <v>466</v>
      </c>
      <c r="D213" t="s">
        <v>128</v>
      </c>
    </row>
    <row r="214" spans="1:4">
      <c r="A214" t="s">
        <v>21</v>
      </c>
      <c r="B214" t="s">
        <v>467</v>
      </c>
      <c r="C214" t="s">
        <v>468</v>
      </c>
      <c r="D214" t="s">
        <v>128</v>
      </c>
    </row>
    <row r="215" spans="1:4">
      <c r="A215" t="s">
        <v>21</v>
      </c>
      <c r="B215" t="s">
        <v>343</v>
      </c>
      <c r="C215" t="s">
        <v>469</v>
      </c>
      <c r="D215" t="s">
        <v>128</v>
      </c>
    </row>
    <row r="216" spans="1:4">
      <c r="A216" t="s">
        <v>21</v>
      </c>
      <c r="B216" t="s">
        <v>470</v>
      </c>
      <c r="C216" t="s">
        <v>471</v>
      </c>
      <c r="D216" t="s">
        <v>128</v>
      </c>
    </row>
    <row r="217" spans="1:4">
      <c r="A217" t="s">
        <v>14</v>
      </c>
      <c r="B217" t="s">
        <v>472</v>
      </c>
      <c r="C217" t="s">
        <v>473</v>
      </c>
      <c r="D217" t="s">
        <v>64</v>
      </c>
    </row>
    <row r="218" spans="1:4">
      <c r="A218" t="s">
        <v>14</v>
      </c>
      <c r="B218" t="s">
        <v>474</v>
      </c>
      <c r="C218" t="s">
        <v>475</v>
      </c>
      <c r="D218" t="s">
        <v>64</v>
      </c>
    </row>
    <row r="219" spans="1:4">
      <c r="A219" t="s">
        <v>14</v>
      </c>
      <c r="B219" t="s">
        <v>476</v>
      </c>
      <c r="C219" t="s">
        <v>477</v>
      </c>
      <c r="D219" t="s">
        <v>64</v>
      </c>
    </row>
    <row r="220" spans="1:4">
      <c r="A220" t="s">
        <v>14</v>
      </c>
      <c r="B220" t="s">
        <v>478</v>
      </c>
      <c r="C220" t="s">
        <v>479</v>
      </c>
      <c r="D220" t="s">
        <v>64</v>
      </c>
    </row>
    <row r="221" spans="1:4">
      <c r="A221" t="s">
        <v>14</v>
      </c>
      <c r="B221" t="s">
        <v>480</v>
      </c>
      <c r="C221" t="s">
        <v>481</v>
      </c>
      <c r="D221" t="s">
        <v>64</v>
      </c>
    </row>
    <row r="222" spans="1:4">
      <c r="A222" t="s">
        <v>14</v>
      </c>
      <c r="B222" t="s">
        <v>482</v>
      </c>
      <c r="C222" t="s">
        <v>483</v>
      </c>
      <c r="D222" t="s">
        <v>64</v>
      </c>
    </row>
    <row r="223" spans="1:4">
      <c r="A223" t="s">
        <v>14</v>
      </c>
      <c r="B223" t="s">
        <v>484</v>
      </c>
      <c r="C223" t="s">
        <v>485</v>
      </c>
      <c r="D223" t="s">
        <v>64</v>
      </c>
    </row>
    <row r="224" spans="1:4">
      <c r="A224" t="s">
        <v>14</v>
      </c>
      <c r="B224" t="s">
        <v>486</v>
      </c>
      <c r="C224" t="s">
        <v>487</v>
      </c>
      <c r="D224" t="s">
        <v>64</v>
      </c>
    </row>
    <row r="225" spans="1:4">
      <c r="A225" t="s">
        <v>14</v>
      </c>
      <c r="B225" t="s">
        <v>488</v>
      </c>
      <c r="C225" t="s">
        <v>489</v>
      </c>
      <c r="D225" t="s">
        <v>64</v>
      </c>
    </row>
    <row r="226" spans="1:4">
      <c r="A226" t="s">
        <v>14</v>
      </c>
      <c r="B226" t="s">
        <v>490</v>
      </c>
      <c r="C226" t="s">
        <v>491</v>
      </c>
      <c r="D226" t="s">
        <v>64</v>
      </c>
    </row>
    <row r="227" spans="1:4">
      <c r="A227" t="s">
        <v>14</v>
      </c>
      <c r="B227" t="s">
        <v>492</v>
      </c>
      <c r="C227" t="s">
        <v>493</v>
      </c>
      <c r="D227" t="s">
        <v>64</v>
      </c>
    </row>
    <row r="228" spans="1:4">
      <c r="A228" t="s">
        <v>14</v>
      </c>
      <c r="B228" t="s">
        <v>494</v>
      </c>
      <c r="C228" t="s">
        <v>495</v>
      </c>
      <c r="D228" t="s">
        <v>64</v>
      </c>
    </row>
    <row r="229" spans="1:4">
      <c r="A229" t="s">
        <v>14</v>
      </c>
      <c r="B229" t="s">
        <v>496</v>
      </c>
      <c r="C229" t="s">
        <v>497</v>
      </c>
      <c r="D229" t="s">
        <v>64</v>
      </c>
    </row>
    <row r="230" spans="1:4">
      <c r="A230" t="s">
        <v>14</v>
      </c>
      <c r="B230" t="s">
        <v>498</v>
      </c>
      <c r="C230" t="s">
        <v>499</v>
      </c>
      <c r="D230" t="s">
        <v>64</v>
      </c>
    </row>
    <row r="231" spans="1:4">
      <c r="A231" t="s">
        <v>14</v>
      </c>
      <c r="B231" t="s">
        <v>500</v>
      </c>
      <c r="C231" t="s">
        <v>501</v>
      </c>
      <c r="D231" t="s">
        <v>64</v>
      </c>
    </row>
    <row r="232" spans="1:4">
      <c r="A232" t="s">
        <v>14</v>
      </c>
      <c r="B232" t="s">
        <v>353</v>
      </c>
      <c r="C232" t="s">
        <v>502</v>
      </c>
      <c r="D232" t="s">
        <v>64</v>
      </c>
    </row>
    <row r="233" spans="1:4">
      <c r="A233" t="s">
        <v>14</v>
      </c>
      <c r="B233" t="s">
        <v>503</v>
      </c>
      <c r="C233" t="s">
        <v>504</v>
      </c>
      <c r="D233" t="s">
        <v>64</v>
      </c>
    </row>
    <row r="234" spans="1:4">
      <c r="A234" t="s">
        <v>14</v>
      </c>
      <c r="B234" t="s">
        <v>505</v>
      </c>
      <c r="C234" t="s">
        <v>506</v>
      </c>
      <c r="D234" t="s">
        <v>64</v>
      </c>
    </row>
    <row r="235" spans="1:4">
      <c r="A235" t="s">
        <v>14</v>
      </c>
      <c r="B235" t="s">
        <v>507</v>
      </c>
      <c r="C235" t="s">
        <v>508</v>
      </c>
      <c r="D235" t="s">
        <v>64</v>
      </c>
    </row>
    <row r="236" spans="1:4">
      <c r="A236" t="s">
        <v>14</v>
      </c>
      <c r="B236" t="s">
        <v>509</v>
      </c>
      <c r="C236" t="s">
        <v>510</v>
      </c>
      <c r="D236" t="s">
        <v>64</v>
      </c>
    </row>
    <row r="237" spans="1:4">
      <c r="A237" t="s">
        <v>14</v>
      </c>
      <c r="B237" t="s">
        <v>91</v>
      </c>
      <c r="C237" t="s">
        <v>511</v>
      </c>
      <c r="D237" t="s">
        <v>64</v>
      </c>
    </row>
    <row r="238" spans="1:4">
      <c r="A238" t="s">
        <v>14</v>
      </c>
      <c r="B238" t="s">
        <v>512</v>
      </c>
      <c r="C238" t="s">
        <v>513</v>
      </c>
      <c r="D238" t="s">
        <v>64</v>
      </c>
    </row>
    <row r="239" spans="1:4">
      <c r="A239" t="s">
        <v>14</v>
      </c>
      <c r="B239" t="s">
        <v>514</v>
      </c>
      <c r="C239" t="s">
        <v>515</v>
      </c>
      <c r="D239" t="s">
        <v>64</v>
      </c>
    </row>
    <row r="240" spans="1:4">
      <c r="A240" t="s">
        <v>14</v>
      </c>
      <c r="B240" t="s">
        <v>516</v>
      </c>
      <c r="C240" t="s">
        <v>517</v>
      </c>
      <c r="D240" t="s">
        <v>64</v>
      </c>
    </row>
    <row r="241" spans="1:4">
      <c r="A241" t="s">
        <v>14</v>
      </c>
      <c r="B241" t="s">
        <v>518</v>
      </c>
      <c r="C241" t="s">
        <v>519</v>
      </c>
      <c r="D241" t="s">
        <v>64</v>
      </c>
    </row>
    <row r="242" spans="1:4">
      <c r="A242" t="s">
        <v>14</v>
      </c>
      <c r="B242" t="s">
        <v>111</v>
      </c>
      <c r="C242" t="s">
        <v>520</v>
      </c>
      <c r="D242" t="s">
        <v>64</v>
      </c>
    </row>
    <row r="243" spans="1:4">
      <c r="A243" t="s">
        <v>14</v>
      </c>
      <c r="B243" t="s">
        <v>521</v>
      </c>
      <c r="C243" t="s">
        <v>522</v>
      </c>
      <c r="D243" t="s">
        <v>64</v>
      </c>
    </row>
    <row r="244" spans="1:4">
      <c r="A244" t="s">
        <v>14</v>
      </c>
      <c r="B244" t="s">
        <v>523</v>
      </c>
      <c r="C244" t="s">
        <v>524</v>
      </c>
      <c r="D244" t="s">
        <v>64</v>
      </c>
    </row>
    <row r="245" spans="1:4">
      <c r="A245" t="s">
        <v>14</v>
      </c>
      <c r="B245" t="s">
        <v>525</v>
      </c>
      <c r="C245" t="s">
        <v>526</v>
      </c>
      <c r="D245" t="s">
        <v>64</v>
      </c>
    </row>
    <row r="246" spans="1:4">
      <c r="A246" t="s">
        <v>14</v>
      </c>
      <c r="B246" t="s">
        <v>527</v>
      </c>
      <c r="C246" t="s">
        <v>528</v>
      </c>
      <c r="D246" t="s">
        <v>64</v>
      </c>
    </row>
    <row r="247" spans="1:4">
      <c r="A247" t="s">
        <v>14</v>
      </c>
      <c r="B247" t="s">
        <v>529</v>
      </c>
      <c r="C247" t="s">
        <v>530</v>
      </c>
      <c r="D247" t="s">
        <v>64</v>
      </c>
    </row>
    <row r="248" spans="1:4">
      <c r="A248" t="s">
        <v>14</v>
      </c>
      <c r="B248" t="s">
        <v>531</v>
      </c>
      <c r="C248" t="s">
        <v>532</v>
      </c>
      <c r="D248" t="s">
        <v>64</v>
      </c>
    </row>
    <row r="249" spans="1:4">
      <c r="A249" t="s">
        <v>14</v>
      </c>
      <c r="B249" t="s">
        <v>533</v>
      </c>
      <c r="C249" t="s">
        <v>534</v>
      </c>
      <c r="D249" t="s">
        <v>64</v>
      </c>
    </row>
    <row r="250" spans="1:4">
      <c r="A250" t="s">
        <v>14</v>
      </c>
      <c r="B250" t="s">
        <v>535</v>
      </c>
      <c r="C250" t="s">
        <v>536</v>
      </c>
      <c r="D250" t="s">
        <v>64</v>
      </c>
    </row>
    <row r="251" spans="1:4">
      <c r="A251" t="s">
        <v>14</v>
      </c>
      <c r="B251" t="s">
        <v>537</v>
      </c>
      <c r="C251" t="s">
        <v>538</v>
      </c>
      <c r="D251" t="s">
        <v>64</v>
      </c>
    </row>
    <row r="252" spans="1:4">
      <c r="A252" t="s">
        <v>14</v>
      </c>
      <c r="B252" t="s">
        <v>539</v>
      </c>
      <c r="C252" t="s">
        <v>540</v>
      </c>
      <c r="D252" t="s">
        <v>64</v>
      </c>
    </row>
    <row r="253" spans="1:4">
      <c r="A253" t="s">
        <v>14</v>
      </c>
      <c r="B253" t="s">
        <v>541</v>
      </c>
      <c r="C253" t="s">
        <v>542</v>
      </c>
      <c r="D253" t="s">
        <v>64</v>
      </c>
    </row>
    <row r="254" spans="1:4">
      <c r="A254" t="s">
        <v>14</v>
      </c>
      <c r="B254" t="s">
        <v>543</v>
      </c>
      <c r="C254" t="s">
        <v>544</v>
      </c>
      <c r="D254" t="s">
        <v>64</v>
      </c>
    </row>
    <row r="255" spans="1:4">
      <c r="A255" t="s">
        <v>14</v>
      </c>
      <c r="B255" t="s">
        <v>545</v>
      </c>
      <c r="C255" t="s">
        <v>546</v>
      </c>
      <c r="D255" t="s">
        <v>64</v>
      </c>
    </row>
    <row r="256" spans="1:4">
      <c r="A256" t="s">
        <v>14</v>
      </c>
      <c r="B256" t="s">
        <v>547</v>
      </c>
      <c r="C256" t="s">
        <v>548</v>
      </c>
      <c r="D256" t="s">
        <v>64</v>
      </c>
    </row>
    <row r="257" spans="1:4">
      <c r="A257" t="s">
        <v>14</v>
      </c>
      <c r="B257" t="s">
        <v>549</v>
      </c>
      <c r="C257" t="s">
        <v>550</v>
      </c>
      <c r="D257" t="s">
        <v>64</v>
      </c>
    </row>
    <row r="258" spans="1:4">
      <c r="A258" t="s">
        <v>14</v>
      </c>
      <c r="B258" t="s">
        <v>551</v>
      </c>
      <c r="C258" t="s">
        <v>552</v>
      </c>
      <c r="D258" t="s">
        <v>64</v>
      </c>
    </row>
    <row r="259" spans="1:4">
      <c r="A259" t="s">
        <v>14</v>
      </c>
      <c r="B259" t="s">
        <v>553</v>
      </c>
      <c r="C259" t="s">
        <v>554</v>
      </c>
      <c r="D259" t="s">
        <v>64</v>
      </c>
    </row>
    <row r="260" spans="1:4">
      <c r="A260" t="s">
        <v>14</v>
      </c>
      <c r="B260" t="s">
        <v>555</v>
      </c>
      <c r="C260" t="s">
        <v>556</v>
      </c>
      <c r="D260" t="s">
        <v>64</v>
      </c>
    </row>
    <row r="261" spans="1:4">
      <c r="A261" t="s">
        <v>14</v>
      </c>
      <c r="B261" t="s">
        <v>557</v>
      </c>
      <c r="C261" t="s">
        <v>558</v>
      </c>
      <c r="D261" t="s">
        <v>64</v>
      </c>
    </row>
    <row r="262" spans="1:4">
      <c r="A262" t="s">
        <v>14</v>
      </c>
      <c r="B262" t="s">
        <v>559</v>
      </c>
      <c r="C262" t="s">
        <v>560</v>
      </c>
      <c r="D262" t="s">
        <v>64</v>
      </c>
    </row>
    <row r="263" spans="1:4">
      <c r="A263" t="s">
        <v>14</v>
      </c>
      <c r="B263" t="s">
        <v>561</v>
      </c>
      <c r="C263" t="s">
        <v>562</v>
      </c>
      <c r="D263" t="s">
        <v>64</v>
      </c>
    </row>
    <row r="264" spans="1:4">
      <c r="A264" t="s">
        <v>14</v>
      </c>
      <c r="B264" t="s">
        <v>564</v>
      </c>
      <c r="C264" t="s">
        <v>565</v>
      </c>
      <c r="D264" t="s">
        <v>563</v>
      </c>
    </row>
    <row r="265" spans="1:4">
      <c r="A265" t="s">
        <v>14</v>
      </c>
      <c r="B265" t="s">
        <v>208</v>
      </c>
      <c r="C265" t="s">
        <v>566</v>
      </c>
      <c r="D265" t="s">
        <v>563</v>
      </c>
    </row>
    <row r="266" spans="1:4">
      <c r="A266" t="s">
        <v>14</v>
      </c>
      <c r="B266" t="s">
        <v>567</v>
      </c>
      <c r="C266" t="s">
        <v>568</v>
      </c>
      <c r="D266" t="s">
        <v>563</v>
      </c>
    </row>
    <row r="267" spans="1:4">
      <c r="A267" t="s">
        <v>14</v>
      </c>
      <c r="B267" t="s">
        <v>569</v>
      </c>
      <c r="C267" t="s">
        <v>570</v>
      </c>
      <c r="D267" t="s">
        <v>563</v>
      </c>
    </row>
    <row r="268" spans="1:4">
      <c r="A268" t="s">
        <v>14</v>
      </c>
      <c r="B268" t="s">
        <v>571</v>
      </c>
      <c r="C268" t="s">
        <v>572</v>
      </c>
      <c r="D268" t="s">
        <v>563</v>
      </c>
    </row>
    <row r="269" spans="1:4">
      <c r="A269" t="s">
        <v>14</v>
      </c>
      <c r="B269" t="s">
        <v>573</v>
      </c>
      <c r="C269" t="s">
        <v>574</v>
      </c>
      <c r="D269" t="s">
        <v>563</v>
      </c>
    </row>
    <row r="270" spans="1:4">
      <c r="A270" t="s">
        <v>14</v>
      </c>
      <c r="B270" t="s">
        <v>575</v>
      </c>
      <c r="C270" t="s">
        <v>576</v>
      </c>
      <c r="D270" t="s">
        <v>563</v>
      </c>
    </row>
    <row r="271" spans="1:4">
      <c r="A271" t="s">
        <v>14</v>
      </c>
      <c r="B271" t="s">
        <v>279</v>
      </c>
      <c r="C271" t="s">
        <v>577</v>
      </c>
      <c r="D271" t="s">
        <v>563</v>
      </c>
    </row>
    <row r="272" spans="1:4">
      <c r="A272" t="s">
        <v>14</v>
      </c>
      <c r="B272" t="s">
        <v>578</v>
      </c>
      <c r="C272" t="s">
        <v>579</v>
      </c>
      <c r="D272" t="s">
        <v>563</v>
      </c>
    </row>
    <row r="273" spans="1:4">
      <c r="A273" t="s">
        <v>14</v>
      </c>
      <c r="B273" t="s">
        <v>580</v>
      </c>
      <c r="C273" t="s">
        <v>581</v>
      </c>
      <c r="D273" t="s">
        <v>563</v>
      </c>
    </row>
    <row r="274" spans="1:4">
      <c r="A274" t="s">
        <v>14</v>
      </c>
      <c r="B274" t="s">
        <v>582</v>
      </c>
      <c r="C274" t="s">
        <v>583</v>
      </c>
      <c r="D274" t="s">
        <v>563</v>
      </c>
    </row>
    <row r="275" spans="1:4">
      <c r="A275" t="s">
        <v>14</v>
      </c>
      <c r="B275" t="s">
        <v>391</v>
      </c>
      <c r="C275" t="s">
        <v>584</v>
      </c>
      <c r="D275" t="s">
        <v>563</v>
      </c>
    </row>
    <row r="276" spans="1:4">
      <c r="A276" t="s">
        <v>14</v>
      </c>
      <c r="B276" t="s">
        <v>585</v>
      </c>
      <c r="C276" t="s">
        <v>586</v>
      </c>
      <c r="D276" t="s">
        <v>563</v>
      </c>
    </row>
    <row r="277" spans="1:4">
      <c r="A277" t="s">
        <v>14</v>
      </c>
      <c r="B277" t="s">
        <v>587</v>
      </c>
      <c r="C277" t="s">
        <v>588</v>
      </c>
      <c r="D277" t="s">
        <v>563</v>
      </c>
    </row>
    <row r="278" spans="1:4">
      <c r="A278" t="s">
        <v>14</v>
      </c>
      <c r="B278" t="s">
        <v>589</v>
      </c>
      <c r="C278" t="s">
        <v>590</v>
      </c>
      <c r="D278" t="s">
        <v>563</v>
      </c>
    </row>
    <row r="279" spans="1:4">
      <c r="A279" t="s">
        <v>14</v>
      </c>
      <c r="B279" t="s">
        <v>591</v>
      </c>
      <c r="C279" t="s">
        <v>590</v>
      </c>
      <c r="D279" t="s">
        <v>563</v>
      </c>
    </row>
    <row r="280" spans="1:4">
      <c r="A280" t="s">
        <v>14</v>
      </c>
      <c r="B280" t="s">
        <v>592</v>
      </c>
      <c r="C280" t="s">
        <v>593</v>
      </c>
      <c r="D280" t="s">
        <v>563</v>
      </c>
    </row>
    <row r="281" spans="1:4">
      <c r="A281" t="s">
        <v>14</v>
      </c>
      <c r="B281" t="s">
        <v>594</v>
      </c>
      <c r="C281" t="s">
        <v>595</v>
      </c>
      <c r="D281" t="s">
        <v>563</v>
      </c>
    </row>
    <row r="282" spans="1:4">
      <c r="A282" t="s">
        <v>14</v>
      </c>
      <c r="B282" t="s">
        <v>596</v>
      </c>
      <c r="C282" t="s">
        <v>597</v>
      </c>
      <c r="D282" t="s">
        <v>563</v>
      </c>
    </row>
    <row r="283" spans="1:4">
      <c r="A283" t="s">
        <v>14</v>
      </c>
      <c r="B283" t="s">
        <v>598</v>
      </c>
      <c r="C283" t="s">
        <v>599</v>
      </c>
      <c r="D283" t="s">
        <v>563</v>
      </c>
    </row>
    <row r="284" spans="1:4">
      <c r="A284" t="s">
        <v>14</v>
      </c>
      <c r="B284" t="s">
        <v>1331</v>
      </c>
      <c r="C284" t="s">
        <v>600</v>
      </c>
      <c r="D284" t="s">
        <v>563</v>
      </c>
    </row>
    <row r="285" spans="1:4">
      <c r="A285" t="s">
        <v>14</v>
      </c>
      <c r="B285" t="s">
        <v>601</v>
      </c>
      <c r="C285" t="s">
        <v>602</v>
      </c>
      <c r="D285" t="s">
        <v>563</v>
      </c>
    </row>
    <row r="286" spans="1:4">
      <c r="A286" t="s">
        <v>14</v>
      </c>
      <c r="B286" t="s">
        <v>603</v>
      </c>
      <c r="C286" t="s">
        <v>604</v>
      </c>
      <c r="D286" t="s">
        <v>563</v>
      </c>
    </row>
    <row r="287" spans="1:4">
      <c r="A287" t="s">
        <v>14</v>
      </c>
      <c r="B287" t="s">
        <v>297</v>
      </c>
      <c r="C287" t="s">
        <v>605</v>
      </c>
      <c r="D287" t="s">
        <v>563</v>
      </c>
    </row>
    <row r="288" spans="1:4">
      <c r="A288" t="s">
        <v>14</v>
      </c>
      <c r="B288" t="s">
        <v>606</v>
      </c>
      <c r="C288" t="s">
        <v>607</v>
      </c>
      <c r="D288" t="s">
        <v>563</v>
      </c>
    </row>
    <row r="289" spans="1:4">
      <c r="A289" t="s">
        <v>14</v>
      </c>
      <c r="B289" t="s">
        <v>608</v>
      </c>
      <c r="C289" t="s">
        <v>609</v>
      </c>
      <c r="D289" t="s">
        <v>563</v>
      </c>
    </row>
    <row r="290" spans="1:4">
      <c r="A290" t="s">
        <v>14</v>
      </c>
      <c r="B290" t="s">
        <v>610</v>
      </c>
      <c r="C290" t="s">
        <v>611</v>
      </c>
      <c r="D290" t="s">
        <v>563</v>
      </c>
    </row>
    <row r="291" spans="1:4">
      <c r="A291" t="s">
        <v>14</v>
      </c>
      <c r="B291" t="s">
        <v>612</v>
      </c>
      <c r="C291" t="s">
        <v>613</v>
      </c>
      <c r="D291" t="s">
        <v>563</v>
      </c>
    </row>
    <row r="292" spans="1:4">
      <c r="A292" t="s">
        <v>14</v>
      </c>
      <c r="B292" t="s">
        <v>303</v>
      </c>
      <c r="C292" t="s">
        <v>614</v>
      </c>
      <c r="D292" t="s">
        <v>563</v>
      </c>
    </row>
    <row r="293" spans="1:4">
      <c r="A293" t="s">
        <v>14</v>
      </c>
      <c r="B293" t="s">
        <v>615</v>
      </c>
      <c r="C293" t="s">
        <v>616</v>
      </c>
      <c r="D293" t="s">
        <v>563</v>
      </c>
    </row>
    <row r="294" spans="1:4">
      <c r="A294" t="s">
        <v>14</v>
      </c>
      <c r="B294" t="s">
        <v>617</v>
      </c>
      <c r="C294" t="s">
        <v>618</v>
      </c>
      <c r="D294" t="s">
        <v>563</v>
      </c>
    </row>
    <row r="295" spans="1:4">
      <c r="A295" t="s">
        <v>14</v>
      </c>
      <c r="B295" t="s">
        <v>619</v>
      </c>
      <c r="C295" t="s">
        <v>620</v>
      </c>
      <c r="D295" t="s">
        <v>563</v>
      </c>
    </row>
    <row r="296" spans="1:4">
      <c r="A296" t="s">
        <v>14</v>
      </c>
      <c r="B296" t="s">
        <v>403</v>
      </c>
      <c r="C296" t="s">
        <v>621</v>
      </c>
      <c r="D296" t="s">
        <v>563</v>
      </c>
    </row>
    <row r="297" spans="1:4">
      <c r="A297" t="s">
        <v>14</v>
      </c>
      <c r="B297" t="s">
        <v>603</v>
      </c>
      <c r="C297" t="s">
        <v>622</v>
      </c>
      <c r="D297" t="s">
        <v>563</v>
      </c>
    </row>
    <row r="298" spans="1:4">
      <c r="A298" t="s">
        <v>14</v>
      </c>
      <c r="B298" t="s">
        <v>623</v>
      </c>
      <c r="C298" t="s">
        <v>624</v>
      </c>
      <c r="D298" t="s">
        <v>563</v>
      </c>
    </row>
    <row r="299" spans="1:4">
      <c r="A299" t="s">
        <v>14</v>
      </c>
      <c r="B299" t="s">
        <v>625</v>
      </c>
      <c r="C299" t="s">
        <v>626</v>
      </c>
      <c r="D299" t="s">
        <v>563</v>
      </c>
    </row>
    <row r="300" spans="1:4">
      <c r="A300" t="s">
        <v>14</v>
      </c>
      <c r="B300" t="s">
        <v>627</v>
      </c>
      <c r="C300" t="s">
        <v>628</v>
      </c>
      <c r="D300" t="s">
        <v>563</v>
      </c>
    </row>
    <row r="301" spans="1:4">
      <c r="A301" t="s">
        <v>14</v>
      </c>
      <c r="B301" t="s">
        <v>629</v>
      </c>
      <c r="C301" t="s">
        <v>630</v>
      </c>
      <c r="D301" t="s">
        <v>563</v>
      </c>
    </row>
    <row r="302" spans="1:4">
      <c r="A302" t="s">
        <v>14</v>
      </c>
      <c r="B302" t="s">
        <v>631</v>
      </c>
      <c r="C302" t="s">
        <v>632</v>
      </c>
      <c r="D302" t="s">
        <v>563</v>
      </c>
    </row>
    <row r="303" spans="1:4">
      <c r="A303" t="s">
        <v>14</v>
      </c>
      <c r="B303" t="s">
        <v>633</v>
      </c>
      <c r="C303" t="s">
        <v>634</v>
      </c>
      <c r="D303" t="s">
        <v>563</v>
      </c>
    </row>
    <row r="304" spans="1:4">
      <c r="A304" t="s">
        <v>14</v>
      </c>
      <c r="B304" t="s">
        <v>635</v>
      </c>
      <c r="C304" t="s">
        <v>636</v>
      </c>
      <c r="D304" t="s">
        <v>563</v>
      </c>
    </row>
    <row r="305" spans="1:4">
      <c r="A305" t="s">
        <v>14</v>
      </c>
      <c r="B305" t="s">
        <v>637</v>
      </c>
      <c r="C305" t="s">
        <v>638</v>
      </c>
      <c r="D305" t="s">
        <v>563</v>
      </c>
    </row>
    <row r="306" spans="1:4">
      <c r="A306" t="s">
        <v>14</v>
      </c>
      <c r="B306" t="s">
        <v>639</v>
      </c>
      <c r="C306" t="s">
        <v>640</v>
      </c>
      <c r="D306" t="s">
        <v>563</v>
      </c>
    </row>
    <row r="307" spans="1:4">
      <c r="A307" t="s">
        <v>14</v>
      </c>
      <c r="B307" t="s">
        <v>641</v>
      </c>
      <c r="C307" t="s">
        <v>642</v>
      </c>
      <c r="D307" t="s">
        <v>563</v>
      </c>
    </row>
    <row r="308" spans="1:4">
      <c r="A308" t="s">
        <v>14</v>
      </c>
      <c r="B308" t="s">
        <v>643</v>
      </c>
      <c r="C308" t="s">
        <v>644</v>
      </c>
      <c r="D308" t="s">
        <v>563</v>
      </c>
    </row>
    <row r="309" spans="1:4">
      <c r="A309" t="s">
        <v>14</v>
      </c>
      <c r="B309" t="s">
        <v>645</v>
      </c>
      <c r="C309" t="s">
        <v>646</v>
      </c>
      <c r="D309" t="s">
        <v>563</v>
      </c>
    </row>
    <row r="310" spans="1:4">
      <c r="A310" t="s">
        <v>14</v>
      </c>
      <c r="B310" t="s">
        <v>293</v>
      </c>
      <c r="C310" t="s">
        <v>647</v>
      </c>
      <c r="D310" t="s">
        <v>563</v>
      </c>
    </row>
    <row r="311" spans="1:4">
      <c r="A311" t="s">
        <v>14</v>
      </c>
      <c r="B311" t="s">
        <v>478</v>
      </c>
      <c r="C311" t="s">
        <v>648</v>
      </c>
      <c r="D311" t="s">
        <v>563</v>
      </c>
    </row>
    <row r="312" spans="1:4">
      <c r="A312" t="s">
        <v>13</v>
      </c>
      <c r="B312" t="s">
        <v>649</v>
      </c>
      <c r="C312" t="s">
        <v>650</v>
      </c>
      <c r="D312" t="s">
        <v>64</v>
      </c>
    </row>
    <row r="313" spans="1:4">
      <c r="A313" t="s">
        <v>13</v>
      </c>
      <c r="B313" t="s">
        <v>651</v>
      </c>
      <c r="C313" t="s">
        <v>652</v>
      </c>
      <c r="D313" t="s">
        <v>64</v>
      </c>
    </row>
    <row r="314" spans="1:4">
      <c r="A314" t="s">
        <v>13</v>
      </c>
      <c r="B314" t="s">
        <v>386</v>
      </c>
      <c r="C314" t="s">
        <v>653</v>
      </c>
      <c r="D314" t="s">
        <v>64</v>
      </c>
    </row>
    <row r="315" spans="1:4">
      <c r="A315" t="s">
        <v>13</v>
      </c>
      <c r="B315" t="s">
        <v>654</v>
      </c>
      <c r="C315" t="s">
        <v>655</v>
      </c>
      <c r="D315" t="s">
        <v>64</v>
      </c>
    </row>
    <row r="316" spans="1:4">
      <c r="A316" t="s">
        <v>13</v>
      </c>
      <c r="B316" t="s">
        <v>656</v>
      </c>
      <c r="C316" t="s">
        <v>657</v>
      </c>
      <c r="D316" t="s">
        <v>64</v>
      </c>
    </row>
    <row r="317" spans="1:4">
      <c r="A317" t="s">
        <v>13</v>
      </c>
      <c r="B317" t="s">
        <v>658</v>
      </c>
      <c r="C317" t="s">
        <v>659</v>
      </c>
      <c r="D317" t="s">
        <v>64</v>
      </c>
    </row>
    <row r="318" spans="1:4">
      <c r="A318" t="s">
        <v>13</v>
      </c>
      <c r="B318" t="s">
        <v>660</v>
      </c>
      <c r="C318" t="s">
        <v>661</v>
      </c>
      <c r="D318" t="s">
        <v>64</v>
      </c>
    </row>
    <row r="319" spans="1:4">
      <c r="A319" t="s">
        <v>13</v>
      </c>
      <c r="B319" t="s">
        <v>662</v>
      </c>
      <c r="C319" t="s">
        <v>663</v>
      </c>
      <c r="D319" t="s">
        <v>64</v>
      </c>
    </row>
    <row r="320" spans="1:4">
      <c r="A320" t="s">
        <v>13</v>
      </c>
      <c r="B320" t="s">
        <v>664</v>
      </c>
      <c r="C320" t="s">
        <v>665</v>
      </c>
      <c r="D320" t="s">
        <v>64</v>
      </c>
    </row>
    <row r="321" spans="1:4">
      <c r="A321" t="s">
        <v>13</v>
      </c>
      <c r="B321" t="s">
        <v>666</v>
      </c>
      <c r="C321" t="s">
        <v>667</v>
      </c>
      <c r="D321" t="s">
        <v>64</v>
      </c>
    </row>
    <row r="322" spans="1:4">
      <c r="A322" t="s">
        <v>13</v>
      </c>
      <c r="B322" t="s">
        <v>668</v>
      </c>
      <c r="C322" t="s">
        <v>669</v>
      </c>
      <c r="D322" t="s">
        <v>64</v>
      </c>
    </row>
    <row r="323" spans="1:4">
      <c r="A323" t="s">
        <v>13</v>
      </c>
      <c r="B323" t="s">
        <v>670</v>
      </c>
      <c r="C323" t="s">
        <v>671</v>
      </c>
      <c r="D323" t="s">
        <v>64</v>
      </c>
    </row>
    <row r="324" spans="1:4">
      <c r="A324" t="s">
        <v>13</v>
      </c>
      <c r="B324" t="s">
        <v>672</v>
      </c>
      <c r="C324" t="s">
        <v>673</v>
      </c>
      <c r="D324" t="s">
        <v>64</v>
      </c>
    </row>
    <row r="325" spans="1:4">
      <c r="A325" t="s">
        <v>13</v>
      </c>
      <c r="B325" t="s">
        <v>573</v>
      </c>
      <c r="C325" t="s">
        <v>674</v>
      </c>
      <c r="D325" t="s">
        <v>64</v>
      </c>
    </row>
    <row r="326" spans="1:4">
      <c r="A326" t="s">
        <v>13</v>
      </c>
      <c r="B326" t="s">
        <v>675</v>
      </c>
      <c r="C326" t="s">
        <v>676</v>
      </c>
      <c r="D326" t="s">
        <v>128</v>
      </c>
    </row>
    <row r="327" spans="1:4">
      <c r="A327" t="s">
        <v>13</v>
      </c>
      <c r="B327" t="s">
        <v>677</v>
      </c>
      <c r="C327" t="s">
        <v>678</v>
      </c>
      <c r="D327" t="s">
        <v>128</v>
      </c>
    </row>
    <row r="328" spans="1:4">
      <c r="A328" t="s">
        <v>13</v>
      </c>
      <c r="B328" t="s">
        <v>103</v>
      </c>
      <c r="C328" t="s">
        <v>679</v>
      </c>
      <c r="D328" t="s">
        <v>128</v>
      </c>
    </row>
    <row r="329" spans="1:4">
      <c r="A329" t="s">
        <v>13</v>
      </c>
      <c r="B329" t="s">
        <v>680</v>
      </c>
      <c r="C329" t="s">
        <v>681</v>
      </c>
      <c r="D329" t="s">
        <v>128</v>
      </c>
    </row>
    <row r="330" spans="1:4">
      <c r="A330" t="s">
        <v>13</v>
      </c>
      <c r="B330" t="s">
        <v>682</v>
      </c>
      <c r="C330" t="s">
        <v>683</v>
      </c>
      <c r="D330" t="s">
        <v>128</v>
      </c>
    </row>
    <row r="331" spans="1:4">
      <c r="A331" t="s">
        <v>13</v>
      </c>
      <c r="B331" t="s">
        <v>684</v>
      </c>
      <c r="C331" t="s">
        <v>685</v>
      </c>
      <c r="D331" t="s">
        <v>128</v>
      </c>
    </row>
    <row r="332" spans="1:4">
      <c r="A332" t="s">
        <v>13</v>
      </c>
      <c r="B332" t="s">
        <v>73</v>
      </c>
      <c r="C332" t="s">
        <v>686</v>
      </c>
      <c r="D332" t="s">
        <v>128</v>
      </c>
    </row>
    <row r="333" spans="1:4">
      <c r="A333" t="s">
        <v>13</v>
      </c>
      <c r="B333" t="s">
        <v>687</v>
      </c>
      <c r="C333" t="s">
        <v>688</v>
      </c>
      <c r="D333" t="s">
        <v>128</v>
      </c>
    </row>
    <row r="334" spans="1:4">
      <c r="A334" t="s">
        <v>13</v>
      </c>
      <c r="B334" t="s">
        <v>689</v>
      </c>
      <c r="C334" t="s">
        <v>690</v>
      </c>
      <c r="D334" t="s">
        <v>128</v>
      </c>
    </row>
    <row r="335" spans="1:4">
      <c r="A335" t="s">
        <v>13</v>
      </c>
      <c r="B335" t="s">
        <v>691</v>
      </c>
      <c r="C335" t="s">
        <v>692</v>
      </c>
      <c r="D335" t="s">
        <v>128</v>
      </c>
    </row>
    <row r="336" spans="1:4">
      <c r="A336" t="s">
        <v>13</v>
      </c>
      <c r="B336" t="s">
        <v>693</v>
      </c>
      <c r="C336" t="s">
        <v>694</v>
      </c>
      <c r="D336" t="s">
        <v>128</v>
      </c>
    </row>
    <row r="337" spans="1:4">
      <c r="A337" t="s">
        <v>13</v>
      </c>
      <c r="B337" t="s">
        <v>695</v>
      </c>
      <c r="C337" t="s">
        <v>696</v>
      </c>
      <c r="D337" t="s">
        <v>128</v>
      </c>
    </row>
    <row r="338" spans="1:4">
      <c r="A338" t="s">
        <v>13</v>
      </c>
      <c r="B338" t="s">
        <v>697</v>
      </c>
      <c r="C338" t="s">
        <v>698</v>
      </c>
      <c r="D338" t="s">
        <v>128</v>
      </c>
    </row>
    <row r="339" spans="1:4">
      <c r="A339" t="s">
        <v>13</v>
      </c>
      <c r="B339" t="s">
        <v>699</v>
      </c>
      <c r="C339" t="s">
        <v>700</v>
      </c>
      <c r="D339" t="s">
        <v>128</v>
      </c>
    </row>
    <row r="340" spans="1:4">
      <c r="A340" t="s">
        <v>13</v>
      </c>
      <c r="B340" t="s">
        <v>701</v>
      </c>
      <c r="C340" t="s">
        <v>702</v>
      </c>
      <c r="D340" t="s">
        <v>128</v>
      </c>
    </row>
    <row r="341" spans="1:4">
      <c r="A341" t="s">
        <v>13</v>
      </c>
      <c r="B341" t="s">
        <v>703</v>
      </c>
      <c r="C341" t="s">
        <v>704</v>
      </c>
      <c r="D341" t="s">
        <v>128</v>
      </c>
    </row>
    <row r="342" spans="1:4">
      <c r="A342" t="s">
        <v>13</v>
      </c>
      <c r="B342" t="s">
        <v>705</v>
      </c>
      <c r="C342" t="s">
        <v>706</v>
      </c>
      <c r="D342" t="s">
        <v>128</v>
      </c>
    </row>
    <row r="343" spans="1:4">
      <c r="A343" t="s">
        <v>13</v>
      </c>
      <c r="B343" t="s">
        <v>564</v>
      </c>
      <c r="C343" t="s">
        <v>707</v>
      </c>
      <c r="D343" t="s">
        <v>128</v>
      </c>
    </row>
    <row r="344" spans="1:4">
      <c r="A344" t="s">
        <v>13</v>
      </c>
      <c r="B344" t="s">
        <v>101</v>
      </c>
      <c r="C344" t="s">
        <v>708</v>
      </c>
      <c r="D344" t="s">
        <v>128</v>
      </c>
    </row>
    <row r="345" spans="1:4">
      <c r="A345" t="s">
        <v>13</v>
      </c>
      <c r="B345" t="s">
        <v>219</v>
      </c>
      <c r="C345" t="s">
        <v>709</v>
      </c>
      <c r="D345" t="s">
        <v>128</v>
      </c>
    </row>
    <row r="346" spans="1:4">
      <c r="A346" t="s">
        <v>13</v>
      </c>
      <c r="B346" t="s">
        <v>710</v>
      </c>
      <c r="C346" t="s">
        <v>711</v>
      </c>
      <c r="D346" t="s">
        <v>128</v>
      </c>
    </row>
    <row r="347" spans="1:4">
      <c r="A347" t="s">
        <v>13</v>
      </c>
      <c r="B347" t="s">
        <v>712</v>
      </c>
      <c r="C347" t="s">
        <v>713</v>
      </c>
      <c r="D347" t="s">
        <v>128</v>
      </c>
    </row>
    <row r="348" spans="1:4">
      <c r="A348" t="s">
        <v>13</v>
      </c>
      <c r="B348" t="s">
        <v>335</v>
      </c>
      <c r="C348" t="s">
        <v>714</v>
      </c>
      <c r="D348" t="s">
        <v>128</v>
      </c>
    </row>
    <row r="349" spans="1:4">
      <c r="A349" t="s">
        <v>40</v>
      </c>
      <c r="B349" t="s">
        <v>715</v>
      </c>
      <c r="C349" t="s">
        <v>716</v>
      </c>
      <c r="D349" t="s">
        <v>64</v>
      </c>
    </row>
    <row r="350" spans="1:4">
      <c r="A350" t="s">
        <v>40</v>
      </c>
      <c r="B350" t="s">
        <v>717</v>
      </c>
      <c r="C350" t="s">
        <v>718</v>
      </c>
      <c r="D350" t="s">
        <v>64</v>
      </c>
    </row>
    <row r="351" spans="1:4">
      <c r="A351" t="s">
        <v>40</v>
      </c>
      <c r="B351" t="s">
        <v>719</v>
      </c>
      <c r="C351" t="s">
        <v>720</v>
      </c>
      <c r="D351" t="s">
        <v>64</v>
      </c>
    </row>
    <row r="352" spans="1:4">
      <c r="A352" t="s">
        <v>40</v>
      </c>
      <c r="B352" t="s">
        <v>208</v>
      </c>
      <c r="C352" t="s">
        <v>721</v>
      </c>
      <c r="D352" t="s">
        <v>64</v>
      </c>
    </row>
    <row r="353" spans="1:4">
      <c r="A353" t="s">
        <v>40</v>
      </c>
      <c r="B353" t="s">
        <v>722</v>
      </c>
      <c r="C353" t="s">
        <v>723</v>
      </c>
      <c r="D353" t="s">
        <v>64</v>
      </c>
    </row>
    <row r="354" spans="1:4">
      <c r="A354" t="s">
        <v>40</v>
      </c>
      <c r="B354" t="s">
        <v>724</v>
      </c>
      <c r="C354" t="s">
        <v>725</v>
      </c>
      <c r="D354" t="s">
        <v>64</v>
      </c>
    </row>
    <row r="355" spans="1:4">
      <c r="A355" t="s">
        <v>40</v>
      </c>
      <c r="B355" t="s">
        <v>726</v>
      </c>
      <c r="C355" t="s">
        <v>727</v>
      </c>
      <c r="D355" t="s">
        <v>64</v>
      </c>
    </row>
    <row r="356" spans="1:4">
      <c r="A356" t="s">
        <v>40</v>
      </c>
      <c r="B356" t="s">
        <v>410</v>
      </c>
      <c r="C356" t="s">
        <v>728</v>
      </c>
      <c r="D356" t="s">
        <v>64</v>
      </c>
    </row>
    <row r="357" spans="1:4">
      <c r="A357" t="s">
        <v>40</v>
      </c>
      <c r="B357" t="s">
        <v>729</v>
      </c>
      <c r="C357" t="s">
        <v>730</v>
      </c>
      <c r="D357" t="s">
        <v>64</v>
      </c>
    </row>
    <row r="358" spans="1:4">
      <c r="A358" t="s">
        <v>40</v>
      </c>
      <c r="B358" t="s">
        <v>382</v>
      </c>
      <c r="C358" t="s">
        <v>731</v>
      </c>
      <c r="D358" t="s">
        <v>64</v>
      </c>
    </row>
    <row r="359" spans="1:4">
      <c r="A359" t="s">
        <v>40</v>
      </c>
      <c r="B359" t="s">
        <v>732</v>
      </c>
      <c r="C359" t="s">
        <v>733</v>
      </c>
      <c r="D359" t="s">
        <v>64</v>
      </c>
    </row>
    <row r="360" spans="1:4">
      <c r="A360" t="s">
        <v>40</v>
      </c>
      <c r="B360" t="s">
        <v>734</v>
      </c>
      <c r="C360" t="s">
        <v>735</v>
      </c>
      <c r="D360" t="s">
        <v>64</v>
      </c>
    </row>
    <row r="361" spans="1:4">
      <c r="A361" t="s">
        <v>40</v>
      </c>
      <c r="B361" t="s">
        <v>736</v>
      </c>
      <c r="C361" t="s">
        <v>737</v>
      </c>
      <c r="D361" t="s">
        <v>64</v>
      </c>
    </row>
    <row r="362" spans="1:4">
      <c r="A362" t="s">
        <v>40</v>
      </c>
      <c r="B362" t="s">
        <v>738</v>
      </c>
      <c r="C362" t="s">
        <v>739</v>
      </c>
      <c r="D362" t="s">
        <v>64</v>
      </c>
    </row>
    <row r="363" spans="1:4">
      <c r="A363" t="s">
        <v>40</v>
      </c>
      <c r="B363" t="s">
        <v>740</v>
      </c>
      <c r="C363" t="s">
        <v>741</v>
      </c>
      <c r="D363" t="s">
        <v>64</v>
      </c>
    </row>
    <row r="364" spans="1:4">
      <c r="A364" t="s">
        <v>40</v>
      </c>
      <c r="B364" t="s">
        <v>742</v>
      </c>
      <c r="C364" t="s">
        <v>742</v>
      </c>
      <c r="D364" t="s">
        <v>743</v>
      </c>
    </row>
    <row r="365" spans="1:4">
      <c r="A365" t="s">
        <v>40</v>
      </c>
      <c r="B365" t="s">
        <v>744</v>
      </c>
      <c r="C365" t="s">
        <v>744</v>
      </c>
      <c r="D365" t="s">
        <v>743</v>
      </c>
    </row>
    <row r="366" spans="1:4">
      <c r="A366" t="s">
        <v>40</v>
      </c>
      <c r="B366" t="s">
        <v>738</v>
      </c>
      <c r="C366" t="s">
        <v>745</v>
      </c>
      <c r="D366" t="s">
        <v>743</v>
      </c>
    </row>
    <row r="367" spans="1:4">
      <c r="A367" t="s">
        <v>40</v>
      </c>
      <c r="B367" t="s">
        <v>746</v>
      </c>
      <c r="C367" t="s">
        <v>746</v>
      </c>
      <c r="D367" t="s">
        <v>743</v>
      </c>
    </row>
    <row r="368" spans="1:4">
      <c r="A368" t="s">
        <v>40</v>
      </c>
      <c r="B368" t="s">
        <v>747</v>
      </c>
      <c r="C368" t="s">
        <v>748</v>
      </c>
      <c r="D368" t="s">
        <v>743</v>
      </c>
    </row>
    <row r="369" spans="1:4">
      <c r="A369" t="s">
        <v>40</v>
      </c>
      <c r="B369" t="s">
        <v>749</v>
      </c>
      <c r="C369" t="s">
        <v>749</v>
      </c>
      <c r="D369" t="s">
        <v>743</v>
      </c>
    </row>
    <row r="370" spans="1:4">
      <c r="A370" t="s">
        <v>40</v>
      </c>
      <c r="B370" t="s">
        <v>750</v>
      </c>
      <c r="C370" t="s">
        <v>750</v>
      </c>
      <c r="D370" t="s">
        <v>743</v>
      </c>
    </row>
    <row r="371" spans="1:4">
      <c r="A371" t="s">
        <v>40</v>
      </c>
      <c r="B371" t="s">
        <v>751</v>
      </c>
      <c r="C371" t="s">
        <v>751</v>
      </c>
      <c r="D371" t="s">
        <v>743</v>
      </c>
    </row>
    <row r="372" spans="1:4">
      <c r="A372" t="s">
        <v>40</v>
      </c>
      <c r="B372" t="s">
        <v>752</v>
      </c>
      <c r="C372" t="s">
        <v>752</v>
      </c>
      <c r="D372" t="s">
        <v>743</v>
      </c>
    </row>
    <row r="373" spans="1:4">
      <c r="A373" t="s">
        <v>40</v>
      </c>
      <c r="B373" t="s">
        <v>753</v>
      </c>
      <c r="C373" t="s">
        <v>753</v>
      </c>
      <c r="D373" t="s">
        <v>743</v>
      </c>
    </row>
    <row r="374" spans="1:4">
      <c r="A374" t="s">
        <v>40</v>
      </c>
      <c r="B374" t="s">
        <v>754</v>
      </c>
      <c r="C374" t="s">
        <v>754</v>
      </c>
      <c r="D374" t="s">
        <v>743</v>
      </c>
    </row>
    <row r="375" spans="1:4">
      <c r="A375" t="s">
        <v>40</v>
      </c>
      <c r="B375" t="s">
        <v>755</v>
      </c>
      <c r="C375" t="s">
        <v>755</v>
      </c>
      <c r="D375" t="s">
        <v>743</v>
      </c>
    </row>
    <row r="376" spans="1:4">
      <c r="A376" t="s">
        <v>40</v>
      </c>
      <c r="B376" t="s">
        <v>756</v>
      </c>
      <c r="C376" t="s">
        <v>756</v>
      </c>
      <c r="D376" t="s">
        <v>743</v>
      </c>
    </row>
    <row r="377" spans="1:4">
      <c r="A377" t="s">
        <v>40</v>
      </c>
      <c r="B377" t="s">
        <v>757</v>
      </c>
      <c r="C377" t="s">
        <v>757</v>
      </c>
      <c r="D377" t="s">
        <v>743</v>
      </c>
    </row>
    <row r="378" spans="1:4">
      <c r="A378" t="s">
        <v>40</v>
      </c>
      <c r="B378" t="s">
        <v>758</v>
      </c>
      <c r="C378" t="s">
        <v>759</v>
      </c>
      <c r="D378" t="s">
        <v>128</v>
      </c>
    </row>
    <row r="379" spans="1:4">
      <c r="A379" t="s">
        <v>40</v>
      </c>
      <c r="B379" t="s">
        <v>760</v>
      </c>
      <c r="C379" t="s">
        <v>760</v>
      </c>
      <c r="D379" t="s">
        <v>128</v>
      </c>
    </row>
    <row r="380" spans="1:4">
      <c r="A380" t="s">
        <v>56</v>
      </c>
      <c r="B380" t="s">
        <v>388</v>
      </c>
      <c r="C380" t="s">
        <v>761</v>
      </c>
      <c r="D380" t="s">
        <v>264</v>
      </c>
    </row>
    <row r="381" spans="1:4">
      <c r="A381" t="s">
        <v>56</v>
      </c>
      <c r="B381" t="s">
        <v>762</v>
      </c>
      <c r="C381" t="s">
        <v>763</v>
      </c>
      <c r="D381" t="s">
        <v>264</v>
      </c>
    </row>
    <row r="382" spans="1:4">
      <c r="A382" t="s">
        <v>56</v>
      </c>
      <c r="B382" t="s">
        <v>764</v>
      </c>
      <c r="C382" t="s">
        <v>765</v>
      </c>
      <c r="D382" t="s">
        <v>264</v>
      </c>
    </row>
    <row r="383" spans="1:4">
      <c r="A383" t="s">
        <v>56</v>
      </c>
      <c r="B383" t="s">
        <v>766</v>
      </c>
      <c r="C383" t="s">
        <v>767</v>
      </c>
      <c r="D383" t="s">
        <v>245</v>
      </c>
    </row>
    <row r="384" spans="1:4">
      <c r="A384" t="s">
        <v>56</v>
      </c>
      <c r="B384" t="s">
        <v>768</v>
      </c>
      <c r="C384" t="s">
        <v>769</v>
      </c>
      <c r="D384" t="s">
        <v>245</v>
      </c>
    </row>
    <row r="385" spans="1:4">
      <c r="A385" t="s">
        <v>56</v>
      </c>
      <c r="B385" t="s">
        <v>770</v>
      </c>
      <c r="C385" t="s">
        <v>771</v>
      </c>
      <c r="D385" t="s">
        <v>245</v>
      </c>
    </row>
    <row r="386" spans="1:4">
      <c r="A386" t="s">
        <v>56</v>
      </c>
      <c r="B386" t="s">
        <v>772</v>
      </c>
      <c r="C386" t="s">
        <v>773</v>
      </c>
      <c r="D386" t="s">
        <v>245</v>
      </c>
    </row>
    <row r="387" spans="1:4">
      <c r="A387" t="s">
        <v>56</v>
      </c>
      <c r="B387" t="s">
        <v>774</v>
      </c>
      <c r="C387" t="s">
        <v>775</v>
      </c>
      <c r="D387" t="s">
        <v>128</v>
      </c>
    </row>
    <row r="388" spans="1:4">
      <c r="A388" t="s">
        <v>56</v>
      </c>
      <c r="B388" t="s">
        <v>776</v>
      </c>
      <c r="C388" t="s">
        <v>777</v>
      </c>
      <c r="D388" t="s">
        <v>128</v>
      </c>
    </row>
    <row r="389" spans="1:4">
      <c r="A389" t="s">
        <v>56</v>
      </c>
      <c r="B389" t="s">
        <v>103</v>
      </c>
      <c r="C389" t="s">
        <v>778</v>
      </c>
      <c r="D389" t="s">
        <v>128</v>
      </c>
    </row>
    <row r="390" spans="1:4">
      <c r="A390" t="s">
        <v>56</v>
      </c>
      <c r="B390" t="s">
        <v>779</v>
      </c>
      <c r="C390" t="s">
        <v>779</v>
      </c>
      <c r="D390" t="s">
        <v>128</v>
      </c>
    </row>
    <row r="391" spans="1:4">
      <c r="A391" t="s">
        <v>56</v>
      </c>
      <c r="B391" t="s">
        <v>780</v>
      </c>
      <c r="C391" t="s">
        <v>780</v>
      </c>
      <c r="D391" t="s">
        <v>128</v>
      </c>
    </row>
    <row r="392" spans="1:4">
      <c r="A392" t="s">
        <v>52</v>
      </c>
      <c r="B392" t="s">
        <v>781</v>
      </c>
      <c r="C392" t="s">
        <v>782</v>
      </c>
      <c r="D392" t="s">
        <v>128</v>
      </c>
    </row>
    <row r="393" spans="1:4">
      <c r="A393" t="s">
        <v>52</v>
      </c>
      <c r="B393" t="s">
        <v>783</v>
      </c>
      <c r="C393" t="s">
        <v>784</v>
      </c>
      <c r="D393" t="s">
        <v>128</v>
      </c>
    </row>
    <row r="394" spans="1:4">
      <c r="A394" t="s">
        <v>52</v>
      </c>
      <c r="B394" t="s">
        <v>785</v>
      </c>
      <c r="C394" t="s">
        <v>786</v>
      </c>
      <c r="D394" t="s">
        <v>128</v>
      </c>
    </row>
    <row r="395" spans="1:4">
      <c r="A395" t="s">
        <v>52</v>
      </c>
      <c r="B395" t="s">
        <v>787</v>
      </c>
      <c r="C395" t="s">
        <v>787</v>
      </c>
      <c r="D395" t="s">
        <v>128</v>
      </c>
    </row>
    <row r="396" spans="1:4">
      <c r="A396" t="s">
        <v>52</v>
      </c>
      <c r="B396" t="s">
        <v>788</v>
      </c>
      <c r="C396" t="s">
        <v>788</v>
      </c>
      <c r="D396" t="s">
        <v>128</v>
      </c>
    </row>
    <row r="397" spans="1:4">
      <c r="A397" t="s">
        <v>52</v>
      </c>
      <c r="B397" t="s">
        <v>789</v>
      </c>
      <c r="C397" t="s">
        <v>790</v>
      </c>
      <c r="D397" t="s">
        <v>128</v>
      </c>
    </row>
    <row r="398" spans="1:4">
      <c r="A398" t="s">
        <v>52</v>
      </c>
      <c r="B398" t="s">
        <v>791</v>
      </c>
      <c r="C398" t="s">
        <v>792</v>
      </c>
      <c r="D398" t="s">
        <v>128</v>
      </c>
    </row>
    <row r="399" spans="1:4">
      <c r="A399" t="s">
        <v>52</v>
      </c>
      <c r="B399" t="s">
        <v>793</v>
      </c>
      <c r="C399" t="s">
        <v>794</v>
      </c>
      <c r="D399" t="s">
        <v>128</v>
      </c>
    </row>
    <row r="400" spans="1:4">
      <c r="A400" t="s">
        <v>52</v>
      </c>
      <c r="B400" t="s">
        <v>795</v>
      </c>
      <c r="C400" t="s">
        <v>796</v>
      </c>
      <c r="D400" t="s">
        <v>128</v>
      </c>
    </row>
    <row r="401" spans="1:4">
      <c r="A401" t="s">
        <v>52</v>
      </c>
      <c r="B401" t="s">
        <v>797</v>
      </c>
      <c r="C401" t="s">
        <v>798</v>
      </c>
      <c r="D401" t="s">
        <v>128</v>
      </c>
    </row>
    <row r="402" spans="1:4">
      <c r="A402" t="s">
        <v>25</v>
      </c>
      <c r="B402" t="s">
        <v>1343</v>
      </c>
      <c r="C402" t="s">
        <v>799</v>
      </c>
      <c r="D402" t="s">
        <v>800</v>
      </c>
    </row>
    <row r="403" spans="1:4">
      <c r="A403" t="s">
        <v>25</v>
      </c>
      <c r="B403" t="s">
        <v>801</v>
      </c>
      <c r="C403" t="s">
        <v>802</v>
      </c>
      <c r="D403" t="s">
        <v>800</v>
      </c>
    </row>
    <row r="404" spans="1:4">
      <c r="A404" t="s">
        <v>25</v>
      </c>
      <c r="B404" t="s">
        <v>803</v>
      </c>
      <c r="C404" t="s">
        <v>804</v>
      </c>
      <c r="D404" t="s">
        <v>800</v>
      </c>
    </row>
    <row r="405" spans="1:4">
      <c r="A405" t="s">
        <v>25</v>
      </c>
      <c r="B405" t="s">
        <v>1344</v>
      </c>
      <c r="C405" t="s">
        <v>805</v>
      </c>
      <c r="D405" t="s">
        <v>800</v>
      </c>
    </row>
    <row r="406" spans="1:4">
      <c r="A406" t="s">
        <v>25</v>
      </c>
      <c r="B406" t="s">
        <v>806</v>
      </c>
      <c r="C406" t="s">
        <v>807</v>
      </c>
      <c r="D406" t="s">
        <v>800</v>
      </c>
    </row>
    <row r="407" spans="1:4">
      <c r="A407" t="s">
        <v>25</v>
      </c>
      <c r="B407" t="s">
        <v>808</v>
      </c>
      <c r="C407" t="s">
        <v>809</v>
      </c>
      <c r="D407" t="s">
        <v>800</v>
      </c>
    </row>
    <row r="408" spans="1:4">
      <c r="A408" t="s">
        <v>25</v>
      </c>
      <c r="B408" t="s">
        <v>810</v>
      </c>
      <c r="C408" t="s">
        <v>811</v>
      </c>
      <c r="D408" t="s">
        <v>800</v>
      </c>
    </row>
    <row r="409" spans="1:4">
      <c r="A409" t="s">
        <v>25</v>
      </c>
      <c r="B409" t="s">
        <v>101</v>
      </c>
      <c r="C409" t="s">
        <v>812</v>
      </c>
      <c r="D409" t="s">
        <v>800</v>
      </c>
    </row>
    <row r="410" spans="1:4">
      <c r="A410" t="s">
        <v>25</v>
      </c>
      <c r="B410" t="s">
        <v>813</v>
      </c>
      <c r="C410" t="s">
        <v>814</v>
      </c>
      <c r="D410" t="s">
        <v>800</v>
      </c>
    </row>
    <row r="411" spans="1:4">
      <c r="A411" t="s">
        <v>25</v>
      </c>
      <c r="B411" t="s">
        <v>662</v>
      </c>
      <c r="C411" t="s">
        <v>815</v>
      </c>
      <c r="D411" t="s">
        <v>800</v>
      </c>
    </row>
    <row r="412" spans="1:4">
      <c r="A412" t="s">
        <v>25</v>
      </c>
      <c r="B412" t="s">
        <v>816</v>
      </c>
      <c r="C412" t="s">
        <v>817</v>
      </c>
      <c r="D412" t="s">
        <v>800</v>
      </c>
    </row>
    <row r="413" spans="1:4">
      <c r="A413" t="s">
        <v>25</v>
      </c>
      <c r="B413" t="s">
        <v>818</v>
      </c>
      <c r="C413" t="s">
        <v>819</v>
      </c>
      <c r="D413" t="s">
        <v>800</v>
      </c>
    </row>
    <row r="414" spans="1:4">
      <c r="A414" t="s">
        <v>25</v>
      </c>
      <c r="B414" t="s">
        <v>820</v>
      </c>
      <c r="C414" t="s">
        <v>821</v>
      </c>
      <c r="D414" t="s">
        <v>800</v>
      </c>
    </row>
    <row r="415" spans="1:4">
      <c r="A415" t="s">
        <v>25</v>
      </c>
      <c r="B415" t="s">
        <v>822</v>
      </c>
      <c r="C415" t="s">
        <v>823</v>
      </c>
      <c r="D415" t="s">
        <v>245</v>
      </c>
    </row>
    <row r="416" spans="1:4">
      <c r="A416" t="s">
        <v>25</v>
      </c>
      <c r="B416" t="s">
        <v>824</v>
      </c>
      <c r="C416" t="s">
        <v>825</v>
      </c>
      <c r="D416" t="s">
        <v>245</v>
      </c>
    </row>
    <row r="417" spans="1:4">
      <c r="A417" t="s">
        <v>25</v>
      </c>
      <c r="B417" t="s">
        <v>826</v>
      </c>
      <c r="C417" t="s">
        <v>827</v>
      </c>
      <c r="D417" t="s">
        <v>245</v>
      </c>
    </row>
    <row r="418" spans="1:4">
      <c r="A418" t="s">
        <v>25</v>
      </c>
      <c r="B418" t="s">
        <v>828</v>
      </c>
      <c r="C418" t="s">
        <v>829</v>
      </c>
      <c r="D418" t="s">
        <v>128</v>
      </c>
    </row>
    <row r="419" spans="1:4">
      <c r="A419" t="s">
        <v>25</v>
      </c>
      <c r="B419" t="s">
        <v>830</v>
      </c>
      <c r="C419" t="s">
        <v>831</v>
      </c>
      <c r="D419" t="s">
        <v>128</v>
      </c>
    </row>
    <row r="420" spans="1:4">
      <c r="A420" t="s">
        <v>25</v>
      </c>
      <c r="B420" t="s">
        <v>832</v>
      </c>
      <c r="C420" t="s">
        <v>833</v>
      </c>
      <c r="D420" t="s">
        <v>128</v>
      </c>
    </row>
    <row r="421" spans="1:4">
      <c r="A421" t="s">
        <v>25</v>
      </c>
      <c r="B421" t="s">
        <v>834</v>
      </c>
      <c r="C421" t="s">
        <v>835</v>
      </c>
      <c r="D421" t="s">
        <v>128</v>
      </c>
    </row>
    <row r="422" spans="1:4">
      <c r="A422" t="s">
        <v>25</v>
      </c>
      <c r="B422" t="s">
        <v>836</v>
      </c>
      <c r="C422" t="s">
        <v>837</v>
      </c>
      <c r="D422" t="s">
        <v>128</v>
      </c>
    </row>
    <row r="423" spans="1:4">
      <c r="A423" t="s">
        <v>25</v>
      </c>
      <c r="B423" t="s">
        <v>838</v>
      </c>
      <c r="C423" t="s">
        <v>839</v>
      </c>
      <c r="D423" t="s">
        <v>128</v>
      </c>
    </row>
    <row r="424" spans="1:4">
      <c r="A424" t="s">
        <v>25</v>
      </c>
      <c r="B424" t="s">
        <v>840</v>
      </c>
      <c r="C424" t="s">
        <v>841</v>
      </c>
      <c r="D424" t="s">
        <v>128</v>
      </c>
    </row>
    <row r="425" spans="1:4">
      <c r="A425" t="s">
        <v>25</v>
      </c>
      <c r="B425" t="s">
        <v>842</v>
      </c>
      <c r="C425" t="s">
        <v>843</v>
      </c>
      <c r="D425" t="s">
        <v>128</v>
      </c>
    </row>
    <row r="426" spans="1:4">
      <c r="A426" t="s">
        <v>8</v>
      </c>
      <c r="B426" t="s">
        <v>303</v>
      </c>
      <c r="C426" t="s">
        <v>844</v>
      </c>
      <c r="D426" t="s">
        <v>64</v>
      </c>
    </row>
    <row r="427" spans="1:4">
      <c r="A427" t="s">
        <v>8</v>
      </c>
      <c r="B427" t="s">
        <v>845</v>
      </c>
      <c r="C427" t="s">
        <v>846</v>
      </c>
      <c r="D427" t="s">
        <v>64</v>
      </c>
    </row>
    <row r="428" spans="1:4">
      <c r="A428" t="s">
        <v>8</v>
      </c>
      <c r="B428" t="s">
        <v>847</v>
      </c>
      <c r="C428" t="s">
        <v>848</v>
      </c>
      <c r="D428" t="s">
        <v>64</v>
      </c>
    </row>
    <row r="429" spans="1:4">
      <c r="A429" t="s">
        <v>8</v>
      </c>
      <c r="B429" t="s">
        <v>849</v>
      </c>
      <c r="C429" t="s">
        <v>850</v>
      </c>
      <c r="D429" t="s">
        <v>64</v>
      </c>
    </row>
    <row r="430" spans="1:4">
      <c r="A430" t="s">
        <v>8</v>
      </c>
      <c r="B430" t="s">
        <v>851</v>
      </c>
      <c r="C430" t="s">
        <v>852</v>
      </c>
      <c r="D430" t="s">
        <v>64</v>
      </c>
    </row>
    <row r="431" spans="1:4">
      <c r="A431" t="s">
        <v>8</v>
      </c>
      <c r="B431" t="s">
        <v>217</v>
      </c>
      <c r="C431" t="s">
        <v>853</v>
      </c>
      <c r="D431" t="s">
        <v>64</v>
      </c>
    </row>
    <row r="432" spans="1:4">
      <c r="A432" t="s">
        <v>8</v>
      </c>
      <c r="B432" t="s">
        <v>854</v>
      </c>
      <c r="C432" t="s">
        <v>855</v>
      </c>
      <c r="D432" t="s">
        <v>64</v>
      </c>
    </row>
    <row r="433" spans="1:4">
      <c r="A433" t="s">
        <v>8</v>
      </c>
      <c r="B433" t="s">
        <v>856</v>
      </c>
      <c r="C433" t="s">
        <v>857</v>
      </c>
      <c r="D433" t="s">
        <v>64</v>
      </c>
    </row>
    <row r="434" spans="1:4">
      <c r="A434" t="s">
        <v>8</v>
      </c>
      <c r="B434" t="s">
        <v>858</v>
      </c>
      <c r="C434" t="s">
        <v>859</v>
      </c>
      <c r="D434" t="s">
        <v>64</v>
      </c>
    </row>
    <row r="435" spans="1:4">
      <c r="A435" t="s">
        <v>8</v>
      </c>
      <c r="B435" t="s">
        <v>860</v>
      </c>
      <c r="C435" t="s">
        <v>861</v>
      </c>
      <c r="D435" t="s">
        <v>64</v>
      </c>
    </row>
    <row r="436" spans="1:4">
      <c r="A436" t="s">
        <v>8</v>
      </c>
      <c r="B436" t="s">
        <v>862</v>
      </c>
      <c r="C436" t="s">
        <v>863</v>
      </c>
      <c r="D436" t="s">
        <v>64</v>
      </c>
    </row>
    <row r="437" spans="1:4">
      <c r="A437" t="s">
        <v>8</v>
      </c>
      <c r="B437" t="s">
        <v>864</v>
      </c>
      <c r="C437" t="s">
        <v>865</v>
      </c>
      <c r="D437" t="s">
        <v>64</v>
      </c>
    </row>
    <row r="438" spans="1:4">
      <c r="A438" t="s">
        <v>8</v>
      </c>
      <c r="B438" t="s">
        <v>866</v>
      </c>
      <c r="C438" t="s">
        <v>867</v>
      </c>
      <c r="D438" t="s">
        <v>64</v>
      </c>
    </row>
    <row r="439" spans="1:4">
      <c r="A439" t="s">
        <v>8</v>
      </c>
      <c r="B439" t="s">
        <v>868</v>
      </c>
      <c r="C439" t="s">
        <v>869</v>
      </c>
      <c r="D439" t="s">
        <v>64</v>
      </c>
    </row>
    <row r="440" spans="1:4">
      <c r="A440" t="s">
        <v>8</v>
      </c>
      <c r="B440" t="s">
        <v>1335</v>
      </c>
      <c r="C440" t="s">
        <v>870</v>
      </c>
      <c r="D440" t="s">
        <v>64</v>
      </c>
    </row>
    <row r="441" spans="1:4">
      <c r="A441" t="s">
        <v>8</v>
      </c>
      <c r="B441" t="s">
        <v>871</v>
      </c>
      <c r="C441" t="s">
        <v>872</v>
      </c>
      <c r="D441" t="s">
        <v>64</v>
      </c>
    </row>
    <row r="442" spans="1:4">
      <c r="A442" t="s">
        <v>8</v>
      </c>
      <c r="B442" t="s">
        <v>873</v>
      </c>
      <c r="C442" t="s">
        <v>874</v>
      </c>
      <c r="D442" t="s">
        <v>64</v>
      </c>
    </row>
    <row r="443" spans="1:4">
      <c r="A443" t="s">
        <v>8</v>
      </c>
      <c r="B443" t="s">
        <v>875</v>
      </c>
      <c r="C443" t="s">
        <v>876</v>
      </c>
      <c r="D443" t="s">
        <v>64</v>
      </c>
    </row>
    <row r="444" spans="1:4">
      <c r="A444" t="s">
        <v>8</v>
      </c>
      <c r="B444" t="s">
        <v>877</v>
      </c>
      <c r="C444" t="s">
        <v>878</v>
      </c>
      <c r="D444" t="s">
        <v>64</v>
      </c>
    </row>
    <row r="445" spans="1:4">
      <c r="A445" t="s">
        <v>8</v>
      </c>
      <c r="B445" t="s">
        <v>879</v>
      </c>
      <c r="C445" t="s">
        <v>880</v>
      </c>
      <c r="D445" t="s">
        <v>64</v>
      </c>
    </row>
    <row r="446" spans="1:4">
      <c r="A446" t="s">
        <v>8</v>
      </c>
      <c r="B446" t="s">
        <v>881</v>
      </c>
      <c r="C446" t="s">
        <v>882</v>
      </c>
      <c r="D446" t="s">
        <v>64</v>
      </c>
    </row>
    <row r="447" spans="1:4">
      <c r="A447" t="s">
        <v>8</v>
      </c>
      <c r="B447" t="s">
        <v>883</v>
      </c>
      <c r="C447" t="s">
        <v>884</v>
      </c>
      <c r="D447" t="s">
        <v>64</v>
      </c>
    </row>
    <row r="448" spans="1:4">
      <c r="A448" t="s">
        <v>8</v>
      </c>
      <c r="B448" t="s">
        <v>885</v>
      </c>
      <c r="C448" t="s">
        <v>886</v>
      </c>
      <c r="D448" t="s">
        <v>64</v>
      </c>
    </row>
    <row r="449" spans="1:4">
      <c r="A449" t="s">
        <v>8</v>
      </c>
      <c r="B449" t="s">
        <v>887</v>
      </c>
      <c r="C449" t="s">
        <v>888</v>
      </c>
      <c r="D449" t="s">
        <v>64</v>
      </c>
    </row>
    <row r="450" spans="1:4">
      <c r="A450" t="s">
        <v>8</v>
      </c>
      <c r="B450" t="s">
        <v>889</v>
      </c>
      <c r="C450" t="s">
        <v>888</v>
      </c>
      <c r="D450" t="s">
        <v>64</v>
      </c>
    </row>
    <row r="451" spans="1:4">
      <c r="A451" t="s">
        <v>8</v>
      </c>
      <c r="B451" t="s">
        <v>890</v>
      </c>
      <c r="C451" t="s">
        <v>891</v>
      </c>
      <c r="D451" t="s">
        <v>64</v>
      </c>
    </row>
    <row r="452" spans="1:4">
      <c r="A452" t="s">
        <v>8</v>
      </c>
      <c r="B452" t="s">
        <v>892</v>
      </c>
      <c r="C452" t="s">
        <v>893</v>
      </c>
      <c r="D452" t="s">
        <v>64</v>
      </c>
    </row>
    <row r="453" spans="1:4">
      <c r="A453" t="s">
        <v>8</v>
      </c>
      <c r="B453" t="s">
        <v>894</v>
      </c>
      <c r="C453" t="s">
        <v>895</v>
      </c>
      <c r="D453" t="s">
        <v>64</v>
      </c>
    </row>
    <row r="454" spans="1:4">
      <c r="A454" t="s">
        <v>8</v>
      </c>
      <c r="B454" t="s">
        <v>896</v>
      </c>
      <c r="C454" t="s">
        <v>184</v>
      </c>
      <c r="D454" t="s">
        <v>64</v>
      </c>
    </row>
    <row r="455" spans="1:4">
      <c r="A455" t="s">
        <v>8</v>
      </c>
      <c r="B455" t="s">
        <v>897</v>
      </c>
      <c r="C455" t="s">
        <v>898</v>
      </c>
      <c r="D455" t="s">
        <v>64</v>
      </c>
    </row>
    <row r="456" spans="1:4">
      <c r="A456" t="s">
        <v>8</v>
      </c>
      <c r="B456" t="s">
        <v>899</v>
      </c>
      <c r="C456" t="s">
        <v>900</v>
      </c>
      <c r="D456" t="s">
        <v>64</v>
      </c>
    </row>
    <row r="457" spans="1:4">
      <c r="A457" t="s">
        <v>8</v>
      </c>
      <c r="B457" t="s">
        <v>901</v>
      </c>
      <c r="C457" t="s">
        <v>902</v>
      </c>
      <c r="D457" t="s">
        <v>128</v>
      </c>
    </row>
    <row r="458" spans="1:4">
      <c r="A458" t="s">
        <v>8</v>
      </c>
      <c r="B458" t="s">
        <v>903</v>
      </c>
      <c r="C458" t="s">
        <v>904</v>
      </c>
      <c r="D458" t="s">
        <v>128</v>
      </c>
    </row>
    <row r="459" spans="1:4">
      <c r="A459" t="s">
        <v>8</v>
      </c>
      <c r="B459" t="s">
        <v>905</v>
      </c>
      <c r="C459" t="s">
        <v>906</v>
      </c>
      <c r="D459" t="s">
        <v>128</v>
      </c>
    </row>
    <row r="460" spans="1:4">
      <c r="A460" t="s">
        <v>8</v>
      </c>
      <c r="B460" t="s">
        <v>907</v>
      </c>
      <c r="C460" t="s">
        <v>908</v>
      </c>
      <c r="D460" t="s">
        <v>128</v>
      </c>
    </row>
    <row r="461" spans="1:4">
      <c r="A461" t="s">
        <v>8</v>
      </c>
      <c r="B461" t="s">
        <v>909</v>
      </c>
      <c r="C461" t="s">
        <v>910</v>
      </c>
      <c r="D461" t="s">
        <v>128</v>
      </c>
    </row>
    <row r="462" spans="1:4">
      <c r="A462" t="s">
        <v>8</v>
      </c>
      <c r="B462" t="s">
        <v>911</v>
      </c>
      <c r="C462" t="s">
        <v>912</v>
      </c>
      <c r="D462" t="s">
        <v>128</v>
      </c>
    </row>
    <row r="463" spans="1:4">
      <c r="A463" t="s">
        <v>8</v>
      </c>
      <c r="B463" t="s">
        <v>913</v>
      </c>
      <c r="C463" t="s">
        <v>912</v>
      </c>
      <c r="D463" t="s">
        <v>128</v>
      </c>
    </row>
    <row r="464" spans="1:4">
      <c r="A464" t="s">
        <v>8</v>
      </c>
      <c r="B464" t="s">
        <v>914</v>
      </c>
      <c r="C464" t="s">
        <v>915</v>
      </c>
      <c r="D464" t="s">
        <v>128</v>
      </c>
    </row>
    <row r="465" spans="1:4">
      <c r="A465" t="s">
        <v>8</v>
      </c>
      <c r="B465" t="s">
        <v>916</v>
      </c>
      <c r="C465" t="s">
        <v>917</v>
      </c>
      <c r="D465" t="s">
        <v>128</v>
      </c>
    </row>
    <row r="466" spans="1:4">
      <c r="A466" t="s">
        <v>8</v>
      </c>
      <c r="B466" t="s">
        <v>918</v>
      </c>
      <c r="C466" t="s">
        <v>917</v>
      </c>
      <c r="D466" t="s">
        <v>128</v>
      </c>
    </row>
    <row r="467" spans="1:4">
      <c r="A467" t="s">
        <v>8</v>
      </c>
      <c r="B467" t="s">
        <v>919</v>
      </c>
      <c r="C467" t="s">
        <v>920</v>
      </c>
      <c r="D467" t="s">
        <v>128</v>
      </c>
    </row>
    <row r="468" spans="1:4">
      <c r="A468" t="s">
        <v>8</v>
      </c>
      <c r="B468" t="s">
        <v>921</v>
      </c>
      <c r="C468" t="s">
        <v>922</v>
      </c>
      <c r="D468" t="s">
        <v>128</v>
      </c>
    </row>
    <row r="469" spans="1:4">
      <c r="A469" t="s">
        <v>8</v>
      </c>
      <c r="B469" t="s">
        <v>923</v>
      </c>
      <c r="C469" t="s">
        <v>922</v>
      </c>
      <c r="D469" t="s">
        <v>128</v>
      </c>
    </row>
    <row r="470" spans="1:4">
      <c r="A470" t="s">
        <v>8</v>
      </c>
      <c r="B470" t="s">
        <v>924</v>
      </c>
      <c r="C470" t="s">
        <v>922</v>
      </c>
      <c r="D470" t="s">
        <v>128</v>
      </c>
    </row>
    <row r="471" spans="1:4">
      <c r="A471" t="s">
        <v>8</v>
      </c>
      <c r="B471" t="s">
        <v>925</v>
      </c>
      <c r="C471" t="s">
        <v>926</v>
      </c>
      <c r="D471" t="s">
        <v>128</v>
      </c>
    </row>
    <row r="472" spans="1:4">
      <c r="A472" t="s">
        <v>15</v>
      </c>
      <c r="B472" t="s">
        <v>740</v>
      </c>
      <c r="C472" t="s">
        <v>927</v>
      </c>
      <c r="D472" t="s">
        <v>64</v>
      </c>
    </row>
    <row r="473" spans="1:4">
      <c r="A473" t="s">
        <v>15</v>
      </c>
      <c r="B473" t="s">
        <v>928</v>
      </c>
      <c r="C473" t="s">
        <v>929</v>
      </c>
      <c r="D473" t="s">
        <v>64</v>
      </c>
    </row>
    <row r="474" spans="1:4">
      <c r="A474" t="s">
        <v>15</v>
      </c>
      <c r="B474" t="s">
        <v>930</v>
      </c>
      <c r="C474" t="s">
        <v>931</v>
      </c>
      <c r="D474" t="s">
        <v>64</v>
      </c>
    </row>
    <row r="475" spans="1:4">
      <c r="A475" t="s">
        <v>15</v>
      </c>
      <c r="B475" t="s">
        <v>932</v>
      </c>
      <c r="C475" t="s">
        <v>933</v>
      </c>
      <c r="D475" t="s">
        <v>64</v>
      </c>
    </row>
    <row r="476" spans="1:4">
      <c r="A476" t="s">
        <v>15</v>
      </c>
      <c r="B476" t="s">
        <v>934</v>
      </c>
      <c r="C476" t="s">
        <v>935</v>
      </c>
      <c r="D476" t="s">
        <v>64</v>
      </c>
    </row>
    <row r="477" spans="1:4">
      <c r="A477" t="s">
        <v>15</v>
      </c>
      <c r="B477" t="s">
        <v>1332</v>
      </c>
      <c r="C477" t="s">
        <v>936</v>
      </c>
      <c r="D477" t="s">
        <v>64</v>
      </c>
    </row>
    <row r="478" spans="1:4">
      <c r="A478" t="s">
        <v>15</v>
      </c>
      <c r="B478" t="s">
        <v>937</v>
      </c>
      <c r="C478" t="s">
        <v>938</v>
      </c>
      <c r="D478" t="s">
        <v>64</v>
      </c>
    </row>
    <row r="479" spans="1:4">
      <c r="A479" t="s">
        <v>15</v>
      </c>
      <c r="B479" t="s">
        <v>939</v>
      </c>
      <c r="C479" t="s">
        <v>940</v>
      </c>
      <c r="D479" t="s">
        <v>64</v>
      </c>
    </row>
    <row r="480" spans="1:4">
      <c r="A480" t="s">
        <v>15</v>
      </c>
      <c r="B480" t="s">
        <v>941</v>
      </c>
      <c r="C480" t="s">
        <v>942</v>
      </c>
      <c r="D480" t="s">
        <v>64</v>
      </c>
    </row>
    <row r="481" spans="1:4">
      <c r="A481" t="s">
        <v>15</v>
      </c>
      <c r="B481" t="s">
        <v>943</v>
      </c>
      <c r="C481" t="s">
        <v>944</v>
      </c>
      <c r="D481" t="s">
        <v>64</v>
      </c>
    </row>
    <row r="482" spans="1:4">
      <c r="A482" t="s">
        <v>15</v>
      </c>
      <c r="B482" t="s">
        <v>945</v>
      </c>
      <c r="C482" t="s">
        <v>946</v>
      </c>
      <c r="D482" t="s">
        <v>64</v>
      </c>
    </row>
    <row r="483" spans="1:4">
      <c r="A483" t="s">
        <v>15</v>
      </c>
      <c r="B483" t="s">
        <v>947</v>
      </c>
      <c r="C483" t="s">
        <v>948</v>
      </c>
      <c r="D483" t="s">
        <v>64</v>
      </c>
    </row>
    <row r="484" spans="1:4">
      <c r="A484" t="s">
        <v>15</v>
      </c>
      <c r="B484" t="s">
        <v>949</v>
      </c>
      <c r="C484" t="s">
        <v>950</v>
      </c>
      <c r="D484" t="s">
        <v>64</v>
      </c>
    </row>
    <row r="485" spans="1:4">
      <c r="A485" t="s">
        <v>15</v>
      </c>
      <c r="B485" t="s">
        <v>951</v>
      </c>
      <c r="C485" t="s">
        <v>952</v>
      </c>
      <c r="D485" t="s">
        <v>64</v>
      </c>
    </row>
    <row r="486" spans="1:4">
      <c r="A486" t="s">
        <v>15</v>
      </c>
      <c r="B486" t="s">
        <v>953</v>
      </c>
      <c r="C486" t="s">
        <v>954</v>
      </c>
      <c r="D486" t="s">
        <v>64</v>
      </c>
    </row>
    <row r="487" spans="1:4">
      <c r="A487" t="s">
        <v>15</v>
      </c>
      <c r="B487" t="s">
        <v>955</v>
      </c>
      <c r="C487" t="s">
        <v>956</v>
      </c>
      <c r="D487" t="s">
        <v>64</v>
      </c>
    </row>
    <row r="488" spans="1:4">
      <c r="A488" t="s">
        <v>15</v>
      </c>
      <c r="B488" t="s">
        <v>313</v>
      </c>
      <c r="C488" t="s">
        <v>957</v>
      </c>
      <c r="D488" t="s">
        <v>64</v>
      </c>
    </row>
    <row r="489" spans="1:4">
      <c r="A489" t="s">
        <v>15</v>
      </c>
      <c r="B489" t="s">
        <v>958</v>
      </c>
      <c r="C489" t="s">
        <v>959</v>
      </c>
      <c r="D489" t="s">
        <v>64</v>
      </c>
    </row>
    <row r="490" spans="1:4">
      <c r="A490" t="s">
        <v>15</v>
      </c>
      <c r="B490" t="s">
        <v>960</v>
      </c>
      <c r="C490" t="s">
        <v>961</v>
      </c>
      <c r="D490" t="s">
        <v>64</v>
      </c>
    </row>
    <row r="491" spans="1:4">
      <c r="A491" t="s">
        <v>15</v>
      </c>
      <c r="B491" t="s">
        <v>962</v>
      </c>
      <c r="C491" t="s">
        <v>963</v>
      </c>
      <c r="D491" t="s">
        <v>64</v>
      </c>
    </row>
    <row r="492" spans="1:4">
      <c r="A492" t="s">
        <v>15</v>
      </c>
      <c r="B492" t="s">
        <v>964</v>
      </c>
      <c r="C492" t="s">
        <v>965</v>
      </c>
      <c r="D492" t="s">
        <v>64</v>
      </c>
    </row>
    <row r="493" spans="1:4">
      <c r="A493" t="s">
        <v>15</v>
      </c>
      <c r="B493" t="s">
        <v>966</v>
      </c>
      <c r="C493" t="s">
        <v>967</v>
      </c>
      <c r="D493" t="s">
        <v>64</v>
      </c>
    </row>
    <row r="494" spans="1:4">
      <c r="A494" t="s">
        <v>15</v>
      </c>
      <c r="B494" t="s">
        <v>968</v>
      </c>
      <c r="C494" t="s">
        <v>969</v>
      </c>
      <c r="D494" t="s">
        <v>64</v>
      </c>
    </row>
    <row r="495" spans="1:4">
      <c r="A495" t="s">
        <v>15</v>
      </c>
      <c r="B495" t="s">
        <v>970</v>
      </c>
      <c r="C495" t="s">
        <v>971</v>
      </c>
      <c r="D495" t="s">
        <v>64</v>
      </c>
    </row>
    <row r="496" spans="1:4">
      <c r="A496" t="s">
        <v>15</v>
      </c>
      <c r="B496" t="s">
        <v>973</v>
      </c>
      <c r="C496" t="s">
        <v>974</v>
      </c>
      <c r="D496" t="s">
        <v>972</v>
      </c>
    </row>
    <row r="497" spans="1:4">
      <c r="A497" t="s">
        <v>22</v>
      </c>
      <c r="B497" t="s">
        <v>1333</v>
      </c>
      <c r="C497" t="s">
        <v>975</v>
      </c>
      <c r="D497" t="s">
        <v>64</v>
      </c>
    </row>
    <row r="498" spans="1:4">
      <c r="A498" t="s">
        <v>22</v>
      </c>
      <c r="B498" t="s">
        <v>976</v>
      </c>
      <c r="C498" t="s">
        <v>977</v>
      </c>
      <c r="D498" t="s">
        <v>64</v>
      </c>
    </row>
    <row r="499" spans="1:4">
      <c r="A499" t="s">
        <v>22</v>
      </c>
      <c r="B499" t="s">
        <v>978</v>
      </c>
      <c r="C499" t="s">
        <v>979</v>
      </c>
      <c r="D499" t="s">
        <v>64</v>
      </c>
    </row>
    <row r="500" spans="1:4">
      <c r="A500" t="s">
        <v>22</v>
      </c>
      <c r="B500" t="s">
        <v>980</v>
      </c>
      <c r="C500" t="s">
        <v>981</v>
      </c>
      <c r="D500" t="s">
        <v>64</v>
      </c>
    </row>
    <row r="501" spans="1:4">
      <c r="A501" t="s">
        <v>22</v>
      </c>
      <c r="B501" t="s">
        <v>982</v>
      </c>
      <c r="C501" t="s">
        <v>983</v>
      </c>
      <c r="D501" t="s">
        <v>64</v>
      </c>
    </row>
    <row r="502" spans="1:4">
      <c r="A502" t="s">
        <v>22</v>
      </c>
      <c r="B502" t="s">
        <v>984</v>
      </c>
      <c r="C502" t="s">
        <v>985</v>
      </c>
      <c r="D502" t="s">
        <v>64</v>
      </c>
    </row>
    <row r="503" spans="1:4">
      <c r="A503" t="s">
        <v>22</v>
      </c>
      <c r="B503" t="s">
        <v>547</v>
      </c>
      <c r="C503" t="s">
        <v>986</v>
      </c>
      <c r="D503" t="s">
        <v>64</v>
      </c>
    </row>
    <row r="504" spans="1:4">
      <c r="A504" t="s">
        <v>22</v>
      </c>
      <c r="B504" t="s">
        <v>578</v>
      </c>
      <c r="C504" t="s">
        <v>987</v>
      </c>
      <c r="D504" t="s">
        <v>64</v>
      </c>
    </row>
    <row r="505" spans="1:4">
      <c r="A505" t="s">
        <v>22</v>
      </c>
      <c r="B505" t="s">
        <v>988</v>
      </c>
      <c r="C505" t="s">
        <v>989</v>
      </c>
      <c r="D505" t="s">
        <v>64</v>
      </c>
    </row>
    <row r="506" spans="1:4">
      <c r="A506" t="s">
        <v>22</v>
      </c>
      <c r="B506" t="s">
        <v>601</v>
      </c>
      <c r="C506" t="s">
        <v>990</v>
      </c>
      <c r="D506" t="s">
        <v>64</v>
      </c>
    </row>
    <row r="507" spans="1:4">
      <c r="A507" t="s">
        <v>22</v>
      </c>
      <c r="B507" t="s">
        <v>732</v>
      </c>
      <c r="C507" t="s">
        <v>991</v>
      </c>
      <c r="D507" t="s">
        <v>64</v>
      </c>
    </row>
    <row r="508" spans="1:4">
      <c r="A508" t="s">
        <v>22</v>
      </c>
      <c r="B508" t="s">
        <v>623</v>
      </c>
      <c r="C508" t="s">
        <v>992</v>
      </c>
      <c r="D508" t="s">
        <v>64</v>
      </c>
    </row>
    <row r="509" spans="1:4">
      <c r="A509" t="s">
        <v>22</v>
      </c>
      <c r="B509" t="s">
        <v>993</v>
      </c>
      <c r="C509" t="s">
        <v>994</v>
      </c>
      <c r="D509" t="s">
        <v>64</v>
      </c>
    </row>
    <row r="510" spans="1:4">
      <c r="A510" t="s">
        <v>22</v>
      </c>
      <c r="B510" t="s">
        <v>830</v>
      </c>
      <c r="C510" t="s">
        <v>995</v>
      </c>
      <c r="D510" t="s">
        <v>64</v>
      </c>
    </row>
    <row r="511" spans="1:4">
      <c r="A511" t="s">
        <v>22</v>
      </c>
      <c r="B511" t="s">
        <v>996</v>
      </c>
      <c r="C511" t="s">
        <v>997</v>
      </c>
      <c r="D511" t="s">
        <v>64</v>
      </c>
    </row>
    <row r="512" spans="1:4">
      <c r="A512" t="s">
        <v>22</v>
      </c>
      <c r="B512" t="s">
        <v>585</v>
      </c>
      <c r="C512" t="s">
        <v>998</v>
      </c>
      <c r="D512" t="s">
        <v>64</v>
      </c>
    </row>
    <row r="513" spans="1:4">
      <c r="A513" t="s">
        <v>22</v>
      </c>
      <c r="B513" t="s">
        <v>627</v>
      </c>
      <c r="C513" t="s">
        <v>999</v>
      </c>
      <c r="D513" t="s">
        <v>64</v>
      </c>
    </row>
    <row r="514" spans="1:4">
      <c r="A514" t="s">
        <v>22</v>
      </c>
      <c r="B514" t="s">
        <v>1000</v>
      </c>
      <c r="C514" t="s">
        <v>1001</v>
      </c>
      <c r="D514" t="s">
        <v>64</v>
      </c>
    </row>
    <row r="515" spans="1:4">
      <c r="A515" t="s">
        <v>22</v>
      </c>
      <c r="B515" t="s">
        <v>1002</v>
      </c>
      <c r="C515" t="s">
        <v>1003</v>
      </c>
      <c r="D515" t="s">
        <v>743</v>
      </c>
    </row>
    <row r="516" spans="1:4">
      <c r="A516" t="s">
        <v>22</v>
      </c>
      <c r="B516" t="s">
        <v>1004</v>
      </c>
      <c r="C516" t="s">
        <v>1005</v>
      </c>
      <c r="D516" t="s">
        <v>743</v>
      </c>
    </row>
    <row r="517" spans="1:4">
      <c r="A517" t="s">
        <v>22</v>
      </c>
      <c r="B517" t="s">
        <v>1006</v>
      </c>
      <c r="C517" t="s">
        <v>1007</v>
      </c>
      <c r="D517" t="s">
        <v>743</v>
      </c>
    </row>
    <row r="518" spans="1:4">
      <c r="A518" t="s">
        <v>22</v>
      </c>
      <c r="B518" t="s">
        <v>1008</v>
      </c>
      <c r="C518" t="s">
        <v>1009</v>
      </c>
      <c r="D518" t="s">
        <v>743</v>
      </c>
    </row>
    <row r="519" spans="1:4">
      <c r="A519" t="s">
        <v>22</v>
      </c>
      <c r="B519" t="s">
        <v>1010</v>
      </c>
      <c r="C519" t="s">
        <v>1011</v>
      </c>
      <c r="D519" t="s">
        <v>743</v>
      </c>
    </row>
    <row r="520" spans="1:4">
      <c r="A520" t="s">
        <v>22</v>
      </c>
      <c r="B520" t="s">
        <v>1012</v>
      </c>
      <c r="C520" t="s">
        <v>1013</v>
      </c>
      <c r="D520" t="s">
        <v>743</v>
      </c>
    </row>
    <row r="521" spans="1:4">
      <c r="A521" t="s">
        <v>22</v>
      </c>
      <c r="B521" t="s">
        <v>279</v>
      </c>
      <c r="C521" t="s">
        <v>1014</v>
      </c>
      <c r="D521" t="s">
        <v>743</v>
      </c>
    </row>
    <row r="522" spans="1:4">
      <c r="A522" t="s">
        <v>22</v>
      </c>
      <c r="B522" t="s">
        <v>587</v>
      </c>
      <c r="C522" t="s">
        <v>1015</v>
      </c>
      <c r="D522" t="s">
        <v>743</v>
      </c>
    </row>
    <row r="523" spans="1:4">
      <c r="A523" t="s">
        <v>22</v>
      </c>
      <c r="B523" t="s">
        <v>1016</v>
      </c>
      <c r="C523" t="s">
        <v>1017</v>
      </c>
      <c r="D523" t="s">
        <v>743</v>
      </c>
    </row>
    <row r="524" spans="1:4">
      <c r="A524" t="s">
        <v>22</v>
      </c>
      <c r="B524" t="s">
        <v>1018</v>
      </c>
      <c r="C524" t="s">
        <v>1019</v>
      </c>
      <c r="D524" t="s">
        <v>743</v>
      </c>
    </row>
    <row r="525" spans="1:4">
      <c r="A525" t="s">
        <v>22</v>
      </c>
      <c r="B525" t="s">
        <v>1020</v>
      </c>
      <c r="C525" t="s">
        <v>1021</v>
      </c>
      <c r="D525" t="s">
        <v>743</v>
      </c>
    </row>
    <row r="526" spans="1:4">
      <c r="A526" t="s">
        <v>22</v>
      </c>
      <c r="B526" t="s">
        <v>1022</v>
      </c>
      <c r="C526" t="s">
        <v>1023</v>
      </c>
      <c r="D526" t="s">
        <v>743</v>
      </c>
    </row>
    <row r="527" spans="1:4">
      <c r="A527" t="s">
        <v>22</v>
      </c>
      <c r="B527" t="s">
        <v>1024</v>
      </c>
      <c r="C527" t="s">
        <v>1025</v>
      </c>
      <c r="D527" t="s">
        <v>743</v>
      </c>
    </row>
    <row r="528" spans="1:4">
      <c r="A528" t="s">
        <v>22</v>
      </c>
      <c r="B528" t="s">
        <v>1026</v>
      </c>
      <c r="C528" t="s">
        <v>1027</v>
      </c>
      <c r="D528" t="s">
        <v>743</v>
      </c>
    </row>
    <row r="529" spans="1:4">
      <c r="A529" t="s">
        <v>22</v>
      </c>
      <c r="B529" t="s">
        <v>1028</v>
      </c>
      <c r="C529" t="s">
        <v>1029</v>
      </c>
      <c r="D529" t="s">
        <v>743</v>
      </c>
    </row>
    <row r="530" spans="1:4">
      <c r="A530" t="s">
        <v>22</v>
      </c>
      <c r="B530" t="s">
        <v>1030</v>
      </c>
      <c r="C530" t="s">
        <v>1030</v>
      </c>
      <c r="D530" t="s">
        <v>743</v>
      </c>
    </row>
    <row r="531" spans="1:4">
      <c r="A531" t="s">
        <v>22</v>
      </c>
      <c r="B531" t="s">
        <v>1031</v>
      </c>
      <c r="C531" t="s">
        <v>1032</v>
      </c>
      <c r="D531" t="s">
        <v>743</v>
      </c>
    </row>
    <row r="532" spans="1:4">
      <c r="A532" t="s">
        <v>22</v>
      </c>
      <c r="B532" t="s">
        <v>1033</v>
      </c>
      <c r="C532" t="s">
        <v>1033</v>
      </c>
      <c r="D532" t="s">
        <v>743</v>
      </c>
    </row>
    <row r="533" spans="1:4">
      <c r="A533" t="s">
        <v>22</v>
      </c>
      <c r="B533" t="s">
        <v>1034</v>
      </c>
      <c r="C533" t="s">
        <v>1035</v>
      </c>
      <c r="D533" t="s">
        <v>743</v>
      </c>
    </row>
    <row r="534" spans="1:4">
      <c r="A534" t="s">
        <v>22</v>
      </c>
      <c r="B534" t="s">
        <v>208</v>
      </c>
      <c r="C534" t="s">
        <v>1036</v>
      </c>
      <c r="D534" t="s">
        <v>743</v>
      </c>
    </row>
    <row r="535" spans="1:4">
      <c r="A535" t="s">
        <v>22</v>
      </c>
      <c r="B535" t="s">
        <v>1037</v>
      </c>
      <c r="C535" t="s">
        <v>1038</v>
      </c>
      <c r="D535" t="s">
        <v>743</v>
      </c>
    </row>
    <row r="536" spans="1:4">
      <c r="A536" t="s">
        <v>22</v>
      </c>
      <c r="B536" t="s">
        <v>1039</v>
      </c>
      <c r="C536" t="s">
        <v>1040</v>
      </c>
      <c r="D536" t="s">
        <v>743</v>
      </c>
    </row>
    <row r="537" spans="1:4">
      <c r="A537" t="s">
        <v>22</v>
      </c>
      <c r="B537" t="s">
        <v>1041</v>
      </c>
      <c r="C537" t="s">
        <v>1040</v>
      </c>
      <c r="D537" t="s">
        <v>743</v>
      </c>
    </row>
    <row r="538" spans="1:4">
      <c r="A538" t="s">
        <v>22</v>
      </c>
      <c r="B538" t="s">
        <v>1042</v>
      </c>
      <c r="C538" t="s">
        <v>1040</v>
      </c>
      <c r="D538" t="s">
        <v>743</v>
      </c>
    </row>
    <row r="539" spans="1:4">
      <c r="A539" t="s">
        <v>22</v>
      </c>
      <c r="B539" t="s">
        <v>1043</v>
      </c>
      <c r="C539" t="s">
        <v>1043</v>
      </c>
      <c r="D539" t="s">
        <v>743</v>
      </c>
    </row>
    <row r="540" spans="1:4">
      <c r="A540" t="s">
        <v>22</v>
      </c>
      <c r="B540" t="s">
        <v>1044</v>
      </c>
      <c r="C540" t="s">
        <v>1045</v>
      </c>
      <c r="D540" t="s">
        <v>743</v>
      </c>
    </row>
    <row r="541" spans="1:4">
      <c r="A541" t="s">
        <v>22</v>
      </c>
      <c r="B541" t="s">
        <v>1046</v>
      </c>
      <c r="C541" t="s">
        <v>1046</v>
      </c>
      <c r="D541" t="s">
        <v>743</v>
      </c>
    </row>
    <row r="542" spans="1:4">
      <c r="A542" t="s">
        <v>22</v>
      </c>
      <c r="B542" t="s">
        <v>1047</v>
      </c>
      <c r="C542" t="s">
        <v>1048</v>
      </c>
      <c r="D542" t="s">
        <v>743</v>
      </c>
    </row>
    <row r="543" spans="1:4">
      <c r="A543" t="s">
        <v>22</v>
      </c>
      <c r="B543" t="s">
        <v>1049</v>
      </c>
      <c r="C543" t="s">
        <v>1050</v>
      </c>
      <c r="D543" t="s">
        <v>743</v>
      </c>
    </row>
    <row r="544" spans="1:4">
      <c r="A544" t="s">
        <v>22</v>
      </c>
      <c r="B544" t="s">
        <v>1051</v>
      </c>
      <c r="C544" t="s">
        <v>1052</v>
      </c>
      <c r="D544" t="s">
        <v>743</v>
      </c>
    </row>
    <row r="545" spans="1:4">
      <c r="A545" t="s">
        <v>22</v>
      </c>
      <c r="B545" t="s">
        <v>1053</v>
      </c>
      <c r="C545" t="s">
        <v>1054</v>
      </c>
      <c r="D545" t="s">
        <v>743</v>
      </c>
    </row>
    <row r="546" spans="1:4">
      <c r="A546" t="s">
        <v>22</v>
      </c>
      <c r="B546" t="s">
        <v>1055</v>
      </c>
      <c r="C546" t="s">
        <v>1055</v>
      </c>
      <c r="D546" t="s">
        <v>743</v>
      </c>
    </row>
    <row r="547" spans="1:4">
      <c r="A547" t="s">
        <v>22</v>
      </c>
      <c r="B547" t="s">
        <v>1056</v>
      </c>
      <c r="C547" t="s">
        <v>1056</v>
      </c>
      <c r="D547" t="s">
        <v>743</v>
      </c>
    </row>
    <row r="548" spans="1:4">
      <c r="A548" t="s">
        <v>22</v>
      </c>
      <c r="B548" t="s">
        <v>1057</v>
      </c>
      <c r="C548" t="s">
        <v>1057</v>
      </c>
      <c r="D548" t="s">
        <v>743</v>
      </c>
    </row>
    <row r="549" spans="1:4">
      <c r="A549" t="s">
        <v>22</v>
      </c>
      <c r="B549" t="s">
        <v>1058</v>
      </c>
      <c r="C549" t="s">
        <v>1058</v>
      </c>
      <c r="D549" t="s">
        <v>743</v>
      </c>
    </row>
    <row r="550" spans="1:4">
      <c r="A550" t="s">
        <v>22</v>
      </c>
      <c r="B550" t="s">
        <v>1059</v>
      </c>
      <c r="C550" t="s">
        <v>1060</v>
      </c>
      <c r="D550" t="s">
        <v>743</v>
      </c>
    </row>
    <row r="551" spans="1:4">
      <c r="A551" t="s">
        <v>22</v>
      </c>
      <c r="B551" t="s">
        <v>478</v>
      </c>
      <c r="C551" t="s">
        <v>1061</v>
      </c>
      <c r="D551" t="s">
        <v>743</v>
      </c>
    </row>
    <row r="552" spans="1:4">
      <c r="A552" t="s">
        <v>22</v>
      </c>
      <c r="B552" t="s">
        <v>1062</v>
      </c>
      <c r="C552" t="s">
        <v>1063</v>
      </c>
      <c r="D552" t="s">
        <v>743</v>
      </c>
    </row>
    <row r="553" spans="1:4">
      <c r="A553" t="s">
        <v>22</v>
      </c>
      <c r="B553" t="s">
        <v>1064</v>
      </c>
      <c r="C553" t="s">
        <v>1064</v>
      </c>
      <c r="D553" t="s">
        <v>743</v>
      </c>
    </row>
    <row r="554" spans="1:4">
      <c r="A554" t="s">
        <v>22</v>
      </c>
      <c r="B554" t="s">
        <v>1065</v>
      </c>
      <c r="C554" t="s">
        <v>1065</v>
      </c>
      <c r="D554" t="s">
        <v>743</v>
      </c>
    </row>
    <row r="555" spans="1:4">
      <c r="A555" t="s">
        <v>22</v>
      </c>
      <c r="B555" t="s">
        <v>1066</v>
      </c>
      <c r="C555" t="s">
        <v>1067</v>
      </c>
      <c r="D555" t="s">
        <v>743</v>
      </c>
    </row>
    <row r="556" spans="1:4">
      <c r="A556" t="s">
        <v>22</v>
      </c>
      <c r="B556" t="s">
        <v>1068</v>
      </c>
      <c r="C556" t="s">
        <v>1068</v>
      </c>
      <c r="D556" t="s">
        <v>743</v>
      </c>
    </row>
    <row r="557" spans="1:4">
      <c r="A557" t="s">
        <v>22</v>
      </c>
      <c r="B557" t="s">
        <v>1069</v>
      </c>
      <c r="C557" t="s">
        <v>1069</v>
      </c>
      <c r="D557" t="s">
        <v>743</v>
      </c>
    </row>
    <row r="558" spans="1:4">
      <c r="A558" t="s">
        <v>22</v>
      </c>
      <c r="B558" t="s">
        <v>1070</v>
      </c>
      <c r="C558" t="s">
        <v>1071</v>
      </c>
      <c r="D558" t="s">
        <v>743</v>
      </c>
    </row>
    <row r="559" spans="1:4">
      <c r="A559" t="s">
        <v>22</v>
      </c>
      <c r="B559" t="s">
        <v>1072</v>
      </c>
      <c r="C559" t="s">
        <v>1072</v>
      </c>
      <c r="D559" t="s">
        <v>743</v>
      </c>
    </row>
    <row r="560" spans="1:4">
      <c r="A560" t="s">
        <v>22</v>
      </c>
      <c r="B560" t="s">
        <v>1073</v>
      </c>
      <c r="C560" t="s">
        <v>1074</v>
      </c>
      <c r="D560" t="s">
        <v>743</v>
      </c>
    </row>
    <row r="561" spans="1:4">
      <c r="A561" t="s">
        <v>22</v>
      </c>
      <c r="B561" t="s">
        <v>1075</v>
      </c>
      <c r="C561" t="s">
        <v>1076</v>
      </c>
      <c r="D561" t="s">
        <v>743</v>
      </c>
    </row>
    <row r="562" spans="1:4">
      <c r="A562" t="s">
        <v>22</v>
      </c>
      <c r="B562" t="s">
        <v>474</v>
      </c>
      <c r="C562" t="s">
        <v>1077</v>
      </c>
      <c r="D562" t="s">
        <v>743</v>
      </c>
    </row>
    <row r="563" spans="1:4">
      <c r="A563" t="s">
        <v>22</v>
      </c>
      <c r="B563" t="s">
        <v>1078</v>
      </c>
      <c r="C563" t="s">
        <v>1079</v>
      </c>
      <c r="D563" t="s">
        <v>743</v>
      </c>
    </row>
    <row r="564" spans="1:4">
      <c r="A564" t="s">
        <v>22</v>
      </c>
      <c r="B564" t="s">
        <v>1080</v>
      </c>
      <c r="C564" t="s">
        <v>1081</v>
      </c>
      <c r="D564" t="s">
        <v>743</v>
      </c>
    </row>
    <row r="565" spans="1:4">
      <c r="A565" t="s">
        <v>22</v>
      </c>
      <c r="B565" t="s">
        <v>1082</v>
      </c>
      <c r="C565" t="s">
        <v>1082</v>
      </c>
      <c r="D565" t="s">
        <v>743</v>
      </c>
    </row>
    <row r="566" spans="1:4">
      <c r="A566" t="s">
        <v>22</v>
      </c>
      <c r="B566" t="s">
        <v>1083</v>
      </c>
      <c r="C566" t="s">
        <v>1084</v>
      </c>
      <c r="D566" t="s">
        <v>743</v>
      </c>
    </row>
    <row r="567" spans="1:4">
      <c r="A567" t="s">
        <v>22</v>
      </c>
      <c r="B567" t="s">
        <v>1085</v>
      </c>
      <c r="C567" t="s">
        <v>1085</v>
      </c>
      <c r="D567" t="s">
        <v>743</v>
      </c>
    </row>
    <row r="568" spans="1:4">
      <c r="A568" t="s">
        <v>22</v>
      </c>
      <c r="B568" t="s">
        <v>1086</v>
      </c>
      <c r="C568" t="s">
        <v>1086</v>
      </c>
      <c r="D568" t="s">
        <v>743</v>
      </c>
    </row>
    <row r="569" spans="1:4">
      <c r="A569" t="s">
        <v>22</v>
      </c>
      <c r="B569" t="s">
        <v>1087</v>
      </c>
      <c r="C569" t="s">
        <v>1087</v>
      </c>
      <c r="D569" t="s">
        <v>743</v>
      </c>
    </row>
    <row r="570" spans="1:4">
      <c r="A570" t="s">
        <v>22</v>
      </c>
      <c r="B570" t="s">
        <v>1088</v>
      </c>
      <c r="C570" t="s">
        <v>1089</v>
      </c>
      <c r="D570" t="s">
        <v>743</v>
      </c>
    </row>
    <row r="571" spans="1:4">
      <c r="A571" t="s">
        <v>22</v>
      </c>
      <c r="B571" t="s">
        <v>1334</v>
      </c>
      <c r="C571" t="s">
        <v>1090</v>
      </c>
      <c r="D571" t="s">
        <v>743</v>
      </c>
    </row>
    <row r="572" spans="1:4">
      <c r="A572" t="s">
        <v>22</v>
      </c>
      <c r="B572" t="s">
        <v>1091</v>
      </c>
      <c r="C572" t="s">
        <v>1091</v>
      </c>
      <c r="D572" t="s">
        <v>743</v>
      </c>
    </row>
    <row r="573" spans="1:4">
      <c r="A573" t="s">
        <v>22</v>
      </c>
      <c r="B573" t="s">
        <v>265</v>
      </c>
      <c r="C573" t="s">
        <v>1092</v>
      </c>
      <c r="D573" t="s">
        <v>743</v>
      </c>
    </row>
    <row r="574" spans="1:4">
      <c r="A574" t="s">
        <v>22</v>
      </c>
      <c r="B574" t="s">
        <v>67</v>
      </c>
      <c r="C574" t="s">
        <v>1093</v>
      </c>
      <c r="D574" t="s">
        <v>743</v>
      </c>
    </row>
    <row r="575" spans="1:4">
      <c r="A575" t="s">
        <v>22</v>
      </c>
      <c r="B575" t="s">
        <v>1094</v>
      </c>
      <c r="C575" t="s">
        <v>1094</v>
      </c>
      <c r="D575" t="s">
        <v>743</v>
      </c>
    </row>
    <row r="576" spans="1:4">
      <c r="A576" t="s">
        <v>22</v>
      </c>
      <c r="B576" t="s">
        <v>1095</v>
      </c>
      <c r="C576" t="s">
        <v>1095</v>
      </c>
      <c r="D576" t="s">
        <v>743</v>
      </c>
    </row>
    <row r="577" spans="1:4">
      <c r="A577" t="s">
        <v>22</v>
      </c>
      <c r="B577" t="s">
        <v>1096</v>
      </c>
      <c r="C577" t="s">
        <v>1096</v>
      </c>
      <c r="D577" t="s">
        <v>743</v>
      </c>
    </row>
    <row r="578" spans="1:4">
      <c r="A578" t="s">
        <v>22</v>
      </c>
      <c r="B578" t="s">
        <v>1097</v>
      </c>
      <c r="C578" t="s">
        <v>1097</v>
      </c>
      <c r="D578" t="s">
        <v>743</v>
      </c>
    </row>
    <row r="579" spans="1:4">
      <c r="A579" t="s">
        <v>22</v>
      </c>
      <c r="B579" t="s">
        <v>1098</v>
      </c>
      <c r="C579" t="s">
        <v>1098</v>
      </c>
      <c r="D579" t="s">
        <v>743</v>
      </c>
    </row>
    <row r="580" spans="1:4">
      <c r="A580" t="s">
        <v>22</v>
      </c>
      <c r="B580" t="s">
        <v>1099</v>
      </c>
      <c r="C580" t="s">
        <v>1099</v>
      </c>
      <c r="D580" t="s">
        <v>743</v>
      </c>
    </row>
    <row r="581" spans="1:4">
      <c r="A581" t="s">
        <v>22</v>
      </c>
      <c r="B581" t="s">
        <v>1100</v>
      </c>
      <c r="C581" t="s">
        <v>1101</v>
      </c>
      <c r="D581" t="s">
        <v>743</v>
      </c>
    </row>
    <row r="582" spans="1:4">
      <c r="A582" t="s">
        <v>22</v>
      </c>
      <c r="B582" t="s">
        <v>1102</v>
      </c>
      <c r="C582" t="s">
        <v>1103</v>
      </c>
      <c r="D582" t="s">
        <v>743</v>
      </c>
    </row>
    <row r="583" spans="1:4">
      <c r="A583" t="s">
        <v>22</v>
      </c>
      <c r="B583" t="s">
        <v>1104</v>
      </c>
      <c r="C583" t="s">
        <v>1104</v>
      </c>
      <c r="D583" t="s">
        <v>743</v>
      </c>
    </row>
    <row r="584" spans="1:4">
      <c r="A584" t="s">
        <v>22</v>
      </c>
      <c r="B584" t="s">
        <v>1105</v>
      </c>
      <c r="C584" t="s">
        <v>1105</v>
      </c>
      <c r="D584" t="s">
        <v>743</v>
      </c>
    </row>
    <row r="585" spans="1:4">
      <c r="A585" t="s">
        <v>22</v>
      </c>
      <c r="B585" t="s">
        <v>1106</v>
      </c>
      <c r="C585" t="s">
        <v>1106</v>
      </c>
      <c r="D585" t="s">
        <v>743</v>
      </c>
    </row>
    <row r="586" spans="1:4">
      <c r="A586" t="s">
        <v>22</v>
      </c>
      <c r="B586" t="s">
        <v>1107</v>
      </c>
      <c r="C586" t="s">
        <v>1108</v>
      </c>
      <c r="D586" t="s">
        <v>743</v>
      </c>
    </row>
    <row r="587" spans="1:4">
      <c r="A587" t="s">
        <v>22</v>
      </c>
      <c r="B587" t="s">
        <v>1109</v>
      </c>
      <c r="C587" t="s">
        <v>1110</v>
      </c>
      <c r="D587" t="s">
        <v>743</v>
      </c>
    </row>
    <row r="588" spans="1:4">
      <c r="A588" t="s">
        <v>22</v>
      </c>
      <c r="B588" t="s">
        <v>1111</v>
      </c>
      <c r="C588" t="s">
        <v>1112</v>
      </c>
      <c r="D588" t="s">
        <v>743</v>
      </c>
    </row>
    <row r="589" spans="1:4">
      <c r="A589" t="s">
        <v>22</v>
      </c>
      <c r="B589" t="s">
        <v>1113</v>
      </c>
      <c r="C589" t="s">
        <v>1114</v>
      </c>
      <c r="D589" t="s">
        <v>743</v>
      </c>
    </row>
    <row r="590" spans="1:4">
      <c r="A590" t="s">
        <v>22</v>
      </c>
      <c r="B590" t="s">
        <v>1115</v>
      </c>
      <c r="C590" t="s">
        <v>1115</v>
      </c>
      <c r="D590" t="s">
        <v>743</v>
      </c>
    </row>
    <row r="591" spans="1:4">
      <c r="A591" t="s">
        <v>22</v>
      </c>
      <c r="B591" t="s">
        <v>1116</v>
      </c>
      <c r="C591" t="s">
        <v>1117</v>
      </c>
      <c r="D591" t="s">
        <v>743</v>
      </c>
    </row>
    <row r="592" spans="1:4">
      <c r="A592" t="s">
        <v>22</v>
      </c>
      <c r="B592" t="s">
        <v>1118</v>
      </c>
      <c r="C592" t="s">
        <v>1118</v>
      </c>
      <c r="D592" t="s">
        <v>743</v>
      </c>
    </row>
    <row r="593" spans="1:4">
      <c r="A593" t="s">
        <v>22</v>
      </c>
      <c r="B593" t="s">
        <v>1119</v>
      </c>
      <c r="C593" t="s">
        <v>1120</v>
      </c>
      <c r="D593" t="s">
        <v>743</v>
      </c>
    </row>
    <row r="594" spans="1:4">
      <c r="A594" t="s">
        <v>22</v>
      </c>
      <c r="B594" t="s">
        <v>1121</v>
      </c>
      <c r="C594" t="s">
        <v>1122</v>
      </c>
      <c r="D594" t="s">
        <v>743</v>
      </c>
    </row>
    <row r="595" spans="1:4">
      <c r="A595" t="s">
        <v>22</v>
      </c>
      <c r="B595" t="s">
        <v>631</v>
      </c>
      <c r="C595" t="s">
        <v>1123</v>
      </c>
      <c r="D595" t="s">
        <v>972</v>
      </c>
    </row>
    <row r="596" spans="1:4">
      <c r="A596" t="s">
        <v>45</v>
      </c>
      <c r="B596" t="s">
        <v>1124</v>
      </c>
      <c r="C596" t="s">
        <v>1125</v>
      </c>
      <c r="D596" t="s">
        <v>64</v>
      </c>
    </row>
    <row r="597" spans="1:4">
      <c r="A597" t="s">
        <v>45</v>
      </c>
      <c r="B597" t="s">
        <v>1126</v>
      </c>
      <c r="C597" t="s">
        <v>1127</v>
      </c>
      <c r="D597" t="s">
        <v>64</v>
      </c>
    </row>
    <row r="598" spans="1:4">
      <c r="A598" t="s">
        <v>45</v>
      </c>
      <c r="B598" t="s">
        <v>372</v>
      </c>
      <c r="C598" t="s">
        <v>1128</v>
      </c>
      <c r="D598" t="s">
        <v>64</v>
      </c>
    </row>
    <row r="599" spans="1:4">
      <c r="A599" t="s">
        <v>45</v>
      </c>
      <c r="B599" t="s">
        <v>849</v>
      </c>
      <c r="C599" t="s">
        <v>1129</v>
      </c>
      <c r="D599" t="s">
        <v>64</v>
      </c>
    </row>
    <row r="600" spans="1:4">
      <c r="A600" t="s">
        <v>45</v>
      </c>
      <c r="B600" t="s">
        <v>1130</v>
      </c>
      <c r="C600" t="s">
        <v>1131</v>
      </c>
      <c r="D600" t="s">
        <v>64</v>
      </c>
    </row>
    <row r="601" spans="1:4">
      <c r="A601" t="s">
        <v>45</v>
      </c>
      <c r="B601" t="s">
        <v>418</v>
      </c>
      <c r="C601" t="s">
        <v>1132</v>
      </c>
      <c r="D601" t="s">
        <v>64</v>
      </c>
    </row>
    <row r="602" spans="1:4">
      <c r="A602" t="s">
        <v>45</v>
      </c>
      <c r="B602" t="s">
        <v>1133</v>
      </c>
      <c r="C602" t="s">
        <v>1134</v>
      </c>
      <c r="D602" t="s">
        <v>64</v>
      </c>
    </row>
    <row r="603" spans="1:4">
      <c r="A603" t="s">
        <v>45</v>
      </c>
      <c r="B603" t="s">
        <v>608</v>
      </c>
      <c r="C603" t="s">
        <v>1135</v>
      </c>
      <c r="D603" t="s">
        <v>64</v>
      </c>
    </row>
    <row r="604" spans="1:4">
      <c r="A604" t="s">
        <v>45</v>
      </c>
      <c r="B604" t="s">
        <v>973</v>
      </c>
      <c r="C604" t="s">
        <v>1136</v>
      </c>
      <c r="D604" t="s">
        <v>64</v>
      </c>
    </row>
    <row r="605" spans="1:4">
      <c r="A605" t="s">
        <v>45</v>
      </c>
      <c r="B605" t="s">
        <v>1137</v>
      </c>
      <c r="C605" t="s">
        <v>1138</v>
      </c>
      <c r="D605" t="s">
        <v>64</v>
      </c>
    </row>
    <row r="606" spans="1:4">
      <c r="A606" t="s">
        <v>45</v>
      </c>
      <c r="B606" t="s">
        <v>223</v>
      </c>
      <c r="C606" t="s">
        <v>1139</v>
      </c>
      <c r="D606" t="s">
        <v>245</v>
      </c>
    </row>
    <row r="607" spans="1:4">
      <c r="A607" t="s">
        <v>45</v>
      </c>
      <c r="B607" t="s">
        <v>1140</v>
      </c>
      <c r="C607" t="s">
        <v>1141</v>
      </c>
      <c r="D607" t="s">
        <v>245</v>
      </c>
    </row>
    <row r="608" spans="1:4">
      <c r="A608" t="s">
        <v>45</v>
      </c>
      <c r="B608" t="s">
        <v>907</v>
      </c>
      <c r="C608" t="s">
        <v>1142</v>
      </c>
      <c r="D608" t="s">
        <v>245</v>
      </c>
    </row>
    <row r="609" spans="1:4">
      <c r="A609" t="s">
        <v>45</v>
      </c>
      <c r="B609" t="s">
        <v>1143</v>
      </c>
      <c r="C609" t="s">
        <v>1144</v>
      </c>
      <c r="D609" t="s">
        <v>245</v>
      </c>
    </row>
    <row r="610" spans="1:4">
      <c r="A610" t="s">
        <v>45</v>
      </c>
      <c r="B610" t="s">
        <v>1145</v>
      </c>
      <c r="C610" t="s">
        <v>1146</v>
      </c>
      <c r="D610" t="s">
        <v>245</v>
      </c>
    </row>
    <row r="611" spans="1:4">
      <c r="A611" t="s">
        <v>45</v>
      </c>
      <c r="B611" t="s">
        <v>1147</v>
      </c>
      <c r="C611" t="s">
        <v>1148</v>
      </c>
      <c r="D611" t="s">
        <v>245</v>
      </c>
    </row>
    <row r="612" spans="1:4">
      <c r="A612" t="s">
        <v>45</v>
      </c>
      <c r="B612" t="s">
        <v>717</v>
      </c>
      <c r="C612" t="s">
        <v>1149</v>
      </c>
      <c r="D612" t="s">
        <v>245</v>
      </c>
    </row>
    <row r="613" spans="1:4">
      <c r="A613" t="s">
        <v>45</v>
      </c>
      <c r="B613" t="s">
        <v>1150</v>
      </c>
      <c r="C613" t="s">
        <v>1151</v>
      </c>
      <c r="D613" t="s">
        <v>245</v>
      </c>
    </row>
    <row r="614" spans="1:4">
      <c r="A614" t="s">
        <v>45</v>
      </c>
      <c r="B614" t="s">
        <v>1152</v>
      </c>
      <c r="C614" t="s">
        <v>1153</v>
      </c>
      <c r="D614" t="s">
        <v>245</v>
      </c>
    </row>
    <row r="615" spans="1:4">
      <c r="A615" t="s">
        <v>45</v>
      </c>
      <c r="B615" t="s">
        <v>1154</v>
      </c>
      <c r="C615" t="s">
        <v>1155</v>
      </c>
      <c r="D615" t="s">
        <v>128</v>
      </c>
    </row>
    <row r="616" spans="1:4">
      <c r="A616" t="s">
        <v>45</v>
      </c>
      <c r="B616" t="s">
        <v>101</v>
      </c>
      <c r="C616" t="s">
        <v>1156</v>
      </c>
      <c r="D616" t="s">
        <v>128</v>
      </c>
    </row>
    <row r="617" spans="1:4">
      <c r="A617" t="s">
        <v>45</v>
      </c>
      <c r="B617" t="s">
        <v>1157</v>
      </c>
      <c r="C617" t="s">
        <v>1158</v>
      </c>
      <c r="D617" t="s">
        <v>128</v>
      </c>
    </row>
    <row r="618" spans="1:4">
      <c r="A618" t="s">
        <v>45</v>
      </c>
      <c r="B618" t="s">
        <v>866</v>
      </c>
      <c r="C618" t="s">
        <v>1159</v>
      </c>
      <c r="D618" t="s">
        <v>128</v>
      </c>
    </row>
    <row r="619" spans="1:4">
      <c r="A619" t="s">
        <v>45</v>
      </c>
      <c r="B619" t="s">
        <v>1160</v>
      </c>
      <c r="C619" t="s">
        <v>1161</v>
      </c>
      <c r="D619" t="s">
        <v>128</v>
      </c>
    </row>
    <row r="620" spans="1:4">
      <c r="A620" t="s">
        <v>45</v>
      </c>
      <c r="B620" t="s">
        <v>1162</v>
      </c>
      <c r="C620" t="s">
        <v>1163</v>
      </c>
      <c r="D620" t="s">
        <v>128</v>
      </c>
    </row>
    <row r="621" spans="1:4">
      <c r="A621" t="s">
        <v>45</v>
      </c>
      <c r="B621" t="s">
        <v>399</v>
      </c>
      <c r="C621" t="s">
        <v>1164</v>
      </c>
      <c r="D621" t="s">
        <v>128</v>
      </c>
    </row>
    <row r="622" spans="1:4">
      <c r="A622" t="s">
        <v>45</v>
      </c>
      <c r="B622" t="s">
        <v>1165</v>
      </c>
      <c r="C622" t="s">
        <v>1166</v>
      </c>
      <c r="D622" t="s">
        <v>128</v>
      </c>
    </row>
    <row r="623" spans="1:4">
      <c r="A623" t="s">
        <v>45</v>
      </c>
      <c r="B623" t="s">
        <v>1167</v>
      </c>
      <c r="C623" t="s">
        <v>1168</v>
      </c>
      <c r="D623" t="s">
        <v>128</v>
      </c>
    </row>
    <row r="624" spans="1:4">
      <c r="A624" t="s">
        <v>45</v>
      </c>
      <c r="B624" t="s">
        <v>1169</v>
      </c>
      <c r="C624" t="s">
        <v>1170</v>
      </c>
      <c r="D624" t="s">
        <v>128</v>
      </c>
    </row>
    <row r="625" spans="1:4">
      <c r="A625" t="s">
        <v>45</v>
      </c>
      <c r="B625" t="s">
        <v>1171</v>
      </c>
      <c r="C625" t="s">
        <v>1172</v>
      </c>
      <c r="D625" t="s">
        <v>128</v>
      </c>
    </row>
    <row r="626" spans="1:4">
      <c r="A626" t="s">
        <v>45</v>
      </c>
      <c r="B626" t="s">
        <v>1173</v>
      </c>
      <c r="C626" t="s">
        <v>1174</v>
      </c>
      <c r="D626" t="s">
        <v>128</v>
      </c>
    </row>
    <row r="627" spans="1:4">
      <c r="A627" t="s">
        <v>45</v>
      </c>
      <c r="B627" t="s">
        <v>1175</v>
      </c>
      <c r="C627" t="s">
        <v>1176</v>
      </c>
      <c r="D627" t="s">
        <v>128</v>
      </c>
    </row>
    <row r="628" spans="1:4">
      <c r="A628" t="s">
        <v>45</v>
      </c>
      <c r="B628" t="s">
        <v>1177</v>
      </c>
      <c r="C628" t="s">
        <v>1178</v>
      </c>
      <c r="D628" t="s">
        <v>128</v>
      </c>
    </row>
    <row r="629" spans="1:4">
      <c r="A629" t="s">
        <v>3</v>
      </c>
      <c r="B629" t="s">
        <v>1179</v>
      </c>
      <c r="C629" t="s">
        <v>1180</v>
      </c>
      <c r="D629" t="s">
        <v>64</v>
      </c>
    </row>
    <row r="630" spans="1:4">
      <c r="A630" t="s">
        <v>3</v>
      </c>
      <c r="B630" t="s">
        <v>1154</v>
      </c>
      <c r="C630" t="s">
        <v>1181</v>
      </c>
      <c r="D630" t="s">
        <v>64</v>
      </c>
    </row>
    <row r="631" spans="1:4">
      <c r="A631" t="s">
        <v>3</v>
      </c>
      <c r="B631" t="s">
        <v>512</v>
      </c>
      <c r="C631" t="s">
        <v>1182</v>
      </c>
      <c r="D631" t="s">
        <v>64</v>
      </c>
    </row>
    <row r="632" spans="1:4">
      <c r="A632" t="s">
        <v>3</v>
      </c>
      <c r="B632" t="s">
        <v>289</v>
      </c>
      <c r="C632" t="s">
        <v>1183</v>
      </c>
      <c r="D632" t="s">
        <v>64</v>
      </c>
    </row>
    <row r="633" spans="1:4">
      <c r="A633" t="s">
        <v>3</v>
      </c>
      <c r="B633" t="s">
        <v>1184</v>
      </c>
      <c r="C633" t="s">
        <v>1185</v>
      </c>
      <c r="D633" t="s">
        <v>64</v>
      </c>
    </row>
    <row r="634" spans="1:4">
      <c r="A634" t="s">
        <v>3</v>
      </c>
      <c r="B634" t="s">
        <v>1186</v>
      </c>
      <c r="C634" t="s">
        <v>1187</v>
      </c>
      <c r="D634" t="s">
        <v>64</v>
      </c>
    </row>
    <row r="635" spans="1:4">
      <c r="A635" t="s">
        <v>3</v>
      </c>
      <c r="B635" t="s">
        <v>1188</v>
      </c>
      <c r="C635" t="s">
        <v>1189</v>
      </c>
      <c r="D635" t="s">
        <v>64</v>
      </c>
    </row>
    <row r="636" spans="1:4">
      <c r="A636" t="s">
        <v>3</v>
      </c>
      <c r="B636" t="s">
        <v>664</v>
      </c>
      <c r="C636" t="s">
        <v>1190</v>
      </c>
      <c r="D636" t="s">
        <v>64</v>
      </c>
    </row>
    <row r="637" spans="1:4">
      <c r="A637" t="s">
        <v>3</v>
      </c>
      <c r="B637" t="s">
        <v>1191</v>
      </c>
      <c r="C637" t="s">
        <v>1192</v>
      </c>
      <c r="D637" t="s">
        <v>64</v>
      </c>
    </row>
    <row r="638" spans="1:4">
      <c r="A638" t="s">
        <v>3</v>
      </c>
      <c r="B638" t="s">
        <v>1193</v>
      </c>
      <c r="C638" t="s">
        <v>1194</v>
      </c>
      <c r="D638" t="s">
        <v>64</v>
      </c>
    </row>
    <row r="639" spans="1:4">
      <c r="A639" t="s">
        <v>3</v>
      </c>
      <c r="B639" t="s">
        <v>1195</v>
      </c>
      <c r="C639" t="s">
        <v>1196</v>
      </c>
      <c r="D639" t="s">
        <v>64</v>
      </c>
    </row>
    <row r="640" spans="1:4">
      <c r="A640" t="s">
        <v>3</v>
      </c>
      <c r="B640" t="s">
        <v>159</v>
      </c>
      <c r="C640" t="s">
        <v>1197</v>
      </c>
      <c r="D640" t="s">
        <v>64</v>
      </c>
    </row>
    <row r="641" spans="1:4">
      <c r="A641" t="s">
        <v>3</v>
      </c>
      <c r="B641" t="s">
        <v>1198</v>
      </c>
      <c r="C641" t="s">
        <v>1199</v>
      </c>
      <c r="D641" t="s">
        <v>64</v>
      </c>
    </row>
    <row r="642" spans="1:4">
      <c r="A642" t="s">
        <v>3</v>
      </c>
      <c r="B642" t="s">
        <v>1200</v>
      </c>
      <c r="C642" t="s">
        <v>1201</v>
      </c>
      <c r="D642" t="s">
        <v>64</v>
      </c>
    </row>
    <row r="643" spans="1:4">
      <c r="A643" t="s">
        <v>3</v>
      </c>
      <c r="B643" t="s">
        <v>1202</v>
      </c>
      <c r="C643" t="s">
        <v>1203</v>
      </c>
      <c r="D643" t="s">
        <v>64</v>
      </c>
    </row>
    <row r="644" spans="1:4">
      <c r="A644" t="s">
        <v>3</v>
      </c>
      <c r="B644" t="s">
        <v>1204</v>
      </c>
      <c r="C644" t="s">
        <v>1205</v>
      </c>
      <c r="D644" t="s">
        <v>64</v>
      </c>
    </row>
    <row r="645" spans="1:4">
      <c r="A645" t="s">
        <v>3</v>
      </c>
      <c r="B645" t="s">
        <v>1206</v>
      </c>
      <c r="C645" t="s">
        <v>1207</v>
      </c>
      <c r="D645" t="s">
        <v>64</v>
      </c>
    </row>
    <row r="646" spans="1:4">
      <c r="A646" t="s">
        <v>3</v>
      </c>
      <c r="B646" t="s">
        <v>1208</v>
      </c>
      <c r="C646" t="s">
        <v>1209</v>
      </c>
      <c r="D646" t="s">
        <v>64</v>
      </c>
    </row>
    <row r="647" spans="1:4">
      <c r="A647" t="s">
        <v>3</v>
      </c>
      <c r="B647" t="s">
        <v>1210</v>
      </c>
      <c r="C647" t="s">
        <v>1211</v>
      </c>
      <c r="D647" t="s">
        <v>64</v>
      </c>
    </row>
    <row r="648" spans="1:4">
      <c r="A648" t="s">
        <v>3</v>
      </c>
      <c r="B648" t="s">
        <v>405</v>
      </c>
      <c r="C648" t="s">
        <v>1212</v>
      </c>
      <c r="D648" t="s">
        <v>64</v>
      </c>
    </row>
    <row r="649" spans="1:4">
      <c r="A649" t="s">
        <v>3</v>
      </c>
      <c r="B649" t="s">
        <v>299</v>
      </c>
      <c r="C649" t="s">
        <v>1213</v>
      </c>
      <c r="D649" t="s">
        <v>64</v>
      </c>
    </row>
    <row r="650" spans="1:4">
      <c r="A650" t="s">
        <v>3</v>
      </c>
      <c r="B650" t="s">
        <v>1214</v>
      </c>
      <c r="C650" t="s">
        <v>1215</v>
      </c>
      <c r="D650" t="s">
        <v>64</v>
      </c>
    </row>
    <row r="651" spans="1:4">
      <c r="A651" t="s">
        <v>3</v>
      </c>
      <c r="B651" t="s">
        <v>1216</v>
      </c>
      <c r="C651" t="s">
        <v>1217</v>
      </c>
      <c r="D651" t="s">
        <v>64</v>
      </c>
    </row>
    <row r="652" spans="1:4">
      <c r="A652" t="s">
        <v>3</v>
      </c>
      <c r="B652" t="s">
        <v>1218</v>
      </c>
      <c r="C652" t="s">
        <v>1219</v>
      </c>
      <c r="D652" t="s">
        <v>64</v>
      </c>
    </row>
    <row r="653" spans="1:4">
      <c r="A653" t="s">
        <v>3</v>
      </c>
      <c r="B653" t="s">
        <v>1220</v>
      </c>
      <c r="C653" t="s">
        <v>1221</v>
      </c>
      <c r="D653" t="s">
        <v>64</v>
      </c>
    </row>
    <row r="654" spans="1:4">
      <c r="A654" t="s">
        <v>3</v>
      </c>
      <c r="B654" t="s">
        <v>401</v>
      </c>
      <c r="C654" t="s">
        <v>1222</v>
      </c>
      <c r="D654" t="s">
        <v>64</v>
      </c>
    </row>
    <row r="655" spans="1:4">
      <c r="A655" t="s">
        <v>3</v>
      </c>
      <c r="B655" t="s">
        <v>1223</v>
      </c>
      <c r="C655" t="s">
        <v>1224</v>
      </c>
      <c r="D655" t="s">
        <v>64</v>
      </c>
    </row>
    <row r="656" spans="1:4">
      <c r="A656" t="s">
        <v>29</v>
      </c>
      <c r="B656" t="s">
        <v>1225</v>
      </c>
      <c r="C656" t="s">
        <v>1226</v>
      </c>
      <c r="D656" t="s">
        <v>64</v>
      </c>
    </row>
    <row r="657" spans="1:4">
      <c r="A657" t="s">
        <v>29</v>
      </c>
      <c r="B657" t="s">
        <v>1227</v>
      </c>
      <c r="C657" t="s">
        <v>1228</v>
      </c>
      <c r="D657" t="s">
        <v>64</v>
      </c>
    </row>
    <row r="658" spans="1:4">
      <c r="A658" t="s">
        <v>29</v>
      </c>
      <c r="B658" t="s">
        <v>393</v>
      </c>
      <c r="C658" t="s">
        <v>1229</v>
      </c>
      <c r="D658" t="s">
        <v>64</v>
      </c>
    </row>
    <row r="659" spans="1:4">
      <c r="A659" t="s">
        <v>29</v>
      </c>
      <c r="B659" t="s">
        <v>1230</v>
      </c>
      <c r="C659" t="s">
        <v>1231</v>
      </c>
      <c r="D659" t="s">
        <v>64</v>
      </c>
    </row>
    <row r="660" spans="1:4">
      <c r="A660" t="s">
        <v>29</v>
      </c>
      <c r="B660" t="s">
        <v>1232</v>
      </c>
      <c r="C660" t="s">
        <v>1233</v>
      </c>
      <c r="D660" t="s">
        <v>64</v>
      </c>
    </row>
    <row r="661" spans="1:4">
      <c r="A661" t="s">
        <v>29</v>
      </c>
      <c r="B661" t="s">
        <v>353</v>
      </c>
      <c r="C661" t="s">
        <v>1234</v>
      </c>
      <c r="D661" t="s">
        <v>64</v>
      </c>
    </row>
    <row r="662" spans="1:4">
      <c r="A662" t="s">
        <v>29</v>
      </c>
      <c r="B662" t="s">
        <v>1235</v>
      </c>
      <c r="C662" t="s">
        <v>1236</v>
      </c>
      <c r="D662" t="s">
        <v>64</v>
      </c>
    </row>
    <row r="663" spans="1:4">
      <c r="A663" t="s">
        <v>29</v>
      </c>
      <c r="B663" t="s">
        <v>1237</v>
      </c>
      <c r="C663" t="s">
        <v>1238</v>
      </c>
      <c r="D663" t="s">
        <v>64</v>
      </c>
    </row>
    <row r="664" spans="1:4">
      <c r="A664" t="s">
        <v>29</v>
      </c>
      <c r="B664" t="s">
        <v>1031</v>
      </c>
      <c r="C664" t="s">
        <v>1239</v>
      </c>
      <c r="D664" t="s">
        <v>64</v>
      </c>
    </row>
    <row r="665" spans="1:4">
      <c r="A665" t="s">
        <v>29</v>
      </c>
      <c r="B665" t="s">
        <v>945</v>
      </c>
      <c r="C665" t="s">
        <v>1240</v>
      </c>
      <c r="D665" t="s">
        <v>64</v>
      </c>
    </row>
    <row r="666" spans="1:4">
      <c r="A666" t="s">
        <v>29</v>
      </c>
      <c r="B666" t="s">
        <v>1241</v>
      </c>
      <c r="C666" t="s">
        <v>1242</v>
      </c>
      <c r="D666" t="s">
        <v>64</v>
      </c>
    </row>
    <row r="667" spans="1:4">
      <c r="A667" t="s">
        <v>29</v>
      </c>
      <c r="B667" t="s">
        <v>1243</v>
      </c>
      <c r="C667" t="s">
        <v>1244</v>
      </c>
      <c r="D667" t="s">
        <v>64</v>
      </c>
    </row>
    <row r="668" spans="1:4">
      <c r="A668" t="s">
        <v>29</v>
      </c>
      <c r="B668" t="s">
        <v>1245</v>
      </c>
      <c r="C668" t="s">
        <v>1246</v>
      </c>
      <c r="D668" t="s">
        <v>64</v>
      </c>
    </row>
    <row r="669" spans="1:4">
      <c r="A669" t="s">
        <v>29</v>
      </c>
      <c r="B669" t="s">
        <v>1247</v>
      </c>
      <c r="C669" t="s">
        <v>1248</v>
      </c>
      <c r="D669" t="s">
        <v>64</v>
      </c>
    </row>
    <row r="670" spans="1:4">
      <c r="A670" t="s">
        <v>29</v>
      </c>
      <c r="B670" t="s">
        <v>1249</v>
      </c>
      <c r="C670" t="s">
        <v>1250</v>
      </c>
      <c r="D670" t="s">
        <v>64</v>
      </c>
    </row>
    <row r="671" spans="1:4">
      <c r="A671" t="s">
        <v>29</v>
      </c>
      <c r="B671" t="s">
        <v>1251</v>
      </c>
      <c r="C671" t="s">
        <v>1252</v>
      </c>
      <c r="D671" t="s">
        <v>64</v>
      </c>
    </row>
    <row r="672" spans="1:4">
      <c r="A672" t="s">
        <v>29</v>
      </c>
      <c r="B672" t="s">
        <v>1253</v>
      </c>
      <c r="C672" t="s">
        <v>1254</v>
      </c>
      <c r="D672" t="s">
        <v>64</v>
      </c>
    </row>
    <row r="673" spans="1:4">
      <c r="A673" t="s">
        <v>29</v>
      </c>
      <c r="B673" t="s">
        <v>1255</v>
      </c>
      <c r="C673" t="s">
        <v>1256</v>
      </c>
      <c r="D673" t="s">
        <v>64</v>
      </c>
    </row>
    <row r="674" spans="1:4">
      <c r="A674" t="s">
        <v>29</v>
      </c>
      <c r="B674" t="s">
        <v>1257</v>
      </c>
      <c r="C674" t="s">
        <v>1258</v>
      </c>
      <c r="D674" t="s">
        <v>64</v>
      </c>
    </row>
    <row r="675" spans="1:4">
      <c r="A675" t="s">
        <v>29</v>
      </c>
      <c r="B675" t="s">
        <v>573</v>
      </c>
      <c r="C675" t="s">
        <v>1259</v>
      </c>
      <c r="D675" t="s">
        <v>64</v>
      </c>
    </row>
    <row r="676" spans="1:4">
      <c r="A676" t="s">
        <v>29</v>
      </c>
      <c r="B676" t="s">
        <v>1260</v>
      </c>
      <c r="C676" t="s">
        <v>1261</v>
      </c>
      <c r="D676" t="s">
        <v>64</v>
      </c>
    </row>
    <row r="677" spans="1:4">
      <c r="A677" t="s">
        <v>29</v>
      </c>
      <c r="B677" t="s">
        <v>1262</v>
      </c>
      <c r="C677" t="s">
        <v>1263</v>
      </c>
      <c r="D677" t="s">
        <v>128</v>
      </c>
    </row>
    <row r="678" spans="1:4">
      <c r="A678" t="s">
        <v>29</v>
      </c>
      <c r="B678" t="s">
        <v>1264</v>
      </c>
      <c r="C678" t="s">
        <v>1265</v>
      </c>
      <c r="D678" t="s">
        <v>128</v>
      </c>
    </row>
    <row r="679" spans="1:4">
      <c r="A679" t="s">
        <v>19</v>
      </c>
      <c r="B679" t="s">
        <v>1266</v>
      </c>
      <c r="C679" t="s">
        <v>1267</v>
      </c>
      <c r="D679" t="s">
        <v>800</v>
      </c>
    </row>
    <row r="680" spans="1:4">
      <c r="A680" t="s">
        <v>19</v>
      </c>
      <c r="B680" t="s">
        <v>355</v>
      </c>
      <c r="C680" t="s">
        <v>1268</v>
      </c>
      <c r="D680" t="s">
        <v>800</v>
      </c>
    </row>
    <row r="681" spans="1:4">
      <c r="A681" t="s">
        <v>19</v>
      </c>
      <c r="B681" t="s">
        <v>1269</v>
      </c>
      <c r="C681" t="s">
        <v>1270</v>
      </c>
      <c r="D681" t="s">
        <v>800</v>
      </c>
    </row>
    <row r="682" spans="1:4">
      <c r="A682" t="s">
        <v>19</v>
      </c>
      <c r="B682" t="s">
        <v>533</v>
      </c>
      <c r="C682" t="s">
        <v>1271</v>
      </c>
      <c r="D682" t="s">
        <v>800</v>
      </c>
    </row>
    <row r="683" spans="1:4">
      <c r="A683" t="s">
        <v>19</v>
      </c>
      <c r="B683" t="s">
        <v>420</v>
      </c>
      <c r="C683" t="s">
        <v>1272</v>
      </c>
      <c r="D683" t="s">
        <v>800</v>
      </c>
    </row>
    <row r="684" spans="1:4">
      <c r="A684" t="s">
        <v>19</v>
      </c>
      <c r="B684" t="s">
        <v>1273</v>
      </c>
      <c r="C684" t="s">
        <v>1274</v>
      </c>
      <c r="D684" t="s">
        <v>800</v>
      </c>
    </row>
    <row r="685" spans="1:4">
      <c r="A685" t="s">
        <v>19</v>
      </c>
      <c r="B685" t="s">
        <v>1275</v>
      </c>
      <c r="C685" t="s">
        <v>1276</v>
      </c>
      <c r="D685" t="s">
        <v>800</v>
      </c>
    </row>
    <row r="686" spans="1:4">
      <c r="A686" t="s">
        <v>19</v>
      </c>
      <c r="B686" t="s">
        <v>1277</v>
      </c>
      <c r="C686" t="s">
        <v>1278</v>
      </c>
      <c r="D686" t="s">
        <v>800</v>
      </c>
    </row>
    <row r="687" spans="1:4">
      <c r="A687" t="s">
        <v>19</v>
      </c>
      <c r="B687" t="s">
        <v>512</v>
      </c>
      <c r="C687" t="s">
        <v>1279</v>
      </c>
      <c r="D687" t="s">
        <v>800</v>
      </c>
    </row>
    <row r="688" spans="1:4">
      <c r="A688" t="s">
        <v>19</v>
      </c>
      <c r="B688" t="s">
        <v>1280</v>
      </c>
      <c r="C688" t="s">
        <v>1281</v>
      </c>
      <c r="D688" t="s">
        <v>800</v>
      </c>
    </row>
    <row r="689" spans="1:4">
      <c r="A689" t="s">
        <v>19</v>
      </c>
      <c r="B689" t="s">
        <v>1282</v>
      </c>
      <c r="C689" t="s">
        <v>1283</v>
      </c>
      <c r="D689" t="s">
        <v>800</v>
      </c>
    </row>
    <row r="690" spans="1:4">
      <c r="A690" t="s">
        <v>19</v>
      </c>
      <c r="B690" t="s">
        <v>81</v>
      </c>
      <c r="C690" t="s">
        <v>1284</v>
      </c>
      <c r="D690" t="s">
        <v>800</v>
      </c>
    </row>
    <row r="691" spans="1:4">
      <c r="A691" t="s">
        <v>19</v>
      </c>
      <c r="B691" t="s">
        <v>1285</v>
      </c>
      <c r="C691" t="s">
        <v>1286</v>
      </c>
      <c r="D691" t="s">
        <v>800</v>
      </c>
    </row>
    <row r="692" spans="1:4">
      <c r="A692" t="s">
        <v>19</v>
      </c>
      <c r="B692" t="s">
        <v>1287</v>
      </c>
      <c r="C692" t="s">
        <v>1288</v>
      </c>
      <c r="D692" t="s">
        <v>800</v>
      </c>
    </row>
    <row r="693" spans="1:4">
      <c r="A693" t="s">
        <v>19</v>
      </c>
      <c r="B693" t="s">
        <v>1289</v>
      </c>
      <c r="C693" t="s">
        <v>1290</v>
      </c>
      <c r="D693" t="s">
        <v>800</v>
      </c>
    </row>
    <row r="694" spans="1:4">
      <c r="A694" t="s">
        <v>19</v>
      </c>
      <c r="B694" t="s">
        <v>1291</v>
      </c>
      <c r="C694" t="s">
        <v>1292</v>
      </c>
      <c r="D694" t="s">
        <v>800</v>
      </c>
    </row>
    <row r="695" spans="1:4">
      <c r="A695" t="s">
        <v>19</v>
      </c>
      <c r="B695" t="s">
        <v>1293</v>
      </c>
      <c r="C695" t="s">
        <v>1294</v>
      </c>
      <c r="D695" t="s">
        <v>800</v>
      </c>
    </row>
    <row r="696" spans="1:4">
      <c r="A696" t="s">
        <v>19</v>
      </c>
      <c r="B696" t="s">
        <v>175</v>
      </c>
      <c r="C696" t="s">
        <v>1295</v>
      </c>
      <c r="D696" t="s">
        <v>800</v>
      </c>
    </row>
    <row r="697" spans="1:4">
      <c r="A697" t="s">
        <v>19</v>
      </c>
      <c r="B697" t="s">
        <v>1296</v>
      </c>
      <c r="C697" t="s">
        <v>1297</v>
      </c>
      <c r="D697" t="s">
        <v>800</v>
      </c>
    </row>
    <row r="698" spans="1:4">
      <c r="A698" t="s">
        <v>19</v>
      </c>
      <c r="B698" t="s">
        <v>1298</v>
      </c>
      <c r="C698" t="s">
        <v>1299</v>
      </c>
      <c r="D698" t="s">
        <v>800</v>
      </c>
    </row>
    <row r="699" spans="1:4">
      <c r="A699" t="s">
        <v>19</v>
      </c>
      <c r="B699" t="s">
        <v>470</v>
      </c>
      <c r="C699" t="s">
        <v>1300</v>
      </c>
      <c r="D699" t="s">
        <v>800</v>
      </c>
    </row>
    <row r="700" spans="1:4">
      <c r="A700" t="s">
        <v>19</v>
      </c>
      <c r="B700" t="s">
        <v>1301</v>
      </c>
      <c r="C700" t="s">
        <v>1302</v>
      </c>
      <c r="D700" t="s">
        <v>800</v>
      </c>
    </row>
    <row r="701" spans="1:4">
      <c r="A701" t="s">
        <v>19</v>
      </c>
      <c r="B701" t="s">
        <v>1303</v>
      </c>
      <c r="C701" t="s">
        <v>1304</v>
      </c>
      <c r="D701" t="s">
        <v>800</v>
      </c>
    </row>
    <row r="702" spans="1:4">
      <c r="A702" t="s">
        <v>19</v>
      </c>
      <c r="B702" t="s">
        <v>1305</v>
      </c>
      <c r="C702" t="s">
        <v>1306</v>
      </c>
      <c r="D702" t="s">
        <v>128</v>
      </c>
    </row>
    <row r="703" spans="1:4">
      <c r="A703" t="s">
        <v>19</v>
      </c>
      <c r="B703" t="s">
        <v>1307</v>
      </c>
      <c r="C703" t="s">
        <v>1308</v>
      </c>
      <c r="D703" t="s">
        <v>128</v>
      </c>
    </row>
    <row r="704" spans="1:4">
      <c r="A704" t="s">
        <v>19</v>
      </c>
      <c r="B704" t="s">
        <v>1309</v>
      </c>
      <c r="C704" t="s">
        <v>1310</v>
      </c>
      <c r="D704" t="s">
        <v>128</v>
      </c>
    </row>
    <row r="705" spans="1:4">
      <c r="A705" t="s">
        <v>19</v>
      </c>
      <c r="B705" t="s">
        <v>1311</v>
      </c>
      <c r="C705" t="s">
        <v>1312</v>
      </c>
      <c r="D705" t="s">
        <v>128</v>
      </c>
    </row>
    <row r="706" spans="1:4">
      <c r="A706" t="s">
        <v>19</v>
      </c>
      <c r="B706" t="s">
        <v>1313</v>
      </c>
      <c r="C706" t="s">
        <v>1314</v>
      </c>
      <c r="D706" t="s">
        <v>128</v>
      </c>
    </row>
    <row r="707" spans="1:4">
      <c r="A707" t="s">
        <v>19</v>
      </c>
      <c r="B707" t="s">
        <v>1315</v>
      </c>
      <c r="C707" t="s">
        <v>1316</v>
      </c>
      <c r="D707" t="s">
        <v>128</v>
      </c>
    </row>
    <row r="708" spans="1:4">
      <c r="A708" t="s">
        <v>19</v>
      </c>
      <c r="B708" t="s">
        <v>1317</v>
      </c>
      <c r="C708" t="s">
        <v>1318</v>
      </c>
      <c r="D708" t="s">
        <v>128</v>
      </c>
    </row>
    <row r="709" spans="1:4">
      <c r="A709" t="s">
        <v>19</v>
      </c>
      <c r="B709" t="s">
        <v>1319</v>
      </c>
      <c r="C709" t="s">
        <v>1320</v>
      </c>
      <c r="D709" t="s">
        <v>128</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277CE-7162-2F40-8C68-21EF6FBCF5FC}">
  <dimension ref="A1:H709"/>
  <sheetViews>
    <sheetView zoomScale="285" zoomScaleNormal="285" workbookViewId="0">
      <pane ySplit="1" topLeftCell="A238" activePane="bottomLeft" state="frozen"/>
      <selection pane="bottomLeft" activeCell="C1" sqref="C1"/>
    </sheetView>
  </sheetViews>
  <sheetFormatPr baseColWidth="10" defaultRowHeight="16"/>
  <cols>
    <col min="1" max="1" width="4.1640625" bestFit="1" customWidth="1"/>
    <col min="2" max="2" width="32.1640625" bestFit="1" customWidth="1"/>
    <col min="3" max="3" width="21.5" bestFit="1" customWidth="1"/>
    <col min="4" max="4" width="12" bestFit="1" customWidth="1"/>
    <col min="5" max="5" width="9.6640625" bestFit="1" customWidth="1"/>
    <col min="6" max="6" width="17.33203125" bestFit="1" customWidth="1"/>
    <col min="7" max="7" width="60.5" bestFit="1" customWidth="1"/>
    <col min="8" max="8" width="21.5" bestFit="1" customWidth="1"/>
  </cols>
  <sheetData>
    <row r="1" spans="1:8" s="2" customFormat="1">
      <c r="A1" s="2" t="s">
        <v>1321</v>
      </c>
      <c r="B1" s="2" t="s">
        <v>0</v>
      </c>
      <c r="C1" s="2" t="s">
        <v>1329</v>
      </c>
      <c r="D1" s="2" t="s">
        <v>1336</v>
      </c>
      <c r="E1" s="2" t="s">
        <v>1337</v>
      </c>
      <c r="F1" s="2" t="s">
        <v>1338</v>
      </c>
      <c r="G1" s="2" t="s">
        <v>1339</v>
      </c>
      <c r="H1" s="2" t="s">
        <v>1342</v>
      </c>
    </row>
    <row r="2" spans="1:8">
      <c r="A2">
        <v>1</v>
      </c>
      <c r="B2" t="str">
        <f>UPPER(Actor!A2)</f>
        <v>100 DAYS MY PRINCE</v>
      </c>
      <c r="C2" t="str">
        <f>Actor!B2</f>
        <v>Jo Han-chul</v>
      </c>
      <c r="D2" t="str">
        <f>(LEFT(Actor!C2,10))</f>
        <v>the King</v>
      </c>
      <c r="E2" t="str">
        <f>UPPER(LEFT(Actor!D2,3))</f>
        <v>SUP</v>
      </c>
      <c r="F2" t="str">
        <f>IF(E2="SUP","Supporting",IF(E2="SPE","Special Appearance",IF(E2="EXT","Extended",IF(E2="REC","Reccuring","Other"))))</f>
        <v>Supporting</v>
      </c>
      <c r="G2" t="str">
        <f>LOWER(CONCATENATE("www.dqbio/",(SUBSTITUTE(C2," ","-")),"/",(SUBSTITUTE(B2," ","-")),".com"))</f>
        <v>www.dqbio/jo-han-chul/100-days-my-prince.com</v>
      </c>
      <c r="H2" s="4" t="str">
        <f>PROPER(HYPERLINK(G2,C2))</f>
        <v>Jo Han-Chul</v>
      </c>
    </row>
    <row r="3" spans="1:8">
      <c r="A3">
        <v>2</v>
      </c>
      <c r="B3" t="str">
        <f>UPPER(Actor!A3)</f>
        <v>100 DAYS MY PRINCE</v>
      </c>
      <c r="C3" t="str">
        <f>Actor!B3</f>
        <v>Oh Yeon-ah</v>
      </c>
      <c r="D3" t="str">
        <f>(LEFT(Actor!C3,10))</f>
        <v>Queen Park</v>
      </c>
      <c r="E3" t="str">
        <f>UPPER(LEFT(Actor!D3,3))</f>
        <v>SUP</v>
      </c>
      <c r="F3" t="str">
        <f t="shared" ref="F3:F66" si="0">IF(E3="SUP","Supporting",IF(E3="SPE","Special Appearance",IF(E3="EXT","Extended",IF(E3="REC","Reccuring","Other"))))</f>
        <v>Supporting</v>
      </c>
      <c r="G3" t="str">
        <f t="shared" ref="G3:G66" si="1">LOWER(CONCATENATE("www.dqbio/",(SUBSTITUTE(C3," ","-")),"/",(SUBSTITUTE(B3," ","-")),".com"))</f>
        <v>www.dqbio/oh-yeon-ah/100-days-my-prince.com</v>
      </c>
      <c r="H3" s="4" t="str">
        <f t="shared" ref="H3:H66" si="2">PROPER(HYPERLINK(G3,C3))</f>
        <v>Oh Yeon-Ah</v>
      </c>
    </row>
    <row r="4" spans="1:8">
      <c r="A4">
        <v>3</v>
      </c>
      <c r="B4" t="str">
        <f>UPPER(Actor!A4)</f>
        <v>100 DAYS MY PRINCE</v>
      </c>
      <c r="C4" t="str">
        <f>Actor!B4</f>
        <v>Ji Min-hyuk</v>
      </c>
      <c r="D4" t="str">
        <f>(LEFT(Actor!C4,10))</f>
        <v>Prince Seo</v>
      </c>
      <c r="E4" t="str">
        <f>UPPER(LEFT(Actor!D4,3))</f>
        <v>SUP</v>
      </c>
      <c r="F4" t="str">
        <f t="shared" si="0"/>
        <v>Supporting</v>
      </c>
      <c r="G4" t="str">
        <f t="shared" si="1"/>
        <v>www.dqbio/ji-min-hyuk/100-days-my-prince.com</v>
      </c>
      <c r="H4" s="4" t="str">
        <f t="shared" si="2"/>
        <v>Ji Min-Hyuk</v>
      </c>
    </row>
    <row r="5" spans="1:8">
      <c r="A5">
        <v>4</v>
      </c>
      <c r="B5" t="str">
        <f>UPPER(Actor!A5)</f>
        <v>100 DAYS MY PRINCE</v>
      </c>
      <c r="C5" t="str">
        <f>Actor!B5</f>
        <v>Choi Woong</v>
      </c>
      <c r="D5" t="str">
        <f>(LEFT(Actor!C5,10))</f>
        <v>Jung Sa-ye</v>
      </c>
      <c r="E5" t="str">
        <f>UPPER(LEFT(Actor!D5,3))</f>
        <v>SUP</v>
      </c>
      <c r="F5" t="str">
        <f t="shared" si="0"/>
        <v>Supporting</v>
      </c>
      <c r="G5" t="str">
        <f t="shared" si="1"/>
        <v>www.dqbio/choi-woong/100-days-my-prince.com</v>
      </c>
      <c r="H5" s="4" t="str">
        <f t="shared" si="2"/>
        <v>Choi Woong</v>
      </c>
    </row>
    <row r="6" spans="1:8">
      <c r="A6">
        <v>5</v>
      </c>
      <c r="B6" t="str">
        <f>UPPER(Actor!A6)</f>
        <v>100 DAYS MY PRINCE</v>
      </c>
      <c r="C6" t="str">
        <f>Actor!B6</f>
        <v>Heo Jung-min</v>
      </c>
      <c r="D6" t="str">
        <f>(LEFT(Actor!C6,10))</f>
        <v>Kim Soo-ji</v>
      </c>
      <c r="E6" t="str">
        <f>UPPER(LEFT(Actor!D6,3))</f>
        <v>SUP</v>
      </c>
      <c r="F6" t="str">
        <f t="shared" si="0"/>
        <v>Supporting</v>
      </c>
      <c r="G6" t="str">
        <f t="shared" si="1"/>
        <v>www.dqbio/heo-jung-min/100-days-my-prince.com</v>
      </c>
      <c r="H6" s="4" t="str">
        <f t="shared" si="2"/>
        <v>Heo Jung-Min</v>
      </c>
    </row>
    <row r="7" spans="1:8">
      <c r="A7">
        <v>6</v>
      </c>
      <c r="B7" t="str">
        <f>UPPER(Actor!A7)</f>
        <v>100 DAYS MY PRINCE</v>
      </c>
      <c r="C7" t="str">
        <f>Actor!B7</f>
        <v>Jo Hyun-sik</v>
      </c>
      <c r="D7" t="str">
        <f>(LEFT(Actor!C7,10))</f>
        <v>Eunuch Yan</v>
      </c>
      <c r="E7" t="str">
        <f>UPPER(LEFT(Actor!D7,3))</f>
        <v>SUP</v>
      </c>
      <c r="F7" t="str">
        <f t="shared" si="0"/>
        <v>Supporting</v>
      </c>
      <c r="G7" t="str">
        <f t="shared" si="1"/>
        <v>www.dqbio/jo-hyun-sik/100-days-my-prince.com</v>
      </c>
      <c r="H7" s="4" t="str">
        <f t="shared" si="2"/>
        <v>Jo Hyun-Sik</v>
      </c>
    </row>
    <row r="8" spans="1:8">
      <c r="A8">
        <v>7</v>
      </c>
      <c r="B8" t="str">
        <f>UPPER(Actor!A8)</f>
        <v>100 DAYS MY PRINCE</v>
      </c>
      <c r="C8" t="str">
        <f>Actor!B8</f>
        <v>Kang Young-seok</v>
      </c>
      <c r="D8" t="str">
        <f>(LEFT(Actor!C8,10))</f>
        <v>Gwon Hyeok</v>
      </c>
      <c r="E8" t="str">
        <f>UPPER(LEFT(Actor!D8,3))</f>
        <v>SUP</v>
      </c>
      <c r="F8" t="str">
        <f t="shared" si="0"/>
        <v>Supporting</v>
      </c>
      <c r="G8" t="str">
        <f t="shared" si="1"/>
        <v>www.dqbio/kang-young-seok/100-days-my-prince.com</v>
      </c>
      <c r="H8" s="4" t="str">
        <f t="shared" si="2"/>
        <v>Kang Young-Seok</v>
      </c>
    </row>
    <row r="9" spans="1:8">
      <c r="A9">
        <v>8</v>
      </c>
      <c r="B9" t="str">
        <f>UPPER(Actor!A9)</f>
        <v>100 DAYS MY PRINCE</v>
      </c>
      <c r="C9" t="str">
        <f>Actor!B9</f>
        <v>Son Kwang-eop</v>
      </c>
      <c r="D9" t="str">
        <f>(LEFT(Actor!C9,10))</f>
        <v>Jang Moon-</v>
      </c>
      <c r="E9" t="str">
        <f>UPPER(LEFT(Actor!D9,3))</f>
        <v>SUP</v>
      </c>
      <c r="F9" t="str">
        <f t="shared" si="0"/>
        <v>Supporting</v>
      </c>
      <c r="G9" t="str">
        <f t="shared" si="1"/>
        <v>www.dqbio/son-kwang-eop/100-days-my-prince.com</v>
      </c>
      <c r="H9" s="4" t="str">
        <f t="shared" si="2"/>
        <v>Son Kwang-Eop</v>
      </c>
    </row>
    <row r="10" spans="1:8">
      <c r="A10">
        <v>9</v>
      </c>
      <c r="B10" t="str">
        <f>UPPER(Actor!A10)</f>
        <v>100 DAYS MY PRINCE</v>
      </c>
      <c r="C10" t="str">
        <f>Actor!B10</f>
        <v>Jung Hae-kyun</v>
      </c>
      <c r="D10" t="str">
        <f>(LEFT(Actor!C10,10))</f>
        <v>Mr. Yeon</v>
      </c>
      <c r="E10" t="str">
        <f>UPPER(LEFT(Actor!D10,3))</f>
        <v>SUP</v>
      </c>
      <c r="F10" t="str">
        <f t="shared" si="0"/>
        <v>Supporting</v>
      </c>
      <c r="G10" t="str">
        <f t="shared" si="1"/>
        <v>www.dqbio/jung-hae-kyun/100-days-my-prince.com</v>
      </c>
      <c r="H10" s="4" t="str">
        <f t="shared" si="2"/>
        <v>Jung Hae-Kyun</v>
      </c>
    </row>
    <row r="11" spans="1:8">
      <c r="A11">
        <v>10</v>
      </c>
      <c r="B11" t="str">
        <f>UPPER(Actor!A11)</f>
        <v>100 DAYS MY PRINCE</v>
      </c>
      <c r="C11" t="str">
        <f>Actor!B11</f>
        <v>Ahn Suk-hwan</v>
      </c>
      <c r="D11" t="str">
        <f>(LEFT(Actor!C11,10))</f>
        <v>Park Seon-</v>
      </c>
      <c r="E11" t="str">
        <f>UPPER(LEFT(Actor!D11,3))</f>
        <v>SUP</v>
      </c>
      <c r="F11" t="str">
        <f t="shared" si="0"/>
        <v>Supporting</v>
      </c>
      <c r="G11" t="str">
        <f t="shared" si="1"/>
        <v>www.dqbio/ahn-suk-hwan/100-days-my-prince.com</v>
      </c>
      <c r="H11" s="4" t="str">
        <f t="shared" si="2"/>
        <v>Ahn Suk-Hwan</v>
      </c>
    </row>
    <row r="12" spans="1:8">
      <c r="A12">
        <v>11</v>
      </c>
      <c r="B12" t="str">
        <f>UPPER(Actor!A12)</f>
        <v>100 DAYS MY PRINCE</v>
      </c>
      <c r="C12" t="str">
        <f>Actor!B12</f>
        <v>Lee Jun-hyeok</v>
      </c>
      <c r="D12" t="str">
        <f>(LEFT(Actor!C12,10))</f>
        <v>Park Bok-e</v>
      </c>
      <c r="E12" t="str">
        <f>UPPER(LEFT(Actor!D12,3))</f>
        <v>SUP</v>
      </c>
      <c r="F12" t="str">
        <f t="shared" si="0"/>
        <v>Supporting</v>
      </c>
      <c r="G12" t="str">
        <f t="shared" si="1"/>
        <v>www.dqbio/lee-jun-hyeok/100-days-my-prince.com</v>
      </c>
      <c r="H12" s="4" t="str">
        <f t="shared" si="2"/>
        <v>Lee Jun-Hyeok</v>
      </c>
    </row>
    <row r="13" spans="1:8">
      <c r="A13">
        <v>12</v>
      </c>
      <c r="B13" t="str">
        <f>UPPER(Actor!A13)</f>
        <v>100 DAYS MY PRINCE</v>
      </c>
      <c r="C13" t="str">
        <f>Actor!B13</f>
        <v>Lee Min-ji</v>
      </c>
      <c r="D13" t="str">
        <f>(LEFT(Actor!C13,10))</f>
        <v>Kkeut-nyeo</v>
      </c>
      <c r="E13" t="str">
        <f>UPPER(LEFT(Actor!D13,3))</f>
        <v>SUP</v>
      </c>
      <c r="F13" t="str">
        <f t="shared" si="0"/>
        <v>Supporting</v>
      </c>
      <c r="G13" t="str">
        <f t="shared" si="1"/>
        <v>www.dqbio/lee-min-ji/100-days-my-prince.com</v>
      </c>
      <c r="H13" s="4" t="str">
        <f t="shared" si="2"/>
        <v>Lee Min-Ji</v>
      </c>
    </row>
    <row r="14" spans="1:8">
      <c r="A14">
        <v>13</v>
      </c>
      <c r="B14" t="str">
        <f>UPPER(Actor!A14)</f>
        <v>100 DAYS MY PRINCE</v>
      </c>
      <c r="C14" t="str">
        <f>Actor!B14</f>
        <v>Kim Ki-doo</v>
      </c>
      <c r="D14" t="str">
        <f>(LEFT(Actor!C14,10))</f>
        <v>Gu-dol</v>
      </c>
      <c r="E14" t="str">
        <f>UPPER(LEFT(Actor!D14,3))</f>
        <v>SUP</v>
      </c>
      <c r="F14" t="str">
        <f t="shared" si="0"/>
        <v>Supporting</v>
      </c>
      <c r="G14" t="str">
        <f t="shared" si="1"/>
        <v>www.dqbio/kim-ki-doo/100-days-my-prince.com</v>
      </c>
      <c r="H14" s="4" t="str">
        <f t="shared" si="2"/>
        <v>Kim Ki-Doo</v>
      </c>
    </row>
    <row r="15" spans="1:8">
      <c r="A15">
        <v>14</v>
      </c>
      <c r="B15" t="str">
        <f>UPPER(Actor!A15)</f>
        <v>100 DAYS MY PRINCE</v>
      </c>
      <c r="C15" t="str">
        <f>Actor!B15</f>
        <v>Jo Jae-ryong</v>
      </c>
      <c r="D15" t="str">
        <f>(LEFT(Actor!C15,10))</f>
        <v>Jo Boo-you</v>
      </c>
      <c r="E15" t="str">
        <f>UPPER(LEFT(Actor!D15,3))</f>
        <v>SUP</v>
      </c>
      <c r="F15" t="str">
        <f t="shared" si="0"/>
        <v>Supporting</v>
      </c>
      <c r="G15" t="str">
        <f t="shared" si="1"/>
        <v>www.dqbio/jo-jae-ryong/100-days-my-prince.com</v>
      </c>
      <c r="H15" s="4" t="str">
        <f t="shared" si="2"/>
        <v>Jo Jae-Ryong</v>
      </c>
    </row>
    <row r="16" spans="1:8">
      <c r="A16">
        <v>15</v>
      </c>
      <c r="B16" t="str">
        <f>UPPER(Actor!A16)</f>
        <v>100 DAYS MY PRINCE</v>
      </c>
      <c r="C16" t="str">
        <f>Actor!B16</f>
        <v>Lee Hye-eun</v>
      </c>
      <c r="D16" t="str">
        <f>(LEFT(Actor!C16,10))</f>
        <v>Yang Chun</v>
      </c>
      <c r="E16" t="str">
        <f>UPPER(LEFT(Actor!D16,3))</f>
        <v>SUP</v>
      </c>
      <c r="F16" t="str">
        <f t="shared" si="0"/>
        <v>Supporting</v>
      </c>
      <c r="G16" t="str">
        <f t="shared" si="1"/>
        <v>www.dqbio/lee-hye-eun/100-days-my-prince.com</v>
      </c>
      <c r="H16" s="4" t="str">
        <f t="shared" si="2"/>
        <v>Lee Hye-Eun</v>
      </c>
    </row>
    <row r="17" spans="1:8">
      <c r="A17">
        <v>16</v>
      </c>
      <c r="B17" t="str">
        <f>UPPER(Actor!A17)</f>
        <v>100 DAYS MY PRINCE</v>
      </c>
      <c r="C17" t="str">
        <f>Actor!B17</f>
        <v>Jung Soo-kyo</v>
      </c>
      <c r="D17" t="str">
        <f>(LEFT(Actor!C17,10))</f>
        <v>Ma-chil, a</v>
      </c>
      <c r="E17" t="str">
        <f>UPPER(LEFT(Actor!D17,3))</f>
        <v>SUP</v>
      </c>
      <c r="F17" t="str">
        <f t="shared" si="0"/>
        <v>Supporting</v>
      </c>
      <c r="G17" t="str">
        <f t="shared" si="1"/>
        <v>www.dqbio/jung-soo-kyo/100-days-my-prince.com</v>
      </c>
      <c r="H17" s="4" t="str">
        <f t="shared" si="2"/>
        <v>Jung Soo-Kyo</v>
      </c>
    </row>
    <row r="18" spans="1:8">
      <c r="A18">
        <v>17</v>
      </c>
      <c r="B18" t="str">
        <f>UPPER(Actor!A18)</f>
        <v>100 DAYS MY PRINCE</v>
      </c>
      <c r="C18" t="str">
        <f>Actor!B18</f>
        <v>Noh Kang-min</v>
      </c>
      <c r="D18" t="str">
        <f>(LEFT(Actor!C18,10))</f>
        <v>Meok-gu, a</v>
      </c>
      <c r="E18" t="str">
        <f>UPPER(LEFT(Actor!D18,3))</f>
        <v>SUP</v>
      </c>
      <c r="F18" t="str">
        <f t="shared" si="0"/>
        <v>Supporting</v>
      </c>
      <c r="G18" t="str">
        <f t="shared" si="1"/>
        <v>www.dqbio/noh-kang-min/100-days-my-prince.com</v>
      </c>
      <c r="H18" s="4" t="str">
        <f t="shared" si="2"/>
        <v>Noh Kang-Min</v>
      </c>
    </row>
    <row r="19" spans="1:8">
      <c r="A19">
        <v>18</v>
      </c>
      <c r="B19" t="str">
        <f>UPPER(Actor!A19)</f>
        <v>100 DAYS MY PRINCE</v>
      </c>
      <c r="C19" t="str">
        <f>Actor!B19</f>
        <v>Lee Seung-hoon</v>
      </c>
      <c r="D19" t="str">
        <f>(LEFT(Actor!C19,10))</f>
        <v>Sin Seung-</v>
      </c>
      <c r="E19" t="str">
        <f>UPPER(LEFT(Actor!D19,3))</f>
        <v>SUP</v>
      </c>
      <c r="F19" t="str">
        <f t="shared" si="0"/>
        <v>Supporting</v>
      </c>
      <c r="G19" t="str">
        <f t="shared" si="1"/>
        <v>www.dqbio/lee-seung-hoon/100-days-my-prince.com</v>
      </c>
      <c r="H19" s="4" t="str">
        <f t="shared" si="2"/>
        <v>Lee Seung-Hoon</v>
      </c>
    </row>
    <row r="20" spans="1:8">
      <c r="A20">
        <v>19</v>
      </c>
      <c r="B20" t="str">
        <f>UPPER(Actor!A20)</f>
        <v>100 DAYS MY PRINCE</v>
      </c>
      <c r="C20" t="str">
        <f>Actor!B20</f>
        <v>Park Seon-woo</v>
      </c>
      <c r="D20" t="str">
        <f>(LEFT(Actor!C20,10))</f>
        <v>Lee Don-yo</v>
      </c>
      <c r="E20" t="str">
        <f>UPPER(LEFT(Actor!D20,3))</f>
        <v>SUP</v>
      </c>
      <c r="F20" t="str">
        <f t="shared" si="0"/>
        <v>Supporting</v>
      </c>
      <c r="G20" t="str">
        <f t="shared" si="1"/>
        <v>www.dqbio/park-seon-woo/100-days-my-prince.com</v>
      </c>
      <c r="H20" s="4" t="str">
        <f t="shared" si="2"/>
        <v>Park Seon-Woo</v>
      </c>
    </row>
    <row r="21" spans="1:8">
      <c r="A21">
        <v>20</v>
      </c>
      <c r="B21" t="str">
        <f>UPPER(Actor!A21)</f>
        <v>100 DAYS MY PRINCE</v>
      </c>
      <c r="C21" t="str">
        <f>Actor!B21</f>
        <v>Lee Seung-joon</v>
      </c>
      <c r="D21" t="str">
        <f>(LEFT(Actor!C21,10))</f>
        <v>Min Yeong-</v>
      </c>
      <c r="E21" t="str">
        <f>UPPER(LEFT(Actor!D21,3))</f>
        <v>SUP</v>
      </c>
      <c r="F21" t="str">
        <f t="shared" si="0"/>
        <v>Supporting</v>
      </c>
      <c r="G21" t="str">
        <f t="shared" si="1"/>
        <v>www.dqbio/lee-seung-joon/100-days-my-prince.com</v>
      </c>
      <c r="H21" s="4" t="str">
        <f t="shared" si="2"/>
        <v>Lee Seung-Joon</v>
      </c>
    </row>
    <row r="22" spans="1:8">
      <c r="A22">
        <v>21</v>
      </c>
      <c r="B22" t="str">
        <f>UPPER(Actor!A22)</f>
        <v>100 DAYS MY PRINCE</v>
      </c>
      <c r="C22" t="str">
        <f>Actor!B22</f>
        <v>Lee Chae-kyung</v>
      </c>
      <c r="D22" t="str">
        <f>(LEFT(Actor!C22,10))</f>
        <v>Court Lady</v>
      </c>
      <c r="E22" t="str">
        <f>UPPER(LEFT(Actor!D22,3))</f>
        <v>SUP</v>
      </c>
      <c r="F22" t="str">
        <f t="shared" si="0"/>
        <v>Supporting</v>
      </c>
      <c r="G22" t="str">
        <f t="shared" si="1"/>
        <v>www.dqbio/lee-chae-kyung/100-days-my-prince.com</v>
      </c>
      <c r="H22" s="4" t="str">
        <f t="shared" si="2"/>
        <v>Lee Chae-Kyung</v>
      </c>
    </row>
    <row r="23" spans="1:8">
      <c r="A23">
        <v>22</v>
      </c>
      <c r="B23" t="str">
        <f>UPPER(Actor!A23)</f>
        <v>100 DAYS MY PRINCE</v>
      </c>
      <c r="C23" t="str">
        <f>Actor!B23</f>
        <v>Han Ji-eun</v>
      </c>
      <c r="D23" t="str">
        <f>(LEFT(Actor!C23,10))</f>
        <v>Ae Weol, a</v>
      </c>
      <c r="E23" t="str">
        <f>UPPER(LEFT(Actor!D23,3))</f>
        <v>SUP</v>
      </c>
      <c r="F23" t="str">
        <f t="shared" si="0"/>
        <v>Supporting</v>
      </c>
      <c r="G23" t="str">
        <f t="shared" si="1"/>
        <v>www.dqbio/han-ji-eun/100-days-my-prince.com</v>
      </c>
      <c r="H23" s="4" t="str">
        <f t="shared" si="2"/>
        <v>Han Ji-Eun</v>
      </c>
    </row>
    <row r="24" spans="1:8">
      <c r="A24">
        <v>23</v>
      </c>
      <c r="B24" t="str">
        <f>UPPER(Actor!A24)</f>
        <v>100 DAYS MY PRINCE</v>
      </c>
      <c r="C24" t="str">
        <f>Actor!B24</f>
        <v>Lee Seon-hee</v>
      </c>
      <c r="D24" t="str">
        <f>(LEFT(Actor!C24,10))</f>
        <v>Mi-geum, t</v>
      </c>
      <c r="E24" t="str">
        <f>UPPER(LEFT(Actor!D24,3))</f>
        <v>SUP</v>
      </c>
      <c r="F24" t="str">
        <f t="shared" si="0"/>
        <v>Supporting</v>
      </c>
      <c r="G24" t="str">
        <f t="shared" si="1"/>
        <v>www.dqbio/lee-seon-hee/100-days-my-prince.com</v>
      </c>
      <c r="H24" s="4" t="str">
        <f t="shared" si="2"/>
        <v>Lee Seon-Hee</v>
      </c>
    </row>
    <row r="25" spans="1:8">
      <c r="A25">
        <v>24</v>
      </c>
      <c r="B25" t="str">
        <f>UPPER(Actor!A25)</f>
        <v>100 DAYS MY PRINCE</v>
      </c>
      <c r="C25" t="str">
        <f>Actor!B25</f>
        <v>Keum Chae-an</v>
      </c>
      <c r="D25" t="str">
        <f>(LEFT(Actor!C25,10))</f>
        <v>Song Seon</v>
      </c>
      <c r="E25" t="str">
        <f>UPPER(LEFT(Actor!D25,3))</f>
        <v>SUP</v>
      </c>
      <c r="F25" t="str">
        <f t="shared" si="0"/>
        <v>Supporting</v>
      </c>
      <c r="G25" t="str">
        <f t="shared" si="1"/>
        <v>www.dqbio/keum-chae-an/100-days-my-prince.com</v>
      </c>
      <c r="H25" s="4" t="str">
        <f t="shared" si="2"/>
        <v>Keum Chae-An</v>
      </c>
    </row>
    <row r="26" spans="1:8">
      <c r="A26">
        <v>25</v>
      </c>
      <c r="B26" t="str">
        <f>UPPER(Actor!A26)</f>
        <v>100 DAYS MY PRINCE</v>
      </c>
      <c r="C26" t="str">
        <f>Actor!B26</f>
        <v>Kim Ji-sung</v>
      </c>
      <c r="D26" t="str">
        <f>(LEFT(Actor!C26,10))</f>
        <v>Makgae</v>
      </c>
      <c r="E26" t="str">
        <f>UPPER(LEFT(Actor!D26,3))</f>
        <v>SUP</v>
      </c>
      <c r="F26" t="str">
        <f t="shared" si="0"/>
        <v>Supporting</v>
      </c>
      <c r="G26" t="str">
        <f t="shared" si="1"/>
        <v>www.dqbio/kim-ji-sung/100-days-my-prince.com</v>
      </c>
      <c r="H26" s="4" t="str">
        <f t="shared" si="2"/>
        <v>Kim Ji-Sung</v>
      </c>
    </row>
    <row r="27" spans="1:8">
      <c r="A27">
        <v>26</v>
      </c>
      <c r="B27" t="str">
        <f>UPPER(Actor!A27)</f>
        <v>100 DAYS MY PRINCE</v>
      </c>
      <c r="C27" t="str">
        <f>Actor!B27</f>
        <v>Hong Yoon-jae</v>
      </c>
      <c r="D27" t="str">
        <f>(LEFT(Actor!C27,10))</f>
        <v>Hyuk, assa</v>
      </c>
      <c r="E27" t="str">
        <f>UPPER(LEFT(Actor!D27,3))</f>
        <v>SUP</v>
      </c>
      <c r="F27" t="str">
        <f t="shared" si="0"/>
        <v>Supporting</v>
      </c>
      <c r="G27" t="str">
        <f t="shared" si="1"/>
        <v>www.dqbio/hong-yoon-jae/100-days-my-prince.com</v>
      </c>
      <c r="H27" s="4" t="str">
        <f t="shared" si="2"/>
        <v>Hong Yoon-Jae</v>
      </c>
    </row>
    <row r="28" spans="1:8">
      <c r="A28">
        <v>27</v>
      </c>
      <c r="B28" t="str">
        <f>UPPER(Actor!A28)</f>
        <v>100 DAYS MY PRINCE</v>
      </c>
      <c r="C28" t="str">
        <f>Actor!B28</f>
        <v>Lim Seung-jun</v>
      </c>
      <c r="D28" t="str">
        <f>(LEFT(Actor!C28,10))</f>
        <v>Beom, assa</v>
      </c>
      <c r="E28" t="str">
        <f>UPPER(LEFT(Actor!D28,3))</f>
        <v>SUP</v>
      </c>
      <c r="F28" t="str">
        <f t="shared" si="0"/>
        <v>Supporting</v>
      </c>
      <c r="G28" t="str">
        <f t="shared" si="1"/>
        <v>www.dqbio/lim-seung-jun/100-days-my-prince.com</v>
      </c>
      <c r="H28" s="4" t="str">
        <f t="shared" si="2"/>
        <v>Lim Seung-Jun</v>
      </c>
    </row>
    <row r="29" spans="1:8">
      <c r="A29">
        <v>28</v>
      </c>
      <c r="B29" t="str">
        <f>UPPER(Actor!A29)</f>
        <v>100 DAYS MY PRINCE</v>
      </c>
      <c r="C29" t="str">
        <f>Actor!B29</f>
        <v>Ha Min</v>
      </c>
      <c r="D29" t="str">
        <f>(LEFT(Actor!C29,10))</f>
        <v>Head Court</v>
      </c>
      <c r="E29" t="str">
        <f>UPPER(LEFT(Actor!D29,3))</f>
        <v>SUP</v>
      </c>
      <c r="F29" t="str">
        <f t="shared" si="0"/>
        <v>Supporting</v>
      </c>
      <c r="G29" t="str">
        <f t="shared" si="1"/>
        <v>www.dqbio/ha-min/100-days-my-prince.com</v>
      </c>
      <c r="H29" s="4" t="str">
        <f t="shared" si="2"/>
        <v>Ha Min</v>
      </c>
    </row>
    <row r="30" spans="1:8">
      <c r="A30">
        <v>29</v>
      </c>
      <c r="B30" t="str">
        <f>UPPER(Actor!A30)</f>
        <v>100 DAYS MY PRINCE</v>
      </c>
      <c r="C30" t="str">
        <f>Actor!B30</f>
        <v xml:space="preserve">Jo Jin-chul </v>
      </c>
      <c r="D30" t="str">
        <f>(LEFT(Actor!C30,10))</f>
        <v>Jo Jin-chu</v>
      </c>
      <c r="E30" t="str">
        <f>UPPER(LEFT(Actor!D30,3))</f>
        <v>SUP</v>
      </c>
      <c r="F30" t="str">
        <f t="shared" si="0"/>
        <v>Supporting</v>
      </c>
      <c r="G30" t="str">
        <f t="shared" si="1"/>
        <v>www.dqbio/jo-jin-chul-/100-days-my-prince.com</v>
      </c>
      <c r="H30" s="4" t="str">
        <f t="shared" si="2"/>
        <v xml:space="preserve">Jo Jin-Chul </v>
      </c>
    </row>
    <row r="31" spans="1:8">
      <c r="A31">
        <v>30</v>
      </c>
      <c r="B31" t="str">
        <f>UPPER(Actor!A31)</f>
        <v>100 DAYS MY PRINCE</v>
      </c>
      <c r="C31" t="str">
        <f>Actor!B31</f>
        <v xml:space="preserve">Eon Rae-ok </v>
      </c>
      <c r="D31" t="str">
        <f>(LEFT(Actor!C31,10))</f>
        <v>Eon Rae-ok</v>
      </c>
      <c r="E31" t="str">
        <f>UPPER(LEFT(Actor!D31,3))</f>
        <v>SUP</v>
      </c>
      <c r="F31" t="str">
        <f t="shared" si="0"/>
        <v>Supporting</v>
      </c>
      <c r="G31" t="str">
        <f t="shared" si="1"/>
        <v>www.dqbio/eon-rae-ok-/100-days-my-prince.com</v>
      </c>
      <c r="H31" s="4" t="str">
        <f t="shared" si="2"/>
        <v xml:space="preserve">Eon Rae-Ok </v>
      </c>
    </row>
    <row r="32" spans="1:8">
      <c r="A32">
        <v>31</v>
      </c>
      <c r="B32" t="str">
        <f>UPPER(Actor!A32)</f>
        <v>100 DAYS MY PRINCE</v>
      </c>
      <c r="C32" t="str">
        <f>Actor!B32</f>
        <v xml:space="preserve">Jo Yeon-woo </v>
      </c>
      <c r="D32" t="str">
        <f>(LEFT(Actor!C32,10))</f>
        <v>Jo Yeon-wo</v>
      </c>
      <c r="E32" t="str">
        <f>UPPER(LEFT(Actor!D32,3))</f>
        <v>SUP</v>
      </c>
      <c r="F32" t="str">
        <f t="shared" si="0"/>
        <v>Supporting</v>
      </c>
      <c r="G32" t="str">
        <f t="shared" si="1"/>
        <v>www.dqbio/jo-yeon-woo-/100-days-my-prince.com</v>
      </c>
      <c r="H32" s="4" t="str">
        <f t="shared" si="2"/>
        <v xml:space="preserve">Jo Yeon-Woo </v>
      </c>
    </row>
    <row r="33" spans="1:8">
      <c r="A33">
        <v>32</v>
      </c>
      <c r="B33" t="str">
        <f>UPPER(Actor!A33)</f>
        <v>100 DAYS MY PRINCE</v>
      </c>
      <c r="C33" t="str">
        <f>Actor!B33</f>
        <v xml:space="preserve">Kim Tae-yeong </v>
      </c>
      <c r="D33" t="str">
        <f>(LEFT(Actor!C33,10))</f>
        <v>Kim Tae-ye</v>
      </c>
      <c r="E33" t="str">
        <f>UPPER(LEFT(Actor!D33,3))</f>
        <v>SUP</v>
      </c>
      <c r="F33" t="str">
        <f t="shared" si="0"/>
        <v>Supporting</v>
      </c>
      <c r="G33" t="str">
        <f t="shared" si="1"/>
        <v>www.dqbio/kim-tae-yeong-/100-days-my-prince.com</v>
      </c>
      <c r="H33" s="4" t="str">
        <f t="shared" si="2"/>
        <v xml:space="preserve">Kim Tae-Yeong </v>
      </c>
    </row>
    <row r="34" spans="1:8">
      <c r="A34">
        <v>33</v>
      </c>
      <c r="B34" t="str">
        <f>UPPER(Actor!A34)</f>
        <v>100 DAYS MY PRINCE</v>
      </c>
      <c r="C34" t="str">
        <f>Actor!B34</f>
        <v xml:space="preserve">Jung Uk </v>
      </c>
      <c r="D34" t="str">
        <f>(LEFT(Actor!C34,10))</f>
        <v xml:space="preserve">Jung Uk </v>
      </c>
      <c r="E34" t="str">
        <f>UPPER(LEFT(Actor!D34,3))</f>
        <v>SUP</v>
      </c>
      <c r="F34" t="str">
        <f t="shared" si="0"/>
        <v>Supporting</v>
      </c>
      <c r="G34" t="str">
        <f t="shared" si="1"/>
        <v>www.dqbio/jung-uk-/100-days-my-prince.com</v>
      </c>
      <c r="H34" s="4" t="str">
        <f t="shared" si="2"/>
        <v xml:space="preserve">Jung Uk </v>
      </c>
    </row>
    <row r="35" spans="1:8">
      <c r="A35">
        <v>34</v>
      </c>
      <c r="B35" t="str">
        <f>UPPER(Actor!A35)</f>
        <v>100 DAYS MY PRINCE</v>
      </c>
      <c r="C35" t="str">
        <f>Actor!B35</f>
        <v xml:space="preserve">Park Chang-seon </v>
      </c>
      <c r="D35" t="str">
        <f>(LEFT(Actor!C35,10))</f>
        <v>Park Chang</v>
      </c>
      <c r="E35" t="str">
        <f>UPPER(LEFT(Actor!D35,3))</f>
        <v>SUP</v>
      </c>
      <c r="F35" t="str">
        <f t="shared" si="0"/>
        <v>Supporting</v>
      </c>
      <c r="G35" t="str">
        <f t="shared" si="1"/>
        <v>www.dqbio/park-chang-seon-/100-days-my-prince.com</v>
      </c>
      <c r="H35" s="4" t="str">
        <f t="shared" si="2"/>
        <v xml:space="preserve">Park Chang-Seon </v>
      </c>
    </row>
    <row r="36" spans="1:8">
      <c r="A36">
        <v>35</v>
      </c>
      <c r="B36" t="str">
        <f>UPPER(Actor!A36)</f>
        <v>100 DAYS MY PRINCE</v>
      </c>
      <c r="C36" t="str">
        <f>Actor!B36</f>
        <v xml:space="preserve">Ji Sung-geun </v>
      </c>
      <c r="D36" t="str">
        <f>(LEFT(Actor!C36,10))</f>
        <v>Ji Sung-ge</v>
      </c>
      <c r="E36" t="str">
        <f>UPPER(LEFT(Actor!D36,3))</f>
        <v>SUP</v>
      </c>
      <c r="F36" t="str">
        <f t="shared" si="0"/>
        <v>Supporting</v>
      </c>
      <c r="G36" t="str">
        <f t="shared" si="1"/>
        <v>www.dqbio/ji-sung-geun-/100-days-my-prince.com</v>
      </c>
      <c r="H36" s="4" t="str">
        <f t="shared" si="2"/>
        <v xml:space="preserve">Ji Sung-Geun </v>
      </c>
    </row>
    <row r="37" spans="1:8">
      <c r="A37">
        <v>36</v>
      </c>
      <c r="B37" t="str">
        <f>UPPER(Actor!A37)</f>
        <v>100 DAYS MY PRINCE</v>
      </c>
      <c r="C37" t="str">
        <f>Actor!B37</f>
        <v xml:space="preserve">Hong Bo-hyang </v>
      </c>
      <c r="D37" t="str">
        <f>(LEFT(Actor!C37,10))</f>
        <v>Hong Bo-hy</v>
      </c>
      <c r="E37" t="str">
        <f>UPPER(LEFT(Actor!D37,3))</f>
        <v>SUP</v>
      </c>
      <c r="F37" t="str">
        <f t="shared" si="0"/>
        <v>Supporting</v>
      </c>
      <c r="G37" t="str">
        <f t="shared" si="1"/>
        <v>www.dqbio/hong-bo-hyang-/100-days-my-prince.com</v>
      </c>
      <c r="H37" s="4" t="str">
        <f t="shared" si="2"/>
        <v xml:space="preserve">Hong Bo-Hyang </v>
      </c>
    </row>
    <row r="38" spans="1:8">
      <c r="A38">
        <v>37</v>
      </c>
      <c r="B38" t="str">
        <f>UPPER(Actor!A38)</f>
        <v>100 DAYS MY PRINCE</v>
      </c>
      <c r="C38" t="str">
        <f>Actor!B38</f>
        <v xml:space="preserve">Yoon Yeo-heok </v>
      </c>
      <c r="D38" t="str">
        <f>(LEFT(Actor!C38,10))</f>
        <v>Yoon Yeo-h</v>
      </c>
      <c r="E38" t="str">
        <f>UPPER(LEFT(Actor!D38,3))</f>
        <v>SUP</v>
      </c>
      <c r="F38" t="str">
        <f t="shared" si="0"/>
        <v>Supporting</v>
      </c>
      <c r="G38" t="str">
        <f t="shared" si="1"/>
        <v>www.dqbio/yoon-yeo-heok-/100-days-my-prince.com</v>
      </c>
      <c r="H38" s="4" t="str">
        <f t="shared" si="2"/>
        <v xml:space="preserve">Yoon Yeo-Heok </v>
      </c>
    </row>
    <row r="39" spans="1:8">
      <c r="A39">
        <v>38</v>
      </c>
      <c r="B39" t="str">
        <f>UPPER(Actor!A39)</f>
        <v>100 DAYS MY PRINCE</v>
      </c>
      <c r="C39" t="str">
        <f>Actor!B39</f>
        <v>Jung Ho-bin</v>
      </c>
      <c r="D39" t="str">
        <f>(LEFT(Actor!C39,10))</f>
        <v>Yoon Yi-se</v>
      </c>
      <c r="E39" t="str">
        <f>UPPER(LEFT(Actor!D39,3))</f>
        <v>SPE</v>
      </c>
      <c r="F39" t="str">
        <f t="shared" si="0"/>
        <v>Special Appearance</v>
      </c>
      <c r="G39" t="str">
        <f t="shared" si="1"/>
        <v>www.dqbio/jung-ho-bin/100-days-my-prince.com</v>
      </c>
      <c r="H39" s="4" t="str">
        <f t="shared" si="2"/>
        <v>Jung Ho-Bin</v>
      </c>
    </row>
    <row r="40" spans="1:8">
      <c r="A40">
        <v>39</v>
      </c>
      <c r="B40" t="str">
        <f>UPPER(Actor!A40)</f>
        <v>100 DAYS MY PRINCE</v>
      </c>
      <c r="C40" t="str">
        <f>Actor!B40</f>
        <v>Choi Ji-na</v>
      </c>
      <c r="D40" t="str">
        <f>(LEFT(Actor!C40,10))</f>
        <v xml:space="preserve">Lee Yul's </v>
      </c>
      <c r="E40" t="str">
        <f>UPPER(LEFT(Actor!D40,3))</f>
        <v>SPE</v>
      </c>
      <c r="F40" t="str">
        <f t="shared" si="0"/>
        <v>Special Appearance</v>
      </c>
      <c r="G40" t="str">
        <f t="shared" si="1"/>
        <v>www.dqbio/choi-ji-na/100-days-my-prince.com</v>
      </c>
      <c r="H40" s="4" t="str">
        <f t="shared" si="2"/>
        <v>Choi Ji-Na</v>
      </c>
    </row>
    <row r="41" spans="1:8">
      <c r="A41">
        <v>40</v>
      </c>
      <c r="B41" t="str">
        <f>UPPER(Actor!A41)</f>
        <v>100 DAYS MY PRINCE</v>
      </c>
      <c r="C41" t="str">
        <f>Actor!B41</f>
        <v>Do Ji-han</v>
      </c>
      <c r="D41" t="str">
        <f>(LEFT(Actor!C41,10))</f>
        <v xml:space="preserve">Dong-joo, </v>
      </c>
      <c r="E41" t="str">
        <f>UPPER(LEFT(Actor!D41,3))</f>
        <v>SPE</v>
      </c>
      <c r="F41" t="str">
        <f t="shared" si="0"/>
        <v>Special Appearance</v>
      </c>
      <c r="G41" t="str">
        <f t="shared" si="1"/>
        <v>www.dqbio/do-ji-han/100-days-my-prince.com</v>
      </c>
      <c r="H41" s="4" t="str">
        <f t="shared" si="2"/>
        <v>Do Ji-Han</v>
      </c>
    </row>
    <row r="42" spans="1:8">
      <c r="A42">
        <v>41</v>
      </c>
      <c r="B42" t="str">
        <f>UPPER(Actor!A42)</f>
        <v>100 DAYS MY PRINCE</v>
      </c>
      <c r="C42" t="str">
        <f>Actor!B42</f>
        <v>Ahn Se-ha</v>
      </c>
      <c r="D42" t="str">
        <f>(LEFT(Actor!C42,10))</f>
        <v>Heo Man-sh</v>
      </c>
      <c r="E42" t="str">
        <f>UPPER(LEFT(Actor!D42,3))</f>
        <v>SPE</v>
      </c>
      <c r="F42" t="str">
        <f t="shared" si="0"/>
        <v>Special Appearance</v>
      </c>
      <c r="G42" t="str">
        <f t="shared" si="1"/>
        <v>www.dqbio/ahn-se-ha/100-days-my-prince.com</v>
      </c>
      <c r="H42" s="4" t="str">
        <f t="shared" si="2"/>
        <v>Ahn Se-Ha</v>
      </c>
    </row>
    <row r="43" spans="1:8">
      <c r="A43">
        <v>42</v>
      </c>
      <c r="B43" t="str">
        <f>UPPER(Actor!A43)</f>
        <v>100 DAYS MY PRINCE</v>
      </c>
      <c r="C43" t="str">
        <f>Actor!B43</f>
        <v>Jin Ji-hee</v>
      </c>
      <c r="D43" t="str">
        <f>(LEFT(Actor!C43,10))</f>
        <v>Jin Rin, y</v>
      </c>
      <c r="E43" t="str">
        <f>UPPER(LEFT(Actor!D43,3))</f>
        <v>SPE</v>
      </c>
      <c r="F43" t="str">
        <f t="shared" si="0"/>
        <v>Special Appearance</v>
      </c>
      <c r="G43" t="str">
        <f t="shared" si="1"/>
        <v>www.dqbio/jin-ji-hee/100-days-my-prince.com</v>
      </c>
      <c r="H43" s="4" t="str">
        <f t="shared" si="2"/>
        <v>Jin Ji-Hee</v>
      </c>
    </row>
    <row r="44" spans="1:8">
      <c r="A44">
        <v>43</v>
      </c>
      <c r="B44" t="str">
        <f>UPPER(Actor!A44)</f>
        <v>ALCHEMY OF SOULS</v>
      </c>
      <c r="C44" t="str">
        <f>Actor!B44</f>
        <v>Oh Na-ra</v>
      </c>
      <c r="D44" t="str">
        <f>(LEFT(Actor!C44,10))</f>
        <v>Maidservan</v>
      </c>
      <c r="E44" t="str">
        <f>UPPER(LEFT(Actor!D44,3))</f>
        <v>SUP</v>
      </c>
      <c r="F44" t="str">
        <f t="shared" si="0"/>
        <v>Supporting</v>
      </c>
      <c r="G44" t="str">
        <f t="shared" si="1"/>
        <v>www.dqbio/oh-na-ra/alchemy-of-souls.com</v>
      </c>
      <c r="H44" s="4" t="str">
        <f t="shared" si="2"/>
        <v>Oh Na-Ra</v>
      </c>
    </row>
    <row r="45" spans="1:8">
      <c r="A45">
        <v>44</v>
      </c>
      <c r="B45" t="str">
        <f>UPPER(Actor!A45)</f>
        <v>ALCHEMY OF SOULS</v>
      </c>
      <c r="C45" t="str">
        <f>Actor!B45</f>
        <v>Joo Sang-wook</v>
      </c>
      <c r="D45" t="str">
        <f>(LEFT(Actor!C45,10))</f>
        <v>Jang Gang</v>
      </c>
      <c r="E45" t="str">
        <f>UPPER(LEFT(Actor!D45,3))</f>
        <v>SUP</v>
      </c>
      <c r="F45" t="str">
        <f t="shared" si="0"/>
        <v>Supporting</v>
      </c>
      <c r="G45" t="str">
        <f t="shared" si="1"/>
        <v>www.dqbio/joo-sang-wook/alchemy-of-souls.com</v>
      </c>
      <c r="H45" s="4" t="str">
        <f t="shared" si="2"/>
        <v>Joo Sang-Wook</v>
      </c>
    </row>
    <row r="46" spans="1:8">
      <c r="A46">
        <v>45</v>
      </c>
      <c r="B46" t="str">
        <f>UPPER(Actor!A46)</f>
        <v>ALCHEMY OF SOULS</v>
      </c>
      <c r="C46" t="str">
        <f>Actor!B46</f>
        <v>Bae Gang-hee</v>
      </c>
      <c r="D46" t="str">
        <f>(LEFT(Actor!C46,10))</f>
        <v>Do-hwa</v>
      </c>
      <c r="E46" t="str">
        <f>UPPER(LEFT(Actor!D46,3))</f>
        <v>SUP</v>
      </c>
      <c r="F46" t="str">
        <f t="shared" si="0"/>
        <v>Supporting</v>
      </c>
      <c r="G46" t="str">
        <f t="shared" si="1"/>
        <v>www.dqbio/bae-gang-hee/alchemy-of-souls.com</v>
      </c>
      <c r="H46" s="4" t="str">
        <f t="shared" si="2"/>
        <v>Bae Gang-Hee</v>
      </c>
    </row>
    <row r="47" spans="1:8">
      <c r="A47">
        <v>46</v>
      </c>
      <c r="B47" t="str">
        <f>UPPER(Actor!A47)</f>
        <v>ALCHEMY OF SOULS</v>
      </c>
      <c r="C47" t="str">
        <f>Actor!B47</f>
        <v>Yoo Jun-sang</v>
      </c>
      <c r="D47" t="str">
        <f>(LEFT(Actor!C47,10))</f>
        <v>Park Jin</v>
      </c>
      <c r="E47" t="str">
        <f>UPPER(LEFT(Actor!D47,3))</f>
        <v>SUP</v>
      </c>
      <c r="F47" t="str">
        <f t="shared" si="0"/>
        <v>Supporting</v>
      </c>
      <c r="G47" t="str">
        <f t="shared" si="1"/>
        <v>www.dqbio/yoo-jun-sang/alchemy-of-souls.com</v>
      </c>
      <c r="H47" s="4" t="str">
        <f t="shared" si="2"/>
        <v>Yoo Jun-Sang</v>
      </c>
    </row>
    <row r="48" spans="1:8">
      <c r="A48">
        <v>47</v>
      </c>
      <c r="B48" t="str">
        <f>UPPER(Actor!A48)</f>
        <v>ALCHEMY OF SOULS</v>
      </c>
      <c r="C48" t="str">
        <f>Actor!B48</f>
        <v>Yoo In-soo</v>
      </c>
      <c r="D48" t="str">
        <f>(LEFT(Actor!C48,10))</f>
        <v>Park Dang-</v>
      </c>
      <c r="E48" t="str">
        <f>UPPER(LEFT(Actor!D48,3))</f>
        <v>SUP</v>
      </c>
      <c r="F48" t="str">
        <f t="shared" si="0"/>
        <v>Supporting</v>
      </c>
      <c r="G48" t="str">
        <f t="shared" si="1"/>
        <v>www.dqbio/yoo-in-soo/alchemy-of-souls.com</v>
      </c>
      <c r="H48" s="4" t="str">
        <f t="shared" si="2"/>
        <v>Yoo In-Soo</v>
      </c>
    </row>
    <row r="49" spans="1:8">
      <c r="A49">
        <v>48</v>
      </c>
      <c r="B49" t="str">
        <f>UPPER(Actor!A49)</f>
        <v>ALCHEMY OF SOULS</v>
      </c>
      <c r="C49" t="str">
        <f>Actor!B49</f>
        <v>Lee Ha-yool</v>
      </c>
      <c r="D49" t="str">
        <f>(LEFT(Actor!C49,10))</f>
        <v>Sang-ho</v>
      </c>
      <c r="E49" t="str">
        <f>UPPER(LEFT(Actor!D49,3))</f>
        <v>SUP</v>
      </c>
      <c r="F49" t="str">
        <f t="shared" si="0"/>
        <v>Supporting</v>
      </c>
      <c r="G49" t="str">
        <f t="shared" si="1"/>
        <v>www.dqbio/lee-ha-yool/alchemy-of-souls.com</v>
      </c>
      <c r="H49" s="4" t="str">
        <f t="shared" si="2"/>
        <v>Lee Ha-Yool</v>
      </c>
    </row>
    <row r="50" spans="1:8">
      <c r="A50">
        <v>49</v>
      </c>
      <c r="B50" t="str">
        <f>UPPER(Actor!A50)</f>
        <v>ALCHEMY OF SOULS</v>
      </c>
      <c r="C50" t="str">
        <f>Actor!B50</f>
        <v>Lee Do-kyung</v>
      </c>
      <c r="D50" t="str">
        <f>(LEFT(Actor!C50,10))</f>
        <v>Heo Yeom</v>
      </c>
      <c r="E50" t="str">
        <f>UPPER(LEFT(Actor!D50,3))</f>
        <v>SUP</v>
      </c>
      <c r="F50" t="str">
        <f t="shared" si="0"/>
        <v>Supporting</v>
      </c>
      <c r="G50" t="str">
        <f t="shared" si="1"/>
        <v>www.dqbio/lee-do-kyung/alchemy-of-souls.com</v>
      </c>
      <c r="H50" s="4" t="str">
        <f t="shared" si="2"/>
        <v>Lee Do-Kyung</v>
      </c>
    </row>
    <row r="51" spans="1:8">
      <c r="A51">
        <v>50</v>
      </c>
      <c r="B51" t="str">
        <f>UPPER(Actor!A51)</f>
        <v>ALCHEMY OF SOULS</v>
      </c>
      <c r="C51" t="str">
        <f>Actor!B51</f>
        <v>Hong Seo-hee</v>
      </c>
      <c r="D51" t="str">
        <f>(LEFT(Actor!C51,10))</f>
        <v>Heo Yun-ok</v>
      </c>
      <c r="E51" t="str">
        <f>UPPER(LEFT(Actor!D51,3))</f>
        <v>SUP</v>
      </c>
      <c r="F51" t="str">
        <f t="shared" si="0"/>
        <v>Supporting</v>
      </c>
      <c r="G51" t="str">
        <f t="shared" si="1"/>
        <v>www.dqbio/hong-seo-hee/alchemy-of-souls.com</v>
      </c>
      <c r="H51" s="4" t="str">
        <f t="shared" si="2"/>
        <v>Hong Seo-Hee</v>
      </c>
    </row>
    <row r="52" spans="1:8">
      <c r="A52">
        <v>51</v>
      </c>
      <c r="B52" t="str">
        <f>UPPER(Actor!A52)</f>
        <v>ALCHEMY OF SOULS</v>
      </c>
      <c r="C52" t="str">
        <f>Actor!B52</f>
        <v>Jung Ji-an</v>
      </c>
      <c r="D52" t="str">
        <f>(LEFT(Actor!C52,10))</f>
        <v>Soon-yi</v>
      </c>
      <c r="E52" t="str">
        <f>UPPER(LEFT(Actor!D52,3))</f>
        <v>SUP</v>
      </c>
      <c r="F52" t="str">
        <f t="shared" si="0"/>
        <v>Supporting</v>
      </c>
      <c r="G52" t="str">
        <f t="shared" si="1"/>
        <v>www.dqbio/jung-ji-an/alchemy-of-souls.com</v>
      </c>
      <c r="H52" s="4" t="str">
        <f t="shared" si="2"/>
        <v>Jung Ji-An</v>
      </c>
    </row>
    <row r="53" spans="1:8">
      <c r="A53">
        <v>52</v>
      </c>
      <c r="B53" t="str">
        <f>UPPER(Actor!A53)</f>
        <v>ALCHEMY OF SOULS</v>
      </c>
      <c r="C53" t="str">
        <f>Actor!B53</f>
        <v>TBA</v>
      </c>
      <c r="D53" t="str">
        <f>(LEFT(Actor!C53,10))</f>
        <v xml:space="preserve">Physician </v>
      </c>
      <c r="E53" t="str">
        <f>UPPER(LEFT(Actor!D53,3))</f>
        <v>SUP</v>
      </c>
      <c r="F53" t="str">
        <f t="shared" si="0"/>
        <v>Supporting</v>
      </c>
      <c r="G53" t="str">
        <f t="shared" si="1"/>
        <v>www.dqbio/tba/alchemy-of-souls.com</v>
      </c>
      <c r="H53" s="4" t="str">
        <f t="shared" si="2"/>
        <v>Tba</v>
      </c>
    </row>
    <row r="54" spans="1:8">
      <c r="A54">
        <v>53</v>
      </c>
      <c r="B54" t="str">
        <f>UPPER(Actor!A54)</f>
        <v>ALCHEMY OF SOULS</v>
      </c>
      <c r="C54" t="str">
        <f>Actor!B54</f>
        <v>Jo Jae-yoon</v>
      </c>
      <c r="D54" t="str">
        <f>(LEFT(Actor!C54,10))</f>
        <v>Jin Mu</v>
      </c>
      <c r="E54" t="str">
        <f>UPPER(LEFT(Actor!D54,3))</f>
        <v>SUP</v>
      </c>
      <c r="F54" t="str">
        <f t="shared" si="0"/>
        <v>Supporting</v>
      </c>
      <c r="G54" t="str">
        <f t="shared" si="1"/>
        <v>www.dqbio/jo-jae-yoon/alchemy-of-souls.com</v>
      </c>
      <c r="H54" s="4" t="str">
        <f t="shared" si="2"/>
        <v>Jo Jae-Yoon</v>
      </c>
    </row>
    <row r="55" spans="1:8">
      <c r="A55">
        <v>54</v>
      </c>
      <c r="B55" t="str">
        <f>UPPER(Actor!A55)</f>
        <v>ALCHEMY OF SOULS</v>
      </c>
      <c r="C55" t="str">
        <f>Actor!B55</f>
        <v>Choi Ji-ho</v>
      </c>
      <c r="D55" t="str">
        <f>(LEFT(Actor!C55,10))</f>
        <v>Gil-ju</v>
      </c>
      <c r="E55" t="str">
        <f>UPPER(LEFT(Actor!D55,3))</f>
        <v>SUP</v>
      </c>
      <c r="F55" t="str">
        <f t="shared" si="0"/>
        <v>Supporting</v>
      </c>
      <c r="G55" t="str">
        <f t="shared" si="1"/>
        <v>www.dqbio/choi-ji-ho/alchemy-of-souls.com</v>
      </c>
      <c r="H55" s="4" t="str">
        <f t="shared" si="2"/>
        <v>Choi Ji-Ho</v>
      </c>
    </row>
    <row r="56" spans="1:8">
      <c r="A56">
        <v>55</v>
      </c>
      <c r="B56" t="str">
        <f>UPPER(Actor!A56)</f>
        <v>ALCHEMY OF SOULS</v>
      </c>
      <c r="C56" t="str">
        <f>Actor!B56</f>
        <v>Cha Yong-hak</v>
      </c>
      <c r="D56" t="str">
        <f>(LEFT(Actor!C56,10))</f>
        <v>Yeom-su</v>
      </c>
      <c r="E56" t="str">
        <f>UPPER(LEFT(Actor!D56,3))</f>
        <v>SUP</v>
      </c>
      <c r="F56" t="str">
        <f t="shared" si="0"/>
        <v>Supporting</v>
      </c>
      <c r="G56" t="str">
        <f t="shared" si="1"/>
        <v>www.dqbio/cha-yong-hak/alchemy-of-souls.com</v>
      </c>
      <c r="H56" s="4" t="str">
        <f t="shared" si="2"/>
        <v>Cha Yong-Hak</v>
      </c>
    </row>
    <row r="57" spans="1:8">
      <c r="A57">
        <v>56</v>
      </c>
      <c r="B57" t="str">
        <f>UPPER(Actor!A57)</f>
        <v>ALCHEMY OF SOULS</v>
      </c>
      <c r="C57" t="str">
        <f>Actor!B57</f>
        <v>Park Eun-hye</v>
      </c>
      <c r="D57" t="str">
        <f>(LEFT(Actor!C57,10))</f>
        <v>Jin Ho-kyu</v>
      </c>
      <c r="E57" t="str">
        <f>UPPER(LEFT(Actor!D57,3))</f>
        <v>SUP</v>
      </c>
      <c r="F57" t="str">
        <f t="shared" si="0"/>
        <v>Supporting</v>
      </c>
      <c r="G57" t="str">
        <f t="shared" si="1"/>
        <v>www.dqbio/park-eun-hye/alchemy-of-souls.com</v>
      </c>
      <c r="H57" s="4" t="str">
        <f t="shared" si="2"/>
        <v>Park Eun-Hye</v>
      </c>
    </row>
    <row r="58" spans="1:8">
      <c r="A58">
        <v>57</v>
      </c>
      <c r="B58" t="str">
        <f>UPPER(Actor!A58)</f>
        <v>ALCHEMY OF SOULS</v>
      </c>
      <c r="C58" t="str">
        <f>Actor!B58</f>
        <v>Joo Seok-tae</v>
      </c>
      <c r="D58" t="str">
        <f>(LEFT(Actor!C58,10))</f>
        <v>Jin Woo-ta</v>
      </c>
      <c r="E58" t="str">
        <f>UPPER(LEFT(Actor!D58,3))</f>
        <v>SUP</v>
      </c>
      <c r="F58" t="str">
        <f t="shared" si="0"/>
        <v>Supporting</v>
      </c>
      <c r="G58" t="str">
        <f t="shared" si="1"/>
        <v>www.dqbio/joo-seok-tae/alchemy-of-souls.com</v>
      </c>
      <c r="H58" s="4" t="str">
        <f t="shared" si="2"/>
        <v>Joo Seok-Tae</v>
      </c>
    </row>
    <row r="59" spans="1:8">
      <c r="A59">
        <v>58</v>
      </c>
      <c r="B59" t="str">
        <f>UPPER(Actor!A59)</f>
        <v>ALCHEMY OF SOULS</v>
      </c>
      <c r="C59" t="str">
        <f>Actor!B59</f>
        <v>Arin</v>
      </c>
      <c r="D59" t="str">
        <f>(LEFT(Actor!C59,10))</f>
        <v>Jin Cho-ye</v>
      </c>
      <c r="E59" t="str">
        <f>UPPER(LEFT(Actor!D59,3))</f>
        <v>SUP</v>
      </c>
      <c r="F59" t="str">
        <f t="shared" si="0"/>
        <v>Supporting</v>
      </c>
      <c r="G59" t="str">
        <f t="shared" si="1"/>
        <v>www.dqbio/arin/alchemy-of-souls.com</v>
      </c>
      <c r="H59" s="4" t="str">
        <f t="shared" si="2"/>
        <v>Arin</v>
      </c>
    </row>
    <row r="60" spans="1:8">
      <c r="A60">
        <v>59</v>
      </c>
      <c r="B60" t="str">
        <f>UPPER(Actor!A60)</f>
        <v>ALCHEMY OF SOULS</v>
      </c>
      <c r="C60" t="str">
        <f>Actor!B60</f>
        <v>Yoon Hae-bin</v>
      </c>
      <c r="D60" t="str">
        <f>(LEFT(Actor!C60,10))</f>
        <v xml:space="preserve">young Jin </v>
      </c>
      <c r="E60" t="str">
        <f>UPPER(LEFT(Actor!D60,3))</f>
        <v>SUP</v>
      </c>
      <c r="F60" t="str">
        <f t="shared" si="0"/>
        <v>Supporting</v>
      </c>
      <c r="G60" t="str">
        <f t="shared" si="1"/>
        <v>www.dqbio/yoon-hae-bin/alchemy-of-souls.com</v>
      </c>
      <c r="H60" s="4" t="str">
        <f t="shared" si="2"/>
        <v>Yoon Hae-Bin</v>
      </c>
    </row>
    <row r="61" spans="1:8">
      <c r="A61">
        <v>60</v>
      </c>
      <c r="B61" t="str">
        <f>UPPER(Actor!A61)</f>
        <v>ALCHEMY OF SOULS</v>
      </c>
      <c r="C61" t="str">
        <f>Actor!B61</f>
        <v>Shin Seung-ho</v>
      </c>
      <c r="D61" t="str">
        <f>(LEFT(Actor!C61,10))</f>
        <v>Go Won</v>
      </c>
      <c r="E61" t="str">
        <f>UPPER(LEFT(Actor!D61,3))</f>
        <v>SUP</v>
      </c>
      <c r="F61" t="str">
        <f t="shared" si="0"/>
        <v>Supporting</v>
      </c>
      <c r="G61" t="str">
        <f t="shared" si="1"/>
        <v>www.dqbio/shin-seung-ho/alchemy-of-souls.com</v>
      </c>
      <c r="H61" s="4" t="str">
        <f t="shared" si="2"/>
        <v>Shin Seung-Ho</v>
      </c>
    </row>
    <row r="62" spans="1:8">
      <c r="A62">
        <v>61</v>
      </c>
      <c r="B62" t="str">
        <f>UPPER(Actor!A62)</f>
        <v>ALCHEMY OF SOULS</v>
      </c>
      <c r="C62" t="str">
        <f>Actor!B62</f>
        <v>Choi Kwang-il</v>
      </c>
      <c r="D62" t="str">
        <f>(LEFT(Actor!C62,10))</f>
        <v>Go Soon</v>
      </c>
      <c r="E62" t="str">
        <f>UPPER(LEFT(Actor!D62,3))</f>
        <v>SUP</v>
      </c>
      <c r="F62" t="str">
        <f t="shared" si="0"/>
        <v>Supporting</v>
      </c>
      <c r="G62" t="str">
        <f t="shared" si="1"/>
        <v>www.dqbio/choi-kwang-il/alchemy-of-souls.com</v>
      </c>
      <c r="H62" s="4" t="str">
        <f t="shared" si="2"/>
        <v>Choi Kwang-Il</v>
      </c>
    </row>
    <row r="63" spans="1:8">
      <c r="A63">
        <v>62</v>
      </c>
      <c r="B63" t="str">
        <f>UPPER(Actor!A63)</f>
        <v>ALCHEMY OF SOULS</v>
      </c>
      <c r="C63" t="str">
        <f>Actor!B63</f>
        <v>Kang Kyung-heon</v>
      </c>
      <c r="D63" t="str">
        <f>(LEFT(Actor!C63,10))</f>
        <v>Seo Ha-sun</v>
      </c>
      <c r="E63" t="str">
        <f>UPPER(LEFT(Actor!D63,3))</f>
        <v>SUP</v>
      </c>
      <c r="F63" t="str">
        <f t="shared" si="0"/>
        <v>Supporting</v>
      </c>
      <c r="G63" t="str">
        <f t="shared" si="1"/>
        <v>www.dqbio/kang-kyung-heon/alchemy-of-souls.com</v>
      </c>
      <c r="H63" s="4" t="str">
        <f t="shared" si="2"/>
        <v>Kang Kyung-Heon</v>
      </c>
    </row>
    <row r="64" spans="1:8">
      <c r="A64">
        <v>63</v>
      </c>
      <c r="B64" t="str">
        <f>UPPER(Actor!A64)</f>
        <v>ALCHEMY OF SOULS</v>
      </c>
      <c r="C64" t="str">
        <f>Actor!B64</f>
        <v>Park Byung-eun</v>
      </c>
      <c r="D64" t="str">
        <f>(LEFT(Actor!C64,10))</f>
        <v>Go Seong</v>
      </c>
      <c r="E64" t="str">
        <f>UPPER(LEFT(Actor!D64,3))</f>
        <v>SUP</v>
      </c>
      <c r="F64" t="str">
        <f t="shared" si="0"/>
        <v>Supporting</v>
      </c>
      <c r="G64" t="str">
        <f t="shared" si="1"/>
        <v>www.dqbio/park-byung-eun/alchemy-of-souls.com</v>
      </c>
      <c r="H64" s="4" t="str">
        <f t="shared" si="2"/>
        <v>Park Byung-Eun</v>
      </c>
    </row>
    <row r="65" spans="1:8">
      <c r="A65">
        <v>64</v>
      </c>
      <c r="B65" t="str">
        <f>UPPER(Actor!A65)</f>
        <v>ALCHEMY OF SOULS</v>
      </c>
      <c r="C65" t="str">
        <f>Actor!B65</f>
        <v>Lee Ki-seop</v>
      </c>
      <c r="D65" t="str">
        <f>(LEFT(Actor!C65,10))</f>
        <v>Eunuch Oh</v>
      </c>
      <c r="E65" t="str">
        <f>UPPER(LEFT(Actor!D65,3))</f>
        <v>SUP</v>
      </c>
      <c r="F65" t="str">
        <f t="shared" si="0"/>
        <v>Supporting</v>
      </c>
      <c r="G65" t="str">
        <f t="shared" si="1"/>
        <v>www.dqbio/lee-ki-seop/alchemy-of-souls.com</v>
      </c>
      <c r="H65" s="4" t="str">
        <f t="shared" si="2"/>
        <v>Lee Ki-Seop</v>
      </c>
    </row>
    <row r="66" spans="1:8">
      <c r="A66">
        <v>65</v>
      </c>
      <c r="B66" t="str">
        <f>UPPER(Actor!A66)</f>
        <v>ALCHEMY OF SOULS</v>
      </c>
      <c r="C66" t="str">
        <f>Actor!B66</f>
        <v>Jeong Ji-sun</v>
      </c>
      <c r="D66" t="str">
        <f>(LEFT(Actor!C66,10))</f>
        <v>Eunuch Kim</v>
      </c>
      <c r="E66" t="str">
        <f>UPPER(LEFT(Actor!D66,3))</f>
        <v>SUP</v>
      </c>
      <c r="F66" t="str">
        <f t="shared" si="0"/>
        <v>Supporting</v>
      </c>
      <c r="G66" t="str">
        <f t="shared" si="1"/>
        <v>www.dqbio/jeong-ji-sun/alchemy-of-souls.com</v>
      </c>
      <c r="H66" s="4" t="str">
        <f t="shared" si="2"/>
        <v>Jeong Ji-Sun</v>
      </c>
    </row>
    <row r="67" spans="1:8">
      <c r="A67">
        <v>66</v>
      </c>
      <c r="B67" t="str">
        <f>UPPER(Actor!A67)</f>
        <v>ALCHEMY OF SOULS</v>
      </c>
      <c r="C67" t="str">
        <f>Actor!B67</f>
        <v>Park So-jin</v>
      </c>
      <c r="D67" t="str">
        <f>(LEFT(Actor!C67,10))</f>
        <v>Joo-wol</v>
      </c>
      <c r="E67" t="str">
        <f>UPPER(LEFT(Actor!D67,3))</f>
        <v>SUP</v>
      </c>
      <c r="F67" t="str">
        <f t="shared" ref="F67:F130" si="3">IF(E67="SUP","Supporting",IF(E67="SPE","Special Appearance",IF(E67="EXT","Extended",IF(E67="REC","Reccuring","Other"))))</f>
        <v>Supporting</v>
      </c>
      <c r="G67" t="str">
        <f t="shared" ref="G67:G130" si="4">LOWER(CONCATENATE("www.dqbio/",(SUBSTITUTE(C67," ","-")),"/",(SUBSTITUTE(B67," ","-")),".com"))</f>
        <v>www.dqbio/park-so-jin/alchemy-of-souls.com</v>
      </c>
      <c r="H67" s="4" t="str">
        <f t="shared" ref="H67:H130" si="5">PROPER(HYPERLINK(G67,C67))</f>
        <v>Park So-Jin</v>
      </c>
    </row>
    <row r="68" spans="1:8">
      <c r="A68">
        <v>67</v>
      </c>
      <c r="B68" t="str">
        <f>UPPER(Actor!A68)</f>
        <v>ALCHEMY OF SOULS</v>
      </c>
      <c r="C68" t="str">
        <f>Actor!B68</f>
        <v>Im Chul-soo</v>
      </c>
      <c r="D68" t="str">
        <f>(LEFT(Actor!C68,10))</f>
        <v xml:space="preserve">Lee Cheol </v>
      </c>
      <c r="E68" t="str">
        <f>UPPER(LEFT(Actor!D68,3))</f>
        <v>SUP</v>
      </c>
      <c r="F68" t="str">
        <f t="shared" si="3"/>
        <v>Supporting</v>
      </c>
      <c r="G68" t="str">
        <f t="shared" si="4"/>
        <v>www.dqbio/im-chul-soo/alchemy-of-souls.com</v>
      </c>
      <c r="H68" s="4" t="str">
        <f t="shared" si="5"/>
        <v>Im Chul-Soo</v>
      </c>
    </row>
    <row r="69" spans="1:8">
      <c r="A69">
        <v>68</v>
      </c>
      <c r="B69" t="str">
        <f>UPPER(Actor!A69)</f>
        <v>ALCHEMY OF SOULS</v>
      </c>
      <c r="C69" t="str">
        <f>Actor!B69</f>
        <v>Seo Hye-won</v>
      </c>
      <c r="D69" t="str">
        <f>(LEFT(Actor!C69,10))</f>
        <v>So-yi</v>
      </c>
      <c r="E69" t="str">
        <f>UPPER(LEFT(Actor!D69,3))</f>
        <v>SUP</v>
      </c>
      <c r="F69" t="str">
        <f t="shared" si="3"/>
        <v>Supporting</v>
      </c>
      <c r="G69" t="str">
        <f t="shared" si="4"/>
        <v>www.dqbio/seo-hye-won/alchemy-of-souls.com</v>
      </c>
      <c r="H69" s="4" t="str">
        <f t="shared" si="5"/>
        <v>Seo Hye-Won</v>
      </c>
    </row>
    <row r="70" spans="1:8">
      <c r="A70">
        <v>69</v>
      </c>
      <c r="B70" t="str">
        <f>UPPER(Actor!A70)</f>
        <v>ALCHEMY OF SOULS</v>
      </c>
      <c r="C70" t="str">
        <f>Actor!B70</f>
        <v>Woo Hyun</v>
      </c>
      <c r="D70" t="str">
        <f>(LEFT(Actor!C70,10))</f>
        <v>Monk Ho-ye</v>
      </c>
      <c r="E70" t="str">
        <f>UPPER(LEFT(Actor!D70,3))</f>
        <v>SUP</v>
      </c>
      <c r="F70" t="str">
        <f t="shared" si="3"/>
        <v>Supporting</v>
      </c>
      <c r="G70" t="str">
        <f t="shared" si="4"/>
        <v>www.dqbio/woo-hyun/alchemy-of-souls.com</v>
      </c>
      <c r="H70" s="4" t="str">
        <f t="shared" si="5"/>
        <v>Woo Hyun</v>
      </c>
    </row>
    <row r="71" spans="1:8">
      <c r="A71">
        <v>70</v>
      </c>
      <c r="B71" t="str">
        <f>UPPER(Actor!A71)</f>
        <v>ALCHEMY OF SOULS</v>
      </c>
      <c r="C71" t="str">
        <f>Actor!B71</f>
        <v>Lee Ji-hoo</v>
      </c>
      <c r="D71" t="str">
        <f>(LEFT(Actor!C71,10))</f>
        <v>Cha Beom</v>
      </c>
      <c r="E71" t="str">
        <f>UPPER(LEFT(Actor!D71,3))</f>
        <v>SUP</v>
      </c>
      <c r="F71" t="str">
        <f t="shared" si="3"/>
        <v>Supporting</v>
      </c>
      <c r="G71" t="str">
        <f t="shared" si="4"/>
        <v>www.dqbio/lee-ji-hoo/alchemy-of-souls.com</v>
      </c>
      <c r="H71" s="4" t="str">
        <f t="shared" si="5"/>
        <v>Lee Ji-Hoo</v>
      </c>
    </row>
    <row r="72" spans="1:8">
      <c r="A72">
        <v>71</v>
      </c>
      <c r="B72" t="str">
        <f>UPPER(Actor!A72)</f>
        <v>ALCHEMY OF SOULS</v>
      </c>
      <c r="C72" t="str">
        <f>Actor!B72</f>
        <v>Lee Bong-jun</v>
      </c>
      <c r="D72" t="str">
        <f>(LEFT(Actor!C72,10))</f>
        <v>Gu Hyo</v>
      </c>
      <c r="E72" t="str">
        <f>UPPER(LEFT(Actor!D72,3))</f>
        <v>SUP</v>
      </c>
      <c r="F72" t="str">
        <f t="shared" si="3"/>
        <v>Supporting</v>
      </c>
      <c r="G72" t="str">
        <f t="shared" si="4"/>
        <v>www.dqbio/lee-bong-jun/alchemy-of-souls.com</v>
      </c>
      <c r="H72" s="4" t="str">
        <f t="shared" si="5"/>
        <v>Lee Bong-Jun</v>
      </c>
    </row>
    <row r="73" spans="1:8">
      <c r="A73">
        <v>72</v>
      </c>
      <c r="B73" t="str">
        <f>UPPER(Actor!A73)</f>
        <v>ALCHEMY OF SOULS</v>
      </c>
      <c r="C73" t="str">
        <f>Actor!B73</f>
        <v>Joo Min-soo</v>
      </c>
      <c r="D73" t="str">
        <f>(LEFT(Actor!C73,10))</f>
        <v>Han Yeol</v>
      </c>
      <c r="E73" t="str">
        <f>UPPER(LEFT(Actor!D73,3))</f>
        <v>SUP</v>
      </c>
      <c r="F73" t="str">
        <f t="shared" si="3"/>
        <v>Supporting</v>
      </c>
      <c r="G73" t="str">
        <f t="shared" si="4"/>
        <v>www.dqbio/joo-min-soo/alchemy-of-souls.com</v>
      </c>
      <c r="H73" s="4" t="str">
        <f t="shared" si="5"/>
        <v>Joo Min-Soo</v>
      </c>
    </row>
    <row r="74" spans="1:8">
      <c r="A74">
        <v>73</v>
      </c>
      <c r="B74" t="str">
        <f>UPPER(Actor!A74)</f>
        <v>ALCHEMY OF SOULS</v>
      </c>
      <c r="C74" t="str">
        <f>Actor!B74</f>
        <v xml:space="preserve">Extended </v>
      </c>
      <c r="D74" t="str">
        <f>(LEFT(Actor!C74,10))</f>
        <v xml:space="preserve">Extended </v>
      </c>
      <c r="E74" t="str">
        <f>UPPER(LEFT(Actor!D74,3))</f>
        <v>EXT</v>
      </c>
      <c r="F74" t="str">
        <f t="shared" si="3"/>
        <v>Extended</v>
      </c>
      <c r="G74" t="str">
        <f t="shared" si="4"/>
        <v>www.dqbio/extended-/alchemy-of-souls.com</v>
      </c>
      <c r="H74" s="4" t="str">
        <f t="shared" si="5"/>
        <v xml:space="preserve">Extended </v>
      </c>
    </row>
    <row r="75" spans="1:8">
      <c r="A75">
        <v>74</v>
      </c>
      <c r="B75" t="str">
        <f>UPPER(Actor!A75)</f>
        <v>ALCHEMY OF SOULS</v>
      </c>
      <c r="C75" t="str">
        <f>Actor!B75</f>
        <v>Jeon Hye-won</v>
      </c>
      <c r="D75" t="str">
        <f>(LEFT(Actor!C75,10))</f>
        <v>Ae-hyang</v>
      </c>
      <c r="E75" t="str">
        <f>UPPER(LEFT(Actor!D75,3))</f>
        <v>EXT</v>
      </c>
      <c r="F75" t="str">
        <f t="shared" si="3"/>
        <v>Extended</v>
      </c>
      <c r="G75" t="str">
        <f t="shared" si="4"/>
        <v>www.dqbio/jeon-hye-won/alchemy-of-souls.com</v>
      </c>
      <c r="H75" s="4" t="str">
        <f t="shared" si="5"/>
        <v>Jeon Hye-Won</v>
      </c>
    </row>
    <row r="76" spans="1:8">
      <c r="A76">
        <v>75</v>
      </c>
      <c r="B76" t="str">
        <f>UPPER(Actor!A76)</f>
        <v>ALCHEMY OF SOULS</v>
      </c>
      <c r="C76" t="str">
        <f>Actor!B76</f>
        <v>Yoon Seo-hyun</v>
      </c>
      <c r="D76" t="str">
        <f>(LEFT(Actor!C76,10))</f>
        <v>Cho Chung</v>
      </c>
      <c r="E76" t="str">
        <f>UPPER(LEFT(Actor!D76,3))</f>
        <v>EXT</v>
      </c>
      <c r="F76" t="str">
        <f t="shared" si="3"/>
        <v>Extended</v>
      </c>
      <c r="G76" t="str">
        <f t="shared" si="4"/>
        <v>www.dqbio/yoon-seo-hyun/alchemy-of-souls.com</v>
      </c>
      <c r="H76" s="4" t="str">
        <f t="shared" si="5"/>
        <v>Yoon Seo-Hyun</v>
      </c>
    </row>
    <row r="77" spans="1:8">
      <c r="A77">
        <v>76</v>
      </c>
      <c r="B77" t="str">
        <f>UPPER(Actor!A77)</f>
        <v>ALCHEMY OF SOULS</v>
      </c>
      <c r="C77" t="str">
        <f>Actor!B77</f>
        <v>Shim Jae-hyun</v>
      </c>
      <c r="D77" t="str">
        <f>(LEFT(Actor!C77,10))</f>
        <v>a thug</v>
      </c>
      <c r="E77" t="str">
        <f>UPPER(LEFT(Actor!D77,3))</f>
        <v>EXT</v>
      </c>
      <c r="F77" t="str">
        <f t="shared" si="3"/>
        <v>Extended</v>
      </c>
      <c r="G77" t="str">
        <f t="shared" si="4"/>
        <v>www.dqbio/shim-jae-hyun/alchemy-of-souls.com</v>
      </c>
      <c r="H77" s="4" t="str">
        <f t="shared" si="5"/>
        <v>Shim Jae-Hyun</v>
      </c>
    </row>
    <row r="78" spans="1:8">
      <c r="A78">
        <v>77</v>
      </c>
      <c r="B78" t="str">
        <f>UPPER(Actor!A78)</f>
        <v>ALCHEMY OF SOULS</v>
      </c>
      <c r="C78" t="str">
        <f>Actor!B78</f>
        <v>Do Sang-woo</v>
      </c>
      <c r="D78" t="str">
        <f>(LEFT(Actor!C78,10))</f>
        <v>Seo Yoon-o</v>
      </c>
      <c r="E78" t="str">
        <f>UPPER(LEFT(Actor!D78,3))</f>
        <v>EXT</v>
      </c>
      <c r="F78" t="str">
        <f t="shared" si="3"/>
        <v>Extended</v>
      </c>
      <c r="G78" t="str">
        <f t="shared" si="4"/>
        <v>www.dqbio/do-sang-woo/alchemy-of-souls.com</v>
      </c>
      <c r="H78" s="4" t="str">
        <f t="shared" si="5"/>
        <v>Do Sang-Woo</v>
      </c>
    </row>
    <row r="79" spans="1:8">
      <c r="A79">
        <v>78</v>
      </c>
      <c r="B79" t="str">
        <f>UPPER(Actor!A79)</f>
        <v>ALCHEMY OF SOULS</v>
      </c>
      <c r="C79" t="str">
        <f>Actor!B79</f>
        <v>Yeom Hye-ran</v>
      </c>
      <c r="D79" t="str">
        <f>(LEFT(Actor!C79,10))</f>
        <v>a mysterio</v>
      </c>
      <c r="E79" t="str">
        <f>UPPER(LEFT(Actor!D79,3))</f>
        <v>SPE</v>
      </c>
      <c r="F79" t="str">
        <f t="shared" si="3"/>
        <v>Special Appearance</v>
      </c>
      <c r="G79" t="str">
        <f t="shared" si="4"/>
        <v>www.dqbio/yeom-hye-ran/alchemy-of-souls.com</v>
      </c>
      <c r="H79" s="4" t="str">
        <f t="shared" si="5"/>
        <v>Yeom Hye-Ran</v>
      </c>
    </row>
    <row r="80" spans="1:8">
      <c r="A80">
        <v>79</v>
      </c>
      <c r="B80" t="str">
        <f>UPPER(Actor!A80)</f>
        <v>ALCHEMY OF SOULS</v>
      </c>
      <c r="C80" t="str">
        <f>Actor!B80</f>
        <v xml:space="preserve">Yegyul Band  </v>
      </c>
      <c r="D80" t="str">
        <f>(LEFT(Actor!C80,10))</f>
        <v>Yegyul Ban</v>
      </c>
      <c r="E80" t="str">
        <f>UPPER(LEFT(Actor!D80,3))</f>
        <v>SPE</v>
      </c>
      <c r="F80" t="str">
        <f t="shared" si="3"/>
        <v>Special Appearance</v>
      </c>
      <c r="G80" t="str">
        <f t="shared" si="4"/>
        <v>www.dqbio/yegyul-band--/alchemy-of-souls.com</v>
      </c>
      <c r="H80" s="4" t="str">
        <f t="shared" si="5"/>
        <v xml:space="preserve">Yegyul Band  </v>
      </c>
    </row>
    <row r="81" spans="1:8">
      <c r="A81">
        <v>80</v>
      </c>
      <c r="B81" t="str">
        <f>UPPER(Actor!A81)</f>
        <v>ALCHEMY OF SOULS</v>
      </c>
      <c r="C81" t="str">
        <f>Actor!B81</f>
        <v>Kim Hyun-sook</v>
      </c>
      <c r="D81" t="str">
        <f>(LEFT(Actor!C81,10))</f>
        <v>Maidservan</v>
      </c>
      <c r="E81" t="str">
        <f>UPPER(LEFT(Actor!D81,3))</f>
        <v>SPE</v>
      </c>
      <c r="F81" t="str">
        <f t="shared" si="3"/>
        <v>Special Appearance</v>
      </c>
      <c r="G81" t="str">
        <f t="shared" si="4"/>
        <v>www.dqbio/kim-hyun-sook/alchemy-of-souls.com</v>
      </c>
      <c r="H81" s="4" t="str">
        <f t="shared" si="5"/>
        <v>Kim Hyun-Sook</v>
      </c>
    </row>
    <row r="82" spans="1:8">
      <c r="A82">
        <v>81</v>
      </c>
      <c r="B82" t="str">
        <f>UPPER(Actor!A82)</f>
        <v>ALCHEMY OF SOULS</v>
      </c>
      <c r="C82" t="str">
        <f>Actor!B82</f>
        <v>Jang Sung-beom</v>
      </c>
      <c r="D82" t="str">
        <f>(LEFT(Actor!C82,10))</f>
        <v>Master Kan</v>
      </c>
      <c r="E82" t="str">
        <f>UPPER(LEFT(Actor!D82,3))</f>
        <v>SPE</v>
      </c>
      <c r="F82" t="str">
        <f t="shared" si="3"/>
        <v>Special Appearance</v>
      </c>
      <c r="G82" t="str">
        <f t="shared" si="4"/>
        <v>www.dqbio/jang-sung-beom/alchemy-of-souls.com</v>
      </c>
      <c r="H82" s="4" t="str">
        <f t="shared" si="5"/>
        <v>Jang Sung-Beom</v>
      </c>
    </row>
    <row r="83" spans="1:8">
      <c r="A83">
        <v>82</v>
      </c>
      <c r="B83" t="str">
        <f>UPPER(Actor!A83)</f>
        <v>ALCHEMY OF SOULS</v>
      </c>
      <c r="C83" t="str">
        <f>Actor!B83</f>
        <v>Shim So-young</v>
      </c>
      <c r="D83" t="str">
        <f>(LEFT(Actor!C83,10))</f>
        <v>Shaman Cho</v>
      </c>
      <c r="E83" t="str">
        <f>UPPER(LEFT(Actor!D83,3))</f>
        <v>SPE</v>
      </c>
      <c r="F83" t="str">
        <f t="shared" si="3"/>
        <v>Special Appearance</v>
      </c>
      <c r="G83" t="str">
        <f t="shared" si="4"/>
        <v>www.dqbio/shim-so-young/alchemy-of-souls.com</v>
      </c>
      <c r="H83" s="4" t="str">
        <f t="shared" si="5"/>
        <v>Shim So-Young</v>
      </c>
    </row>
    <row r="84" spans="1:8">
      <c r="A84">
        <v>83</v>
      </c>
      <c r="B84" t="str">
        <f>UPPER(Actor!A84)</f>
        <v>BOSSAM: STEAL THE FATE</v>
      </c>
      <c r="C84" t="str">
        <f>Actor!B84</f>
        <v>Kim Tae-woo</v>
      </c>
      <c r="D84" t="str">
        <f>(LEFT(Actor!C84,10))</f>
        <v>Gwanghaegu</v>
      </c>
      <c r="E84" t="str">
        <f>UPPER(LEFT(Actor!D84,3))</f>
        <v>SUP</v>
      </c>
      <c r="F84" t="str">
        <f t="shared" si="3"/>
        <v>Supporting</v>
      </c>
      <c r="G84" t="str">
        <f t="shared" si="4"/>
        <v>www.dqbio/kim-tae-woo/bossam:-steal-the-fate.com</v>
      </c>
      <c r="H84" s="4" t="str">
        <f t="shared" si="5"/>
        <v>Kim Tae-Woo</v>
      </c>
    </row>
    <row r="85" spans="1:8">
      <c r="A85">
        <v>84</v>
      </c>
      <c r="B85" t="str">
        <f>UPPER(Actor!A85)</f>
        <v>BOSSAM: STEAL THE FATE</v>
      </c>
      <c r="C85" t="str">
        <f>Actor!B85</f>
        <v>So Hee-jung</v>
      </c>
      <c r="D85" t="str">
        <f>(LEFT(Actor!C85,10))</f>
        <v>Royal Cons</v>
      </c>
      <c r="E85" t="str">
        <f>UPPER(LEFT(Actor!D85,3))</f>
        <v>SUP</v>
      </c>
      <c r="F85" t="str">
        <f t="shared" si="3"/>
        <v>Supporting</v>
      </c>
      <c r="G85" t="str">
        <f t="shared" si="4"/>
        <v>www.dqbio/so-hee-jung/bossam:-steal-the-fate.com</v>
      </c>
      <c r="H85" s="4" t="str">
        <f t="shared" si="5"/>
        <v>So Hee-Jung</v>
      </c>
    </row>
    <row r="86" spans="1:8">
      <c r="A86">
        <v>85</v>
      </c>
      <c r="B86" t="str">
        <f>UPPER(Actor!A86)</f>
        <v>BOSSAM: STEAL THE FATE</v>
      </c>
      <c r="C86" t="str">
        <f>Actor!B86</f>
        <v>Yang Hyun-min</v>
      </c>
      <c r="D86" t="str">
        <f>(LEFT(Actor!C86,10))</f>
        <v>Kim Ja-jeo</v>
      </c>
      <c r="E86" t="str">
        <f>UPPER(LEFT(Actor!D86,3))</f>
        <v>SUP</v>
      </c>
      <c r="F86" t="str">
        <f t="shared" si="3"/>
        <v>Supporting</v>
      </c>
      <c r="G86" t="str">
        <f t="shared" si="4"/>
        <v>www.dqbio/yang-hyun-min/bossam:-steal-the-fate.com</v>
      </c>
      <c r="H86" s="4" t="str">
        <f t="shared" si="5"/>
        <v>Yang Hyun-Min</v>
      </c>
    </row>
    <row r="87" spans="1:8">
      <c r="A87">
        <v>86</v>
      </c>
      <c r="B87" t="str">
        <f>UPPER(Actor!A87)</f>
        <v>BOSSAM: STEAL THE FATE</v>
      </c>
      <c r="C87" t="str">
        <f>Actor!B87</f>
        <v>Shin Dong-mi</v>
      </c>
      <c r="D87" t="str">
        <f>(LEFT(Actor!C87,10))</f>
        <v>Court Lady</v>
      </c>
      <c r="E87" t="str">
        <f>UPPER(LEFT(Actor!D87,3))</f>
        <v>SUP</v>
      </c>
      <c r="F87" t="str">
        <f t="shared" si="3"/>
        <v>Supporting</v>
      </c>
      <c r="G87" t="str">
        <f t="shared" si="4"/>
        <v>www.dqbio/shin-dong-mi/bossam:-steal-the-fate.com</v>
      </c>
      <c r="H87" s="4" t="str">
        <f t="shared" si="5"/>
        <v>Shin Dong-Mi</v>
      </c>
    </row>
    <row r="88" spans="1:8">
      <c r="A88">
        <v>87</v>
      </c>
      <c r="B88" t="str">
        <f>UPPER(Actor!A88)</f>
        <v>BOSSAM: STEAL THE FATE</v>
      </c>
      <c r="C88" t="str">
        <f>Actor!B88</f>
        <v>Song Seon-mi</v>
      </c>
      <c r="D88" t="str">
        <f>(LEFT(Actor!C88,10))</f>
        <v>Court Lady</v>
      </c>
      <c r="E88" t="str">
        <f>UPPER(LEFT(Actor!D88,3))</f>
        <v>SUP</v>
      </c>
      <c r="F88" t="str">
        <f t="shared" si="3"/>
        <v>Supporting</v>
      </c>
      <c r="G88" t="str">
        <f t="shared" si="4"/>
        <v>www.dqbio/song-seon-mi/bossam:-steal-the-fate.com</v>
      </c>
      <c r="H88" s="4" t="str">
        <f t="shared" si="5"/>
        <v>Song Seon-Mi</v>
      </c>
    </row>
    <row r="89" spans="1:8">
      <c r="A89">
        <v>88</v>
      </c>
      <c r="B89" t="str">
        <f>UPPER(Actor!A89)</f>
        <v>BOSSAM: STEAL THE FATE</v>
      </c>
      <c r="C89" t="str">
        <f>Actor!B89</f>
        <v>Seo Beom-sik</v>
      </c>
      <c r="D89" t="str">
        <f>(LEFT(Actor!C89,10))</f>
        <v>Jung-yeong</v>
      </c>
      <c r="E89" t="str">
        <f>UPPER(LEFT(Actor!D89,3))</f>
        <v>SUP</v>
      </c>
      <c r="F89" t="str">
        <f t="shared" si="3"/>
        <v>Supporting</v>
      </c>
      <c r="G89" t="str">
        <f t="shared" si="4"/>
        <v>www.dqbio/seo-beom-sik/bossam:-steal-the-fate.com</v>
      </c>
      <c r="H89" s="4" t="str">
        <f t="shared" si="5"/>
        <v>Seo Beom-Sik</v>
      </c>
    </row>
    <row r="90" spans="1:8">
      <c r="A90">
        <v>89</v>
      </c>
      <c r="B90" t="str">
        <f>UPPER(Actor!A90)</f>
        <v>BOSSAM: STEAL THE FATE</v>
      </c>
      <c r="C90" t="str">
        <f>Actor!B90</f>
        <v>Lee Jae-yong</v>
      </c>
      <c r="D90" t="str">
        <f>(LEFT(Actor!C90,10))</f>
        <v>Left State</v>
      </c>
      <c r="E90" t="str">
        <f>UPPER(LEFT(Actor!D90,3))</f>
        <v>SUP</v>
      </c>
      <c r="F90" t="str">
        <f t="shared" si="3"/>
        <v>Supporting</v>
      </c>
      <c r="G90" t="str">
        <f t="shared" si="4"/>
        <v>www.dqbio/lee-jae-yong/bossam:-steal-the-fate.com</v>
      </c>
      <c r="H90" s="4" t="str">
        <f t="shared" si="5"/>
        <v>Lee Jae-Yong</v>
      </c>
    </row>
    <row r="91" spans="1:8">
      <c r="A91">
        <v>90</v>
      </c>
      <c r="B91" t="str">
        <f>UPPER(Actor!A91)</f>
        <v>BOSSAM: STEAL THE FATE</v>
      </c>
      <c r="C91" t="str">
        <f>Actor!B91</f>
        <v>Myung Se-bin</v>
      </c>
      <c r="D91" t="str">
        <f>(LEFT(Actor!C91,10))</f>
        <v>Lady Haein</v>
      </c>
      <c r="E91" t="str">
        <f>UPPER(LEFT(Actor!D91,3))</f>
        <v>SUP</v>
      </c>
      <c r="F91" t="str">
        <f t="shared" si="3"/>
        <v>Supporting</v>
      </c>
      <c r="G91" t="str">
        <f t="shared" si="4"/>
        <v>www.dqbio/myung-se-bin/bossam:-steal-the-fate.com</v>
      </c>
      <c r="H91" s="4" t="str">
        <f t="shared" si="5"/>
        <v>Myung Se-Bin</v>
      </c>
    </row>
    <row r="92" spans="1:8">
      <c r="A92">
        <v>91</v>
      </c>
      <c r="B92" t="str">
        <f>UPPER(Actor!A92)</f>
        <v>BOSSAM: STEAL THE FATE</v>
      </c>
      <c r="C92" t="str">
        <f>Actor!B92</f>
        <v>Park Myung-shin</v>
      </c>
      <c r="D92" t="str">
        <f>(LEFT(Actor!C92,10))</f>
        <v xml:space="preserve">Lady Kim; </v>
      </c>
      <c r="E92" t="str">
        <f>UPPER(LEFT(Actor!D92,3))</f>
        <v>SUP</v>
      </c>
      <c r="F92" t="str">
        <f t="shared" si="3"/>
        <v>Supporting</v>
      </c>
      <c r="G92" t="str">
        <f t="shared" si="4"/>
        <v>www.dqbio/park-myung-shin/bossam:-steal-the-fate.com</v>
      </c>
      <c r="H92" s="4" t="str">
        <f t="shared" si="5"/>
        <v>Park Myung-Shin</v>
      </c>
    </row>
    <row r="93" spans="1:8">
      <c r="A93">
        <v>92</v>
      </c>
      <c r="B93" t="str">
        <f>UPPER(Actor!A93)</f>
        <v>BOSSAM: STEAL THE FATE</v>
      </c>
      <c r="C93" t="str">
        <f>Actor!B93</f>
        <v>Chu Yeon-gyu</v>
      </c>
      <c r="D93" t="str">
        <f>(LEFT(Actor!C93,10))</f>
        <v>Yi Won-yeo</v>
      </c>
      <c r="E93" t="str">
        <f>UPPER(LEFT(Actor!D93,3))</f>
        <v>SUP</v>
      </c>
      <c r="F93" t="str">
        <f t="shared" si="3"/>
        <v>Supporting</v>
      </c>
      <c r="G93" t="str">
        <f t="shared" si="4"/>
        <v>www.dqbio/chu-yeon-gyu/bossam:-steal-the-fate.com</v>
      </c>
      <c r="H93" s="4" t="str">
        <f t="shared" si="5"/>
        <v>Chu Yeon-Gyu</v>
      </c>
    </row>
    <row r="94" spans="1:8">
      <c r="A94">
        <v>93</v>
      </c>
      <c r="B94" t="str">
        <f>UPPER(Actor!A94)</f>
        <v>BOSSAM: STEAL THE FATE</v>
      </c>
      <c r="C94" t="str">
        <f>Actor!B94</f>
        <v>Lee Joon-hyuk</v>
      </c>
      <c r="D94" t="str">
        <f>(LEFT(Actor!C94,10))</f>
        <v>Chun-bae</v>
      </c>
      <c r="E94" t="str">
        <f>UPPER(LEFT(Actor!D94,3))</f>
        <v>SUP</v>
      </c>
      <c r="F94" t="str">
        <f t="shared" si="3"/>
        <v>Supporting</v>
      </c>
      <c r="G94" t="str">
        <f t="shared" si="4"/>
        <v>www.dqbio/lee-joon-hyuk/bossam:-steal-the-fate.com</v>
      </c>
      <c r="H94" s="4" t="str">
        <f t="shared" si="5"/>
        <v>Lee Joon-Hyuk</v>
      </c>
    </row>
    <row r="95" spans="1:8">
      <c r="A95">
        <v>94</v>
      </c>
      <c r="B95" t="str">
        <f>UPPER(Actor!A95)</f>
        <v>BOSSAM: STEAL THE FATE</v>
      </c>
      <c r="C95" t="str">
        <f>Actor!B95</f>
        <v>Ko Dong-ha</v>
      </c>
      <c r="D95" t="str">
        <f>(LEFT(Actor!C95,10))</f>
        <v>Cha-dol; B</v>
      </c>
      <c r="E95" t="str">
        <f>UPPER(LEFT(Actor!D95,3))</f>
        <v>SUP</v>
      </c>
      <c r="F95" t="str">
        <f t="shared" si="3"/>
        <v>Supporting</v>
      </c>
      <c r="G95" t="str">
        <f t="shared" si="4"/>
        <v>www.dqbio/ko-dong-ha/bossam:-steal-the-fate.com</v>
      </c>
      <c r="H95" s="4" t="str">
        <f t="shared" si="5"/>
        <v>Ko Dong-Ha</v>
      </c>
    </row>
    <row r="96" spans="1:8">
      <c r="A96">
        <v>95</v>
      </c>
      <c r="B96" t="str">
        <f>UPPER(Actor!A96)</f>
        <v>BOSSAM: STEAL THE FATE</v>
      </c>
      <c r="C96" t="str">
        <f>Actor!B96</f>
        <v>Jung Kyung-soon</v>
      </c>
      <c r="D96" t="str">
        <f>(LEFT(Actor!C96,10))</f>
        <v>Lady Jeong</v>
      </c>
      <c r="E96" t="str">
        <f>UPPER(LEFT(Actor!D96,3))</f>
        <v>SUP</v>
      </c>
      <c r="F96" t="str">
        <f t="shared" si="3"/>
        <v>Supporting</v>
      </c>
      <c r="G96" t="str">
        <f t="shared" si="4"/>
        <v>www.dqbio/jung-kyung-soon/bossam:-steal-the-fate.com</v>
      </c>
      <c r="H96" s="4" t="str">
        <f t="shared" si="5"/>
        <v>Jung Kyung-Soon</v>
      </c>
    </row>
    <row r="97" spans="1:8">
      <c r="A97">
        <v>96</v>
      </c>
      <c r="B97" t="str">
        <f>UPPER(Actor!A97)</f>
        <v>BOSSAM: STEAL THE FATE</v>
      </c>
      <c r="C97" t="str">
        <f>Actor!B97</f>
        <v>Kim Joo-young</v>
      </c>
      <c r="D97" t="str">
        <f>(LEFT(Actor!C97,10))</f>
        <v>Kim Yeon-o</v>
      </c>
      <c r="E97" t="str">
        <f>UPPER(LEFT(Actor!D97,3))</f>
        <v>SUP</v>
      </c>
      <c r="F97" t="str">
        <f t="shared" si="3"/>
        <v>Supporting</v>
      </c>
      <c r="G97" t="str">
        <f t="shared" si="4"/>
        <v>www.dqbio/kim-joo-young/bossam:-steal-the-fate.com</v>
      </c>
      <c r="H97" s="4" t="str">
        <f t="shared" si="5"/>
        <v>Kim Joo-Young</v>
      </c>
    </row>
    <row r="98" spans="1:8">
      <c r="A98">
        <v>97</v>
      </c>
      <c r="B98" t="str">
        <f>UPPER(Actor!A98)</f>
        <v>BOSSAM: STEAL THE FATE</v>
      </c>
      <c r="C98" t="str">
        <f>Actor!B98</f>
        <v>Yoon Joo-man</v>
      </c>
      <c r="D98" t="str">
        <f>(LEFT(Actor!C98,10))</f>
        <v xml:space="preserve">Dae-chul; </v>
      </c>
      <c r="E98" t="str">
        <f>UPPER(LEFT(Actor!D98,3))</f>
        <v>OTH</v>
      </c>
      <c r="F98" t="str">
        <f t="shared" si="3"/>
        <v>Other</v>
      </c>
      <c r="G98" t="str">
        <f t="shared" si="4"/>
        <v>www.dqbio/yoon-joo-man/bossam:-steal-the-fate.com</v>
      </c>
      <c r="H98" s="4" t="str">
        <f t="shared" si="5"/>
        <v>Yoon Joo-Man</v>
      </c>
    </row>
    <row r="99" spans="1:8">
      <c r="A99">
        <v>98</v>
      </c>
      <c r="B99" t="str">
        <f>UPPER(Actor!A99)</f>
        <v>BOSSAM: STEAL THE FATE</v>
      </c>
      <c r="C99" t="str">
        <f>Actor!B99</f>
        <v>Yoo Soon-woong</v>
      </c>
      <c r="D99" t="str">
        <f>(LEFT(Actor!C99,10))</f>
        <v>the monk</v>
      </c>
      <c r="E99" t="str">
        <f>UPPER(LEFT(Actor!D99,3))</f>
        <v>OTH</v>
      </c>
      <c r="F99" t="str">
        <f t="shared" si="3"/>
        <v>Other</v>
      </c>
      <c r="G99" t="str">
        <f t="shared" si="4"/>
        <v>www.dqbio/yoo-soon-woong/bossam:-steal-the-fate.com</v>
      </c>
      <c r="H99" s="4" t="str">
        <f t="shared" si="5"/>
        <v>Yoo Soon-Woong</v>
      </c>
    </row>
    <row r="100" spans="1:8">
      <c r="A100">
        <v>99</v>
      </c>
      <c r="B100" t="str">
        <f>UPPER(Actor!A100)</f>
        <v>BOSSAM: STEAL THE FATE</v>
      </c>
      <c r="C100" t="str">
        <f>Actor!B100</f>
        <v>Hong Jae-min</v>
      </c>
      <c r="D100" t="str">
        <f>(LEFT(Actor!C100,10))</f>
        <v>Hyeon-su</v>
      </c>
      <c r="E100" t="str">
        <f>UPPER(LEFT(Actor!D100,3))</f>
        <v>OTH</v>
      </c>
      <c r="F100" t="str">
        <f t="shared" si="3"/>
        <v>Other</v>
      </c>
      <c r="G100" t="str">
        <f t="shared" si="4"/>
        <v>www.dqbio/hong-jae-min/bossam:-steal-the-fate.com</v>
      </c>
      <c r="H100" s="4" t="str">
        <f t="shared" si="5"/>
        <v>Hong Jae-Min</v>
      </c>
    </row>
    <row r="101" spans="1:8">
      <c r="A101">
        <v>100</v>
      </c>
      <c r="B101" t="str">
        <f>UPPER(Actor!A101)</f>
        <v>BOSSAM: STEAL THE FATE</v>
      </c>
      <c r="C101" t="str">
        <f>Actor!B101</f>
        <v>Yoon Young-min</v>
      </c>
      <c r="D101" t="str">
        <f>(LEFT(Actor!C101,10))</f>
        <v>Queen Inmo</v>
      </c>
      <c r="E101" t="str">
        <f>UPPER(LEFT(Actor!D101,3))</f>
        <v>OTH</v>
      </c>
      <c r="F101" t="str">
        <f t="shared" si="3"/>
        <v>Other</v>
      </c>
      <c r="G101" t="str">
        <f t="shared" si="4"/>
        <v>www.dqbio/yoon-young-min/bossam:-steal-the-fate.com</v>
      </c>
      <c r="H101" s="4" t="str">
        <f t="shared" si="5"/>
        <v>Yoon Young-Min</v>
      </c>
    </row>
    <row r="102" spans="1:8">
      <c r="A102">
        <v>101</v>
      </c>
      <c r="B102" t="str">
        <f>UPPER(Actor!A102)</f>
        <v>BOSSAM: STEAL THE FATE</v>
      </c>
      <c r="C102" t="str">
        <f>Actor!B102</f>
        <v>Lee Min-Jae</v>
      </c>
      <c r="D102" t="str">
        <f>(LEFT(Actor!C102,10))</f>
        <v>Prince Neu</v>
      </c>
      <c r="E102" t="str">
        <f>UPPER(LEFT(Actor!D102,3))</f>
        <v>OTH</v>
      </c>
      <c r="F102" t="str">
        <f t="shared" si="3"/>
        <v>Other</v>
      </c>
      <c r="G102" t="str">
        <f t="shared" si="4"/>
        <v>www.dqbio/lee-min-jae/bossam:-steal-the-fate.com</v>
      </c>
      <c r="H102" s="4" t="str">
        <f t="shared" si="5"/>
        <v>Lee Min-Jae</v>
      </c>
    </row>
    <row r="103" spans="1:8">
      <c r="A103">
        <v>102</v>
      </c>
      <c r="B103" t="str">
        <f>UPPER(Actor!A103)</f>
        <v>BOSSAM: STEAL THE FATE</v>
      </c>
      <c r="C103" t="str">
        <f>Actor!B103</f>
        <v>Ra Mi-ran</v>
      </c>
      <c r="D103" t="str">
        <f>(LEFT(Actor!C103,10))</f>
        <v>bossam wid</v>
      </c>
      <c r="E103" t="str">
        <f>UPPER(LEFT(Actor!D103,3))</f>
        <v>SPE</v>
      </c>
      <c r="F103" t="str">
        <f t="shared" si="3"/>
        <v>Special Appearance</v>
      </c>
      <c r="G103" t="str">
        <f t="shared" si="4"/>
        <v>www.dqbio/ra-mi-ran/bossam:-steal-the-fate.com</v>
      </c>
      <c r="H103" s="4" t="str">
        <f t="shared" si="5"/>
        <v>Ra Mi-Ran</v>
      </c>
    </row>
    <row r="104" spans="1:8">
      <c r="A104">
        <v>103</v>
      </c>
      <c r="B104" t="str">
        <f>UPPER(Actor!A104)</f>
        <v>BOSSAM: STEAL THE FATE</v>
      </c>
      <c r="C104" t="str">
        <f>Actor!B104</f>
        <v>Kim Sa-kwon</v>
      </c>
      <c r="D104" t="str">
        <f>(LEFT(Actor!C104,10))</f>
        <v>groom of t</v>
      </c>
      <c r="E104" t="str">
        <f>UPPER(LEFT(Actor!D104,3))</f>
        <v>SPE</v>
      </c>
      <c r="F104" t="str">
        <f t="shared" si="3"/>
        <v>Special Appearance</v>
      </c>
      <c r="G104" t="str">
        <f t="shared" si="4"/>
        <v>www.dqbio/kim-sa-kwon/bossam:-steal-the-fate.com</v>
      </c>
      <c r="H104" s="4" t="str">
        <f t="shared" si="5"/>
        <v>Kim Sa-Kwon</v>
      </c>
    </row>
    <row r="105" spans="1:8">
      <c r="A105">
        <v>104</v>
      </c>
      <c r="B105" t="str">
        <f>UPPER(Actor!A105)</f>
        <v>BOSSAM: STEAL THE FATE</v>
      </c>
      <c r="C105" t="str">
        <f>Actor!B105</f>
        <v>Jang Young-hyeon</v>
      </c>
      <c r="D105" t="str">
        <f>(LEFT(Actor!C105,10))</f>
        <v>Sungkyunkw</v>
      </c>
      <c r="E105" t="str">
        <f>UPPER(LEFT(Actor!D105,3))</f>
        <v>SPE</v>
      </c>
      <c r="F105" t="str">
        <f t="shared" si="3"/>
        <v>Special Appearance</v>
      </c>
      <c r="G105" t="str">
        <f t="shared" si="4"/>
        <v>www.dqbio/jang-young-hyeon/bossam:-steal-the-fate.com</v>
      </c>
      <c r="H105" s="4" t="str">
        <f t="shared" si="5"/>
        <v>Jang Young-Hyeon</v>
      </c>
    </row>
    <row r="106" spans="1:8">
      <c r="A106">
        <v>105</v>
      </c>
      <c r="B106" t="str">
        <f>UPPER(Actor!A106)</f>
        <v>CRASH LANDING ON YOU</v>
      </c>
      <c r="C106" t="str">
        <f>Actor!B106</f>
        <v>Yang Kyung-won</v>
      </c>
      <c r="D106" t="str">
        <f>(LEFT(Actor!C106,10))</f>
        <v>Pyo Chi-su</v>
      </c>
      <c r="E106" t="str">
        <f>UPPER(LEFT(Actor!D106,3))</f>
        <v>REC</v>
      </c>
      <c r="F106" t="str">
        <f t="shared" si="3"/>
        <v>Reccuring</v>
      </c>
      <c r="G106" t="str">
        <f t="shared" si="4"/>
        <v>www.dqbio/yang-kyung-won/crash-landing-on-you.com</v>
      </c>
      <c r="H106" s="4" t="str">
        <f t="shared" si="5"/>
        <v>Yang Kyung-Won</v>
      </c>
    </row>
    <row r="107" spans="1:8">
      <c r="A107">
        <v>106</v>
      </c>
      <c r="B107" t="str">
        <f>UPPER(Actor!A107)</f>
        <v>CRASH LANDING ON YOU</v>
      </c>
      <c r="C107" t="str">
        <f>Actor!B107</f>
        <v>Yoo Su-bin</v>
      </c>
      <c r="D107" t="str">
        <f>(LEFT(Actor!C107,10))</f>
        <v>Kim Ju-meo</v>
      </c>
      <c r="E107" t="str">
        <f>UPPER(LEFT(Actor!D107,3))</f>
        <v>REC</v>
      </c>
      <c r="F107" t="str">
        <f t="shared" si="3"/>
        <v>Reccuring</v>
      </c>
      <c r="G107" t="str">
        <f t="shared" si="4"/>
        <v>www.dqbio/yoo-su-bin/crash-landing-on-you.com</v>
      </c>
      <c r="H107" s="4" t="str">
        <f t="shared" si="5"/>
        <v>Yoo Su-Bin</v>
      </c>
    </row>
    <row r="108" spans="1:8">
      <c r="A108">
        <v>107</v>
      </c>
      <c r="B108" t="str">
        <f>UPPER(Actor!A108)</f>
        <v>CRASH LANDING ON YOU</v>
      </c>
      <c r="C108" t="str">
        <f>Actor!B108</f>
        <v>Tang Jun-sang</v>
      </c>
      <c r="D108" t="str">
        <f>(LEFT(Actor!C108,10))</f>
        <v>Geum Eun-d</v>
      </c>
      <c r="E108" t="str">
        <f>UPPER(LEFT(Actor!D108,3))</f>
        <v>REC</v>
      </c>
      <c r="F108" t="str">
        <f t="shared" si="3"/>
        <v>Reccuring</v>
      </c>
      <c r="G108" t="str">
        <f t="shared" si="4"/>
        <v>www.dqbio/tang-jun-sang/crash-landing-on-you.com</v>
      </c>
      <c r="H108" s="4" t="str">
        <f t="shared" si="5"/>
        <v>Tang Jun-Sang</v>
      </c>
    </row>
    <row r="109" spans="1:8">
      <c r="A109">
        <v>108</v>
      </c>
      <c r="B109" t="str">
        <f>UPPER(Actor!A109)</f>
        <v>CRASH LANDING ON YOU</v>
      </c>
      <c r="C109" t="str">
        <f>Actor!B109</f>
        <v>Lee Shin-young</v>
      </c>
      <c r="D109" t="str">
        <f>(LEFT(Actor!C109,10))</f>
        <v>Park Kwang</v>
      </c>
      <c r="E109" t="str">
        <f>UPPER(LEFT(Actor!D109,3))</f>
        <v>REC</v>
      </c>
      <c r="F109" t="str">
        <f t="shared" si="3"/>
        <v>Reccuring</v>
      </c>
      <c r="G109" t="str">
        <f t="shared" si="4"/>
        <v>www.dqbio/lee-shin-young/crash-landing-on-you.com</v>
      </c>
      <c r="H109" s="4" t="str">
        <f t="shared" si="5"/>
        <v>Lee Shin-Young</v>
      </c>
    </row>
    <row r="110" spans="1:8">
      <c r="A110">
        <v>109</v>
      </c>
      <c r="B110" t="str">
        <f>UPPER(Actor!A110)</f>
        <v>CRASH LANDING ON YOU</v>
      </c>
      <c r="C110" t="str">
        <f>Actor!B110</f>
        <v xml:space="preserve">Nam Kyung-eup </v>
      </c>
      <c r="D110" t="str">
        <f>(LEFT(Actor!C110,10))</f>
        <v>Yoon Jeung</v>
      </c>
      <c r="E110" t="str">
        <f>UPPER(LEFT(Actor!D110,3))</f>
        <v>REC</v>
      </c>
      <c r="F110" t="str">
        <f t="shared" si="3"/>
        <v>Reccuring</v>
      </c>
      <c r="G110" t="str">
        <f t="shared" si="4"/>
        <v>www.dqbio/nam-kyung-eup-/crash-landing-on-you.com</v>
      </c>
      <c r="H110" s="4" t="str">
        <f t="shared" si="5"/>
        <v xml:space="preserve">Nam Kyung-Eup </v>
      </c>
    </row>
    <row r="111" spans="1:8">
      <c r="A111">
        <v>110</v>
      </c>
      <c r="B111" t="str">
        <f>UPPER(Actor!A111)</f>
        <v>CRASH LANDING ON YOU</v>
      </c>
      <c r="C111" t="str">
        <f>Actor!B111</f>
        <v>Bang Eun-jin</v>
      </c>
      <c r="D111" t="str">
        <f>(LEFT(Actor!C111,10))</f>
        <v>Han Jeong-</v>
      </c>
      <c r="E111" t="str">
        <f>UPPER(LEFT(Actor!D111,3))</f>
        <v>REC</v>
      </c>
      <c r="F111" t="str">
        <f t="shared" si="3"/>
        <v>Reccuring</v>
      </c>
      <c r="G111" t="str">
        <f t="shared" si="4"/>
        <v>www.dqbio/bang-eun-jin/crash-landing-on-you.com</v>
      </c>
      <c r="H111" s="4" t="str">
        <f t="shared" si="5"/>
        <v>Bang Eun-Jin</v>
      </c>
    </row>
    <row r="112" spans="1:8">
      <c r="A112">
        <v>111</v>
      </c>
      <c r="B112" t="str">
        <f>UPPER(Actor!A112)</f>
        <v>CRASH LANDING ON YOU</v>
      </c>
      <c r="C112" t="str">
        <f>Actor!B112</f>
        <v xml:space="preserve">Choi Dae-hoon </v>
      </c>
      <c r="D112" t="str">
        <f>(LEFT(Actor!C112,10))</f>
        <v>Yoon Sae-j</v>
      </c>
      <c r="E112" t="str">
        <f>UPPER(LEFT(Actor!D112,3))</f>
        <v>REC</v>
      </c>
      <c r="F112" t="str">
        <f t="shared" si="3"/>
        <v>Reccuring</v>
      </c>
      <c r="G112" t="str">
        <f t="shared" si="4"/>
        <v>www.dqbio/choi-dae-hoon-/crash-landing-on-you.com</v>
      </c>
      <c r="H112" s="4" t="str">
        <f t="shared" si="5"/>
        <v xml:space="preserve">Choi Dae-Hoon </v>
      </c>
    </row>
    <row r="113" spans="1:8">
      <c r="A113">
        <v>112</v>
      </c>
      <c r="B113" t="str">
        <f>UPPER(Actor!A113)</f>
        <v>CRASH LANDING ON YOU</v>
      </c>
      <c r="C113" t="str">
        <f>Actor!B113</f>
        <v>Hwang Woo-seul-hye</v>
      </c>
      <c r="D113" t="str">
        <f>(LEFT(Actor!C113,10))</f>
        <v>Do Hye-ji,</v>
      </c>
      <c r="E113" t="str">
        <f>UPPER(LEFT(Actor!D113,3))</f>
        <v>REC</v>
      </c>
      <c r="F113" t="str">
        <f t="shared" si="3"/>
        <v>Reccuring</v>
      </c>
      <c r="G113" t="str">
        <f t="shared" si="4"/>
        <v>www.dqbio/hwang-woo-seul-hye/crash-landing-on-you.com</v>
      </c>
      <c r="H113" s="4" t="str">
        <f t="shared" si="5"/>
        <v>Hwang Woo-Seul-Hye</v>
      </c>
    </row>
    <row r="114" spans="1:8">
      <c r="A114">
        <v>113</v>
      </c>
      <c r="B114" t="str">
        <f>UPPER(Actor!A114)</f>
        <v>CRASH LANDING ON YOU</v>
      </c>
      <c r="C114" t="str">
        <f>Actor!B114</f>
        <v>Park Hyung-soo</v>
      </c>
      <c r="D114" t="str">
        <f>(LEFT(Actor!C114,10))</f>
        <v>Yoon Sae-h</v>
      </c>
      <c r="E114" t="str">
        <f>UPPER(LEFT(Actor!D114,3))</f>
        <v>REC</v>
      </c>
      <c r="F114" t="str">
        <f t="shared" si="3"/>
        <v>Reccuring</v>
      </c>
      <c r="G114" t="str">
        <f t="shared" si="4"/>
        <v>www.dqbio/park-hyung-soo/crash-landing-on-you.com</v>
      </c>
      <c r="H114" s="4" t="str">
        <f t="shared" si="5"/>
        <v>Park Hyung-Soo</v>
      </c>
    </row>
    <row r="115" spans="1:8">
      <c r="A115">
        <v>114</v>
      </c>
      <c r="B115" t="str">
        <f>UPPER(Actor!A115)</f>
        <v>CRASH LANDING ON YOU</v>
      </c>
      <c r="C115" t="str">
        <f>Actor!B115</f>
        <v>Yoon Ji-min</v>
      </c>
      <c r="D115" t="str">
        <f>(LEFT(Actor!C115,10))</f>
        <v>Go Sang-ah</v>
      </c>
      <c r="E115" t="str">
        <f>UPPER(LEFT(Actor!D115,3))</f>
        <v>REC</v>
      </c>
      <c r="F115" t="str">
        <f t="shared" si="3"/>
        <v>Reccuring</v>
      </c>
      <c r="G115" t="str">
        <f t="shared" si="4"/>
        <v>www.dqbio/yoon-ji-min/crash-landing-on-you.com</v>
      </c>
      <c r="H115" s="4" t="str">
        <f t="shared" si="5"/>
        <v>Yoon Ji-Min</v>
      </c>
    </row>
    <row r="116" spans="1:8">
      <c r="A116">
        <v>115</v>
      </c>
      <c r="B116" t="str">
        <f>UPPER(Actor!A116)</f>
        <v>CRASH LANDING ON YOU</v>
      </c>
      <c r="C116" t="str">
        <f>Actor!B116</f>
        <v>Go Kyu-pil</v>
      </c>
      <c r="D116" t="str">
        <f>(LEFT(Actor!C116,10))</f>
        <v>Hong Chang</v>
      </c>
      <c r="E116" t="str">
        <f>UPPER(LEFT(Actor!D116,3))</f>
        <v>REC</v>
      </c>
      <c r="F116" t="str">
        <f t="shared" si="3"/>
        <v>Reccuring</v>
      </c>
      <c r="G116" t="str">
        <f t="shared" si="4"/>
        <v>www.dqbio/go-kyu-pil/crash-landing-on-you.com</v>
      </c>
      <c r="H116" s="4" t="str">
        <f t="shared" si="5"/>
        <v>Go Kyu-Pil</v>
      </c>
    </row>
    <row r="117" spans="1:8">
      <c r="A117">
        <v>116</v>
      </c>
      <c r="B117" t="str">
        <f>UPPER(Actor!A117)</f>
        <v>CRASH LANDING ON YOU</v>
      </c>
      <c r="C117" t="str">
        <f>Actor!B117</f>
        <v xml:space="preserve">Lim Chul-soo </v>
      </c>
      <c r="D117" t="str">
        <f>(LEFT(Actor!C117,10))</f>
        <v>Park Su-ch</v>
      </c>
      <c r="E117" t="str">
        <f>UPPER(LEFT(Actor!D117,3))</f>
        <v>REC</v>
      </c>
      <c r="F117" t="str">
        <f t="shared" si="3"/>
        <v>Reccuring</v>
      </c>
      <c r="G117" t="str">
        <f t="shared" si="4"/>
        <v>www.dqbio/lim-chul-soo-/crash-landing-on-you.com</v>
      </c>
      <c r="H117" s="4" t="str">
        <f t="shared" si="5"/>
        <v xml:space="preserve">Lim Chul-Soo </v>
      </c>
    </row>
    <row r="118" spans="1:8">
      <c r="A118">
        <v>117</v>
      </c>
      <c r="B118" t="str">
        <f>UPPER(Actor!A118)</f>
        <v>CRASH LANDING ON YOU</v>
      </c>
      <c r="C118" t="str">
        <f>Actor!B118</f>
        <v xml:space="preserve">Jun Gook-hwan </v>
      </c>
      <c r="D118" t="str">
        <f>(LEFT(Actor!C118,10))</f>
        <v>Ri Chung-r</v>
      </c>
      <c r="E118" t="str">
        <f>UPPER(LEFT(Actor!D118,3))</f>
        <v>REC</v>
      </c>
      <c r="F118" t="str">
        <f t="shared" si="3"/>
        <v>Reccuring</v>
      </c>
      <c r="G118" t="str">
        <f t="shared" si="4"/>
        <v>www.dqbio/jun-gook-hwan-/crash-landing-on-you.com</v>
      </c>
      <c r="H118" s="4" t="str">
        <f t="shared" si="5"/>
        <v xml:space="preserve">Jun Gook-Hwan </v>
      </c>
    </row>
    <row r="119" spans="1:8">
      <c r="A119">
        <v>118</v>
      </c>
      <c r="B119" t="str">
        <f>UPPER(Actor!A119)</f>
        <v>CRASH LANDING ON YOU</v>
      </c>
      <c r="C119" t="str">
        <f>Actor!B119</f>
        <v>Jung Ae-ri</v>
      </c>
      <c r="D119" t="str">
        <f>(LEFT(Actor!C119,10))</f>
        <v>Kim Yun-hu</v>
      </c>
      <c r="E119" t="str">
        <f>UPPER(LEFT(Actor!D119,3))</f>
        <v>REC</v>
      </c>
      <c r="F119" t="str">
        <f t="shared" si="3"/>
        <v>Reccuring</v>
      </c>
      <c r="G119" t="str">
        <f t="shared" si="4"/>
        <v>www.dqbio/jung-ae-ri/crash-landing-on-you.com</v>
      </c>
      <c r="H119" s="4" t="str">
        <f t="shared" si="5"/>
        <v>Jung Ae-Ri</v>
      </c>
    </row>
    <row r="120" spans="1:8">
      <c r="A120">
        <v>119</v>
      </c>
      <c r="B120" t="str">
        <f>UPPER(Actor!A120)</f>
        <v>CRASH LANDING ON YOU</v>
      </c>
      <c r="C120" t="str">
        <f>Actor!B120</f>
        <v>Ha Seok-jin</v>
      </c>
      <c r="D120" t="str">
        <f>(LEFT(Actor!C120,10))</f>
        <v>Ri Mu-hyeo</v>
      </c>
      <c r="E120" t="str">
        <f>UPPER(LEFT(Actor!D120,3))</f>
        <v>REC</v>
      </c>
      <c r="F120" t="str">
        <f t="shared" si="3"/>
        <v>Reccuring</v>
      </c>
      <c r="G120" t="str">
        <f t="shared" si="4"/>
        <v>www.dqbio/ha-seok-jin/crash-landing-on-you.com</v>
      </c>
      <c r="H120" s="4" t="str">
        <f t="shared" si="5"/>
        <v>Ha Seok-Jin</v>
      </c>
    </row>
    <row r="121" spans="1:8">
      <c r="A121">
        <v>120</v>
      </c>
      <c r="B121" t="str">
        <f>UPPER(Actor!A121)</f>
        <v>CRASH LANDING ON YOU</v>
      </c>
      <c r="C121" t="str">
        <f>Actor!B121</f>
        <v>Jang Hye-jin</v>
      </c>
      <c r="D121" t="str">
        <f>(LEFT(Actor!C121,10))</f>
        <v>Ko Myeong-</v>
      </c>
      <c r="E121" t="str">
        <f>UPPER(LEFT(Actor!D121,3))</f>
        <v>REC</v>
      </c>
      <c r="F121" t="str">
        <f t="shared" si="3"/>
        <v>Reccuring</v>
      </c>
      <c r="G121" t="str">
        <f t="shared" si="4"/>
        <v>www.dqbio/jang-hye-jin/crash-landing-on-you.com</v>
      </c>
      <c r="H121" s="4" t="str">
        <f t="shared" si="5"/>
        <v>Jang Hye-Jin</v>
      </c>
    </row>
    <row r="122" spans="1:8">
      <c r="A122">
        <v>121</v>
      </c>
      <c r="B122" t="str">
        <f>UPPER(Actor!A122)</f>
        <v>CRASH LANDING ON YOU</v>
      </c>
      <c r="C122" t="str">
        <f>Actor!B122</f>
        <v>Park Myung-hoon</v>
      </c>
      <c r="D122" t="str">
        <f>(LEFT(Actor!C122,10))</f>
        <v>Ko Myeong-</v>
      </c>
      <c r="E122" t="str">
        <f>UPPER(LEFT(Actor!D122,3))</f>
        <v>REC</v>
      </c>
      <c r="F122" t="str">
        <f t="shared" si="3"/>
        <v>Reccuring</v>
      </c>
      <c r="G122" t="str">
        <f t="shared" si="4"/>
        <v>www.dqbio/park-myung-hoon/crash-landing-on-you.com</v>
      </c>
      <c r="H122" s="4" t="str">
        <f t="shared" si="5"/>
        <v>Park Myung-Hoon</v>
      </c>
    </row>
    <row r="123" spans="1:8">
      <c r="A123">
        <v>122</v>
      </c>
      <c r="B123" t="str">
        <f>UPPER(Actor!A123)</f>
        <v>CRASH LANDING ON YOU</v>
      </c>
      <c r="C123" t="str">
        <f>Actor!B123</f>
        <v>Kim Sun-young</v>
      </c>
      <c r="D123" t="str">
        <f>(LEFT(Actor!C123,10))</f>
        <v>Na Wol-suk</v>
      </c>
      <c r="E123" t="str">
        <f>UPPER(LEFT(Actor!D123,3))</f>
        <v>REC</v>
      </c>
      <c r="F123" t="str">
        <f t="shared" si="3"/>
        <v>Reccuring</v>
      </c>
      <c r="G123" t="str">
        <f t="shared" si="4"/>
        <v>www.dqbio/kim-sun-young/crash-landing-on-you.com</v>
      </c>
      <c r="H123" s="4" t="str">
        <f t="shared" si="5"/>
        <v>Kim Sun-Young</v>
      </c>
    </row>
    <row r="124" spans="1:8">
      <c r="A124">
        <v>123</v>
      </c>
      <c r="B124" t="str">
        <f>UPPER(Actor!A124)</f>
        <v>CRASH LANDING ON YOU</v>
      </c>
      <c r="C124" t="str">
        <f>Actor!B124</f>
        <v>Kim Jung-nan</v>
      </c>
      <c r="D124" t="str">
        <f>(LEFT(Actor!C124,10))</f>
        <v>Ma Young-a</v>
      </c>
      <c r="E124" t="str">
        <f>UPPER(LEFT(Actor!D124,3))</f>
        <v>REC</v>
      </c>
      <c r="F124" t="str">
        <f t="shared" si="3"/>
        <v>Reccuring</v>
      </c>
      <c r="G124" t="str">
        <f t="shared" si="4"/>
        <v>www.dqbio/kim-jung-nan/crash-landing-on-you.com</v>
      </c>
      <c r="H124" s="4" t="str">
        <f t="shared" si="5"/>
        <v>Kim Jung-Nan</v>
      </c>
    </row>
    <row r="125" spans="1:8">
      <c r="A125">
        <v>124</v>
      </c>
      <c r="B125" t="str">
        <f>UPPER(Actor!A125)</f>
        <v>CRASH LANDING ON YOU</v>
      </c>
      <c r="C125" t="str">
        <f>Actor!B125</f>
        <v>Jang So-yeon</v>
      </c>
      <c r="D125" t="str">
        <f>(LEFT(Actor!C125,10))</f>
        <v>Hyun Myeon</v>
      </c>
      <c r="E125" t="str">
        <f>UPPER(LEFT(Actor!D125,3))</f>
        <v>REC</v>
      </c>
      <c r="F125" t="str">
        <f t="shared" si="3"/>
        <v>Reccuring</v>
      </c>
      <c r="G125" t="str">
        <f t="shared" si="4"/>
        <v>www.dqbio/jang-so-yeon/crash-landing-on-you.com</v>
      </c>
      <c r="H125" s="4" t="str">
        <f t="shared" si="5"/>
        <v>Jang So-Yeon</v>
      </c>
    </row>
    <row r="126" spans="1:8">
      <c r="A126">
        <v>125</v>
      </c>
      <c r="B126" t="str">
        <f>UPPER(Actor!A126)</f>
        <v>CRASH LANDING ON YOU</v>
      </c>
      <c r="C126" t="str">
        <f>Actor!B126</f>
        <v>Cha Chung-hwa</v>
      </c>
      <c r="D126" t="str">
        <f>(LEFT(Actor!C126,10))</f>
        <v>Yang Ok-ge</v>
      </c>
      <c r="E126" t="str">
        <f>UPPER(LEFT(Actor!D126,3))</f>
        <v>REC</v>
      </c>
      <c r="F126" t="str">
        <f t="shared" si="3"/>
        <v>Reccuring</v>
      </c>
      <c r="G126" t="str">
        <f t="shared" si="4"/>
        <v>www.dqbio/cha-chung-hwa/crash-landing-on-you.com</v>
      </c>
      <c r="H126" s="4" t="str">
        <f t="shared" si="5"/>
        <v>Cha Chung-Hwa</v>
      </c>
    </row>
    <row r="127" spans="1:8">
      <c r="A127">
        <v>126</v>
      </c>
      <c r="B127" t="str">
        <f>UPPER(Actor!A127)</f>
        <v>CRASH LANDING ON YOU</v>
      </c>
      <c r="C127" t="str">
        <f>Actor!B127</f>
        <v xml:space="preserve">Oh Han-kyul </v>
      </c>
      <c r="D127" t="str">
        <f>(LEFT(Actor!C127,10))</f>
        <v>Jung Woo-p</v>
      </c>
      <c r="E127" t="str">
        <f>UPPER(LEFT(Actor!D127,3))</f>
        <v>REC</v>
      </c>
      <c r="F127" t="str">
        <f t="shared" si="3"/>
        <v>Reccuring</v>
      </c>
      <c r="G127" t="str">
        <f t="shared" si="4"/>
        <v>www.dqbio/oh-han-kyul-/crash-landing-on-you.com</v>
      </c>
      <c r="H127" s="4" t="str">
        <f t="shared" si="5"/>
        <v xml:space="preserve">Oh Han-Kyul </v>
      </c>
    </row>
    <row r="128" spans="1:8">
      <c r="A128">
        <v>127</v>
      </c>
      <c r="B128" t="str">
        <f>UPPER(Actor!A128)</f>
        <v>CRASH LANDING ON YOU</v>
      </c>
      <c r="C128" t="str">
        <f>Actor!B128</f>
        <v>Gu Jun-woo</v>
      </c>
      <c r="D128" t="str">
        <f>(LEFT(Actor!C128,10))</f>
        <v>Kim Nam-si</v>
      </c>
      <c r="E128" t="str">
        <f>UPPER(LEFT(Actor!D128,3))</f>
        <v>REC</v>
      </c>
      <c r="F128" t="str">
        <f t="shared" si="3"/>
        <v>Reccuring</v>
      </c>
      <c r="G128" t="str">
        <f t="shared" si="4"/>
        <v>www.dqbio/gu-jun-woo/crash-landing-on-you.com</v>
      </c>
      <c r="H128" s="4" t="str">
        <f t="shared" si="5"/>
        <v>Gu Jun-Woo</v>
      </c>
    </row>
    <row r="129" spans="1:8">
      <c r="A129">
        <v>128</v>
      </c>
      <c r="B129" t="str">
        <f>UPPER(Actor!A129)</f>
        <v>CRASH LANDING ON YOU</v>
      </c>
      <c r="C129" t="str">
        <f>Actor!B129</f>
        <v>Lim Sung-mi</v>
      </c>
      <c r="D129" t="str">
        <f>(LEFT(Actor!C129,10))</f>
        <v>Geum-soon,</v>
      </c>
      <c r="E129" t="str">
        <f>UPPER(LEFT(Actor!D129,3))</f>
        <v>REC</v>
      </c>
      <c r="F129" t="str">
        <f t="shared" si="3"/>
        <v>Reccuring</v>
      </c>
      <c r="G129" t="str">
        <f t="shared" si="4"/>
        <v>www.dqbio/lim-sung-mi/crash-landing-on-you.com</v>
      </c>
      <c r="H129" s="4" t="str">
        <f t="shared" si="5"/>
        <v>Lim Sung-Mi</v>
      </c>
    </row>
    <row r="130" spans="1:8">
      <c r="A130">
        <v>129</v>
      </c>
      <c r="B130" t="str">
        <f>UPPER(Actor!A130)</f>
        <v>CRASH LANDING ON YOU</v>
      </c>
      <c r="C130" t="str">
        <f>Actor!B130</f>
        <v>Oh Man-seok</v>
      </c>
      <c r="D130" t="str">
        <f>(LEFT(Actor!C130,10))</f>
        <v>Cho Cheol-</v>
      </c>
      <c r="E130" t="str">
        <f>UPPER(LEFT(Actor!D130,3))</f>
        <v>REC</v>
      </c>
      <c r="F130" t="str">
        <f t="shared" si="3"/>
        <v>Reccuring</v>
      </c>
      <c r="G130" t="str">
        <f t="shared" si="4"/>
        <v>www.dqbio/oh-man-seok/crash-landing-on-you.com</v>
      </c>
      <c r="H130" s="4" t="str">
        <f t="shared" si="5"/>
        <v>Oh Man-Seok</v>
      </c>
    </row>
    <row r="131" spans="1:8">
      <c r="A131">
        <v>130</v>
      </c>
      <c r="B131" t="str">
        <f>UPPER(Actor!A131)</f>
        <v>CRASH LANDING ON YOU</v>
      </c>
      <c r="C131" t="str">
        <f>Actor!B131</f>
        <v>Kim Young-min</v>
      </c>
      <c r="D131" t="str">
        <f>(LEFT(Actor!C131,10))</f>
        <v>Jung Man-b</v>
      </c>
      <c r="E131" t="str">
        <f>UPPER(LEFT(Actor!D131,3))</f>
        <v>REC</v>
      </c>
      <c r="F131" t="str">
        <f t="shared" ref="F131:F194" si="6">IF(E131="SUP","Supporting",IF(E131="SPE","Special Appearance",IF(E131="EXT","Extended",IF(E131="REC","Reccuring","Other"))))</f>
        <v>Reccuring</v>
      </c>
      <c r="G131" t="str">
        <f t="shared" ref="G131:G194" si="7">LOWER(CONCATENATE("www.dqbio/",(SUBSTITUTE(C131," ","-")),"/",(SUBSTITUTE(B131," ","-")),".com"))</f>
        <v>www.dqbio/kim-young-min/crash-landing-on-you.com</v>
      </c>
      <c r="H131" s="4" t="str">
        <f t="shared" ref="H131:H194" si="8">PROPER(HYPERLINK(G131,C131))</f>
        <v>Kim Young-Min</v>
      </c>
    </row>
    <row r="132" spans="1:8">
      <c r="A132">
        <v>131</v>
      </c>
      <c r="B132" t="str">
        <f>UPPER(Actor!A132)</f>
        <v>CRASH LANDING ON YOU</v>
      </c>
      <c r="C132" t="str">
        <f>Actor!B132</f>
        <v xml:space="preserve">Kim Young-pil </v>
      </c>
      <c r="D132" t="str">
        <f>(LEFT(Actor!C132,10))</f>
        <v>Kim Ryong-</v>
      </c>
      <c r="E132" t="str">
        <f>UPPER(LEFT(Actor!D132,3))</f>
        <v>REC</v>
      </c>
      <c r="F132" t="str">
        <f t="shared" si="6"/>
        <v>Reccuring</v>
      </c>
      <c r="G132" t="str">
        <f t="shared" si="7"/>
        <v>www.dqbio/kim-young-pil-/crash-landing-on-you.com</v>
      </c>
      <c r="H132" s="4" t="str">
        <f t="shared" si="8"/>
        <v xml:space="preserve">Kim Young-Pil </v>
      </c>
    </row>
    <row r="133" spans="1:8">
      <c r="A133">
        <v>132</v>
      </c>
      <c r="B133" t="str">
        <f>UPPER(Actor!A133)</f>
        <v>CRASH LANDING ON YOU</v>
      </c>
      <c r="C133" t="str">
        <f>Actor!B133</f>
        <v xml:space="preserve">Hong Woo-jin </v>
      </c>
      <c r="D133" t="str">
        <f>(LEFT(Actor!C133,10))</f>
        <v>Cheon Su-b</v>
      </c>
      <c r="E133" t="str">
        <f>UPPER(LEFT(Actor!D133,3))</f>
        <v>REC</v>
      </c>
      <c r="F133" t="str">
        <f t="shared" si="6"/>
        <v>Reccuring</v>
      </c>
      <c r="G133" t="str">
        <f t="shared" si="7"/>
        <v>www.dqbio/hong-woo-jin-/crash-landing-on-you.com</v>
      </c>
      <c r="H133" s="4" t="str">
        <f t="shared" si="8"/>
        <v xml:space="preserve">Hong Woo-Jin </v>
      </c>
    </row>
    <row r="134" spans="1:8">
      <c r="A134">
        <v>133</v>
      </c>
      <c r="B134" t="str">
        <f>UPPER(Actor!A134)</f>
        <v>CRASH LANDING ON YOU</v>
      </c>
      <c r="C134" t="str">
        <f>Actor!B134</f>
        <v xml:space="preserve">Yoon Sang-hoon </v>
      </c>
      <c r="D134" t="str">
        <f>(LEFT(Actor!C134,10))</f>
        <v>Manager Oh</v>
      </c>
      <c r="E134" t="str">
        <f>UPPER(LEFT(Actor!D134,3))</f>
        <v>REC</v>
      </c>
      <c r="F134" t="str">
        <f t="shared" si="6"/>
        <v>Reccuring</v>
      </c>
      <c r="G134" t="str">
        <f t="shared" si="7"/>
        <v>www.dqbio/yoon-sang-hoon-/crash-landing-on-you.com</v>
      </c>
      <c r="H134" s="4" t="str">
        <f t="shared" si="8"/>
        <v xml:space="preserve">Yoon Sang-Hoon </v>
      </c>
    </row>
    <row r="135" spans="1:8">
      <c r="A135">
        <v>134</v>
      </c>
      <c r="B135" t="str">
        <f>UPPER(Actor!A135)</f>
        <v>CRASH LANDING ON YOU</v>
      </c>
      <c r="C135" t="str">
        <f>Actor!B135</f>
        <v xml:space="preserve">Yoo Jung-ho </v>
      </c>
      <c r="D135" t="str">
        <f>(LEFT(Actor!C135,10))</f>
        <v>Chief Kim,</v>
      </c>
      <c r="E135" t="str">
        <f>UPPER(LEFT(Actor!D135,3))</f>
        <v>REC</v>
      </c>
      <c r="F135" t="str">
        <f t="shared" si="6"/>
        <v>Reccuring</v>
      </c>
      <c r="G135" t="str">
        <f t="shared" si="7"/>
        <v>www.dqbio/yoo-jung-ho-/crash-landing-on-you.com</v>
      </c>
      <c r="H135" s="4" t="str">
        <f t="shared" si="8"/>
        <v xml:space="preserve">Yoo Jung-Ho </v>
      </c>
    </row>
    <row r="136" spans="1:8">
      <c r="A136">
        <v>135</v>
      </c>
      <c r="B136" t="str">
        <f>UPPER(Actor!A136)</f>
        <v>CRASH LANDING ON YOU</v>
      </c>
      <c r="C136" t="str">
        <f>Actor!B136</f>
        <v>Christian Lagahit</v>
      </c>
      <c r="D136" t="str">
        <f>(LEFT(Actor!C136,10))</f>
        <v>North Kore</v>
      </c>
      <c r="E136" t="str">
        <f>UPPER(LEFT(Actor!D136,3))</f>
        <v>REC</v>
      </c>
      <c r="F136" t="str">
        <f t="shared" si="6"/>
        <v>Reccuring</v>
      </c>
      <c r="G136" t="str">
        <f t="shared" si="7"/>
        <v>www.dqbio/christian-lagahit/crash-landing-on-you.com</v>
      </c>
      <c r="H136" s="4" t="str">
        <f t="shared" si="8"/>
        <v>Christian Lagahit</v>
      </c>
    </row>
    <row r="137" spans="1:8">
      <c r="A137">
        <v>136</v>
      </c>
      <c r="B137" t="str">
        <f>UPPER(Actor!A137)</f>
        <v>CRASH LANDING ON YOU</v>
      </c>
      <c r="C137" t="str">
        <f>Actor!B137</f>
        <v>Jung Kyung-ho</v>
      </c>
      <c r="D137" t="str">
        <f>(LEFT(Actor!C137,10))</f>
        <v>Cha Sang-w</v>
      </c>
      <c r="E137" t="str">
        <f>UPPER(LEFT(Actor!D137,3))</f>
        <v>SPE</v>
      </c>
      <c r="F137" t="str">
        <f t="shared" si="6"/>
        <v>Special Appearance</v>
      </c>
      <c r="G137" t="str">
        <f t="shared" si="7"/>
        <v>www.dqbio/jung-kyung-ho/crash-landing-on-you.com</v>
      </c>
      <c r="H137" s="4" t="str">
        <f t="shared" si="8"/>
        <v>Jung Kyung-Ho</v>
      </c>
    </row>
    <row r="138" spans="1:8">
      <c r="A138">
        <v>137</v>
      </c>
      <c r="B138" t="str">
        <f>UPPER(Actor!A138)</f>
        <v>CRASH LANDING ON YOU</v>
      </c>
      <c r="C138" t="str">
        <f>Actor!B138</f>
        <v>Park Sung-woong</v>
      </c>
      <c r="D138" t="str">
        <f>(LEFT(Actor!C138,10))</f>
        <v>a North Ko</v>
      </c>
      <c r="E138" t="str">
        <f>UPPER(LEFT(Actor!D138,3))</f>
        <v>SPE</v>
      </c>
      <c r="F138" t="str">
        <f t="shared" si="6"/>
        <v>Special Appearance</v>
      </c>
      <c r="G138" t="str">
        <f t="shared" si="7"/>
        <v>www.dqbio/park-sung-woong/crash-landing-on-you.com</v>
      </c>
      <c r="H138" s="4" t="str">
        <f t="shared" si="8"/>
        <v>Park Sung-Woong</v>
      </c>
    </row>
    <row r="139" spans="1:8">
      <c r="A139">
        <v>138</v>
      </c>
      <c r="B139" t="str">
        <f>UPPER(Actor!A139)</f>
        <v>CRASH LANDING ON YOU</v>
      </c>
      <c r="C139" t="str">
        <f>Actor!B139</f>
        <v xml:space="preserve">Kim Ah-ra </v>
      </c>
      <c r="D139" t="str">
        <f>(LEFT(Actor!C139,10))</f>
        <v>a house vi</v>
      </c>
      <c r="E139" t="str">
        <f>UPPER(LEFT(Actor!D139,3))</f>
        <v>SPE</v>
      </c>
      <c r="F139" t="str">
        <f t="shared" si="6"/>
        <v>Special Appearance</v>
      </c>
      <c r="G139" t="str">
        <f t="shared" si="7"/>
        <v>www.dqbio/kim-ah-ra-/crash-landing-on-you.com</v>
      </c>
      <c r="H139" s="4" t="str">
        <f t="shared" si="8"/>
        <v xml:space="preserve">Kim Ah-Ra </v>
      </c>
    </row>
    <row r="140" spans="1:8">
      <c r="A140">
        <v>139</v>
      </c>
      <c r="B140" t="str">
        <f>UPPER(Actor!A140)</f>
        <v>CRASH LANDING ON YOU</v>
      </c>
      <c r="C140" t="str">
        <f>Actor!B140</f>
        <v>Yoon Seol-mi</v>
      </c>
      <c r="D140" t="str">
        <f>(LEFT(Actor!C140,10))</f>
        <v>a train sa</v>
      </c>
      <c r="E140" t="str">
        <f>UPPER(LEFT(Actor!D140,3))</f>
        <v>SPE</v>
      </c>
      <c r="F140" t="str">
        <f t="shared" si="6"/>
        <v>Special Appearance</v>
      </c>
      <c r="G140" t="str">
        <f t="shared" si="7"/>
        <v>www.dqbio/yoon-seol-mi/crash-landing-on-you.com</v>
      </c>
      <c r="H140" s="4" t="str">
        <f t="shared" si="8"/>
        <v>Yoon Seol-Mi</v>
      </c>
    </row>
    <row r="141" spans="1:8">
      <c r="A141">
        <v>140</v>
      </c>
      <c r="B141" t="str">
        <f>UPPER(Actor!A141)</f>
        <v>CRASH LANDING ON YOU</v>
      </c>
      <c r="C141" t="str">
        <f>Actor!B141</f>
        <v>Na Young-hee</v>
      </c>
      <c r="D141" t="str">
        <f>(LEFT(Actor!C141,10))</f>
        <v>a North Ko</v>
      </c>
      <c r="E141" t="str">
        <f>UPPER(LEFT(Actor!D141,3))</f>
        <v>SPE</v>
      </c>
      <c r="F141" t="str">
        <f t="shared" si="6"/>
        <v>Special Appearance</v>
      </c>
      <c r="G141" t="str">
        <f t="shared" si="7"/>
        <v>www.dqbio/na-young-hee/crash-landing-on-you.com</v>
      </c>
      <c r="H141" s="4" t="str">
        <f t="shared" si="8"/>
        <v>Na Young-Hee</v>
      </c>
    </row>
    <row r="142" spans="1:8">
      <c r="A142">
        <v>141</v>
      </c>
      <c r="B142" t="str">
        <f>UPPER(Actor!A142)</f>
        <v>CRASH LANDING ON YOU</v>
      </c>
      <c r="C142" t="str">
        <f>Actor!B142</f>
        <v>Kim Soo-hyun</v>
      </c>
      <c r="D142" t="str">
        <f>(LEFT(Actor!C142,10))</f>
        <v>Won Ryu-hw</v>
      </c>
      <c r="E142" t="str">
        <f>UPPER(LEFT(Actor!D142,3))</f>
        <v>SPE</v>
      </c>
      <c r="F142" t="str">
        <f t="shared" si="6"/>
        <v>Special Appearance</v>
      </c>
      <c r="G142" t="str">
        <f t="shared" si="7"/>
        <v>www.dqbio/kim-soo-hyun/crash-landing-on-you.com</v>
      </c>
      <c r="H142" s="4" t="str">
        <f t="shared" si="8"/>
        <v>Kim Soo-Hyun</v>
      </c>
    </row>
    <row r="143" spans="1:8">
      <c r="A143">
        <v>142</v>
      </c>
      <c r="B143" t="str">
        <f>UPPER(Actor!A143)</f>
        <v>CRASH LANDING ON YOU</v>
      </c>
      <c r="C143" t="str">
        <f>Actor!B143</f>
        <v>Kim Sook</v>
      </c>
      <c r="D143" t="str">
        <f>(LEFT(Actor!C143,10))</f>
        <v>a North Ko</v>
      </c>
      <c r="E143" t="str">
        <f>UPPER(LEFT(Actor!D143,3))</f>
        <v>SPE</v>
      </c>
      <c r="F143" t="str">
        <f t="shared" si="6"/>
        <v>Special Appearance</v>
      </c>
      <c r="G143" t="str">
        <f t="shared" si="7"/>
        <v>www.dqbio/kim-sook/crash-landing-on-you.com</v>
      </c>
      <c r="H143" s="4" t="str">
        <f t="shared" si="8"/>
        <v>Kim Sook</v>
      </c>
    </row>
    <row r="144" spans="1:8">
      <c r="A144">
        <v>143</v>
      </c>
      <c r="B144" t="str">
        <f>UPPER(Actor!A144)</f>
        <v>CRASH LANDING ON YOU</v>
      </c>
      <c r="C144" t="str">
        <f>Actor!B144</f>
        <v>Choi Ji-woo</v>
      </c>
      <c r="D144" t="str">
        <f>(LEFT(Actor!C144,10))</f>
        <v>herself (E</v>
      </c>
      <c r="E144" t="str">
        <f>UPPER(LEFT(Actor!D144,3))</f>
        <v>SPE</v>
      </c>
      <c r="F144" t="str">
        <f t="shared" si="6"/>
        <v>Special Appearance</v>
      </c>
      <c r="G144" t="str">
        <f t="shared" si="7"/>
        <v>www.dqbio/choi-ji-woo/crash-landing-on-you.com</v>
      </c>
      <c r="H144" s="4" t="str">
        <f t="shared" si="8"/>
        <v>Choi Ji-Woo</v>
      </c>
    </row>
    <row r="145" spans="1:8">
      <c r="A145">
        <v>144</v>
      </c>
      <c r="B145" t="str">
        <f>UPPER(Actor!A145)</f>
        <v>FAMILIAR WIFE</v>
      </c>
      <c r="C145" t="str">
        <f>Actor!B145</f>
        <v>Park Hee-von</v>
      </c>
      <c r="D145" t="str">
        <f>(LEFT(Actor!C145,10))</f>
        <v>Cha Joo-eu</v>
      </c>
      <c r="E145" t="str">
        <f>UPPER(LEFT(Actor!D145,3))</f>
        <v>SUP</v>
      </c>
      <c r="F145" t="str">
        <f t="shared" si="6"/>
        <v>Supporting</v>
      </c>
      <c r="G145" t="str">
        <f t="shared" si="7"/>
        <v>www.dqbio/park-hee-von/familiar-wife.com</v>
      </c>
      <c r="H145" s="4" t="str">
        <f t="shared" si="8"/>
        <v>Park Hee-Von</v>
      </c>
    </row>
    <row r="146" spans="1:8">
      <c r="A146">
        <v>145</v>
      </c>
      <c r="B146" t="str">
        <f>UPPER(Actor!A146)</f>
        <v>FAMILIAR WIFE</v>
      </c>
      <c r="C146" t="str">
        <f>Actor!B146</f>
        <v>Oh Eui-shik</v>
      </c>
      <c r="D146" t="str">
        <f>(LEFT(Actor!C146,10))</f>
        <v>Oh Sang-si</v>
      </c>
      <c r="E146" t="str">
        <f>UPPER(LEFT(Actor!D146,3))</f>
        <v>SUP</v>
      </c>
      <c r="F146" t="str">
        <f t="shared" si="6"/>
        <v>Supporting</v>
      </c>
      <c r="G146" t="str">
        <f t="shared" si="7"/>
        <v>www.dqbio/oh-eui-shik/familiar-wife.com</v>
      </c>
      <c r="H146" s="4" t="str">
        <f t="shared" si="8"/>
        <v>Oh Eui-Shik</v>
      </c>
    </row>
    <row r="147" spans="1:8">
      <c r="A147">
        <v>146</v>
      </c>
      <c r="B147" t="str">
        <f>UPPER(Actor!A147)</f>
        <v>FAMILIAR WIFE</v>
      </c>
      <c r="C147" t="str">
        <f>Actor!B147</f>
        <v>Lee Jung-eun</v>
      </c>
      <c r="D147" t="str">
        <f>(LEFT(Actor!C147,10))</f>
        <v xml:space="preserve">Woo-jin's </v>
      </c>
      <c r="E147" t="str">
        <f>UPPER(LEFT(Actor!D147,3))</f>
        <v>SUP</v>
      </c>
      <c r="F147" t="str">
        <f t="shared" si="6"/>
        <v>Supporting</v>
      </c>
      <c r="G147" t="str">
        <f t="shared" si="7"/>
        <v>www.dqbio/lee-jung-eun/familiar-wife.com</v>
      </c>
      <c r="H147" s="4" t="str">
        <f t="shared" si="8"/>
        <v>Lee Jung-Eun</v>
      </c>
    </row>
    <row r="148" spans="1:8">
      <c r="A148">
        <v>147</v>
      </c>
      <c r="B148" t="str">
        <f>UPPER(Actor!A148)</f>
        <v>FAMILIAR WIFE</v>
      </c>
      <c r="C148" t="str">
        <f>Actor!B148</f>
        <v>Son Jong-hak</v>
      </c>
      <c r="D148" t="str">
        <f>(LEFT(Actor!C148,10))</f>
        <v>Cha Bong-h</v>
      </c>
      <c r="E148" t="str">
        <f>UPPER(LEFT(Actor!D148,3))</f>
        <v>SUP</v>
      </c>
      <c r="F148" t="str">
        <f t="shared" si="6"/>
        <v>Supporting</v>
      </c>
      <c r="G148" t="str">
        <f t="shared" si="7"/>
        <v>www.dqbio/son-jong-hak/familiar-wife.com</v>
      </c>
      <c r="H148" s="4" t="str">
        <f t="shared" si="8"/>
        <v>Son Jong-Hak</v>
      </c>
    </row>
    <row r="149" spans="1:8">
      <c r="A149">
        <v>148</v>
      </c>
      <c r="B149" t="str">
        <f>UPPER(Actor!A149)</f>
        <v>FAMILIAR WIFE</v>
      </c>
      <c r="C149" t="str">
        <f>Actor!B149</f>
        <v>Park Won-sang</v>
      </c>
      <c r="D149" t="str">
        <f>(LEFT(Actor!C149,10))</f>
        <v>Byeon Sung</v>
      </c>
      <c r="E149" t="str">
        <f>UPPER(LEFT(Actor!D149,3))</f>
        <v>SUP</v>
      </c>
      <c r="F149" t="str">
        <f t="shared" si="6"/>
        <v>Supporting</v>
      </c>
      <c r="G149" t="str">
        <f t="shared" si="7"/>
        <v>www.dqbio/park-won-sang/familiar-wife.com</v>
      </c>
      <c r="H149" s="4" t="str">
        <f t="shared" si="8"/>
        <v>Park Won-Sang</v>
      </c>
    </row>
    <row r="150" spans="1:8">
      <c r="A150">
        <v>149</v>
      </c>
      <c r="B150" t="str">
        <f>UPPER(Actor!A150)</f>
        <v>FAMILIAR WIFE</v>
      </c>
      <c r="C150" t="str">
        <f>Actor!B150</f>
        <v>Cha Hak-yeon</v>
      </c>
      <c r="D150" t="str">
        <f>(LEFT(Actor!C150,10))</f>
        <v xml:space="preserve">Kim Hwan, </v>
      </c>
      <c r="E150" t="str">
        <f>UPPER(LEFT(Actor!D150,3))</f>
        <v>SUP</v>
      </c>
      <c r="F150" t="str">
        <f t="shared" si="6"/>
        <v>Supporting</v>
      </c>
      <c r="G150" t="str">
        <f t="shared" si="7"/>
        <v>www.dqbio/cha-hak-yeon/familiar-wife.com</v>
      </c>
      <c r="H150" s="4" t="str">
        <f t="shared" si="8"/>
        <v>Cha Hak-Yeon</v>
      </c>
    </row>
    <row r="151" spans="1:8">
      <c r="A151">
        <v>150</v>
      </c>
      <c r="B151" t="str">
        <f>UPPER(Actor!A151)</f>
        <v>FAMILIAR WIFE</v>
      </c>
      <c r="C151" t="str">
        <f>Actor!B151</f>
        <v>Kim Soo-jin</v>
      </c>
      <c r="D151" t="str">
        <f>(LEFT(Actor!C151,10))</f>
        <v>Jang Man-o</v>
      </c>
      <c r="E151" t="str">
        <f>UPPER(LEFT(Actor!D151,3))</f>
        <v>SUP</v>
      </c>
      <c r="F151" t="str">
        <f t="shared" si="6"/>
        <v>Supporting</v>
      </c>
      <c r="G151" t="str">
        <f t="shared" si="7"/>
        <v>www.dqbio/kim-soo-jin/familiar-wife.com</v>
      </c>
      <c r="H151" s="4" t="str">
        <f t="shared" si="8"/>
        <v>Kim Soo-Jin</v>
      </c>
    </row>
    <row r="152" spans="1:8">
      <c r="A152">
        <v>151</v>
      </c>
      <c r="B152" t="str">
        <f>UPPER(Actor!A152)</f>
        <v>FAMILIAR WIFE</v>
      </c>
      <c r="C152" t="str">
        <f>Actor!B152</f>
        <v>Kim So-ra</v>
      </c>
      <c r="D152" t="str">
        <f>(LEFT(Actor!C152,10))</f>
        <v>Joo Hyang-</v>
      </c>
      <c r="E152" t="str">
        <f>UPPER(LEFT(Actor!D152,3))</f>
        <v>SUP</v>
      </c>
      <c r="F152" t="str">
        <f t="shared" si="6"/>
        <v>Supporting</v>
      </c>
      <c r="G152" t="str">
        <f t="shared" si="7"/>
        <v>www.dqbio/kim-so-ra/familiar-wife.com</v>
      </c>
      <c r="H152" s="4" t="str">
        <f t="shared" si="8"/>
        <v>Kim So-Ra</v>
      </c>
    </row>
    <row r="153" spans="1:8">
      <c r="A153">
        <v>152</v>
      </c>
      <c r="B153" t="str">
        <f>UPPER(Actor!A153)</f>
        <v>FAMILIAR WIFE</v>
      </c>
      <c r="C153" t="str">
        <f>Actor!B153</f>
        <v>Gong Min-jeung</v>
      </c>
      <c r="D153" t="str">
        <f>(LEFT(Actor!C153,10))</f>
        <v>Choi Hye-j</v>
      </c>
      <c r="E153" t="str">
        <f>UPPER(LEFT(Actor!D153,3))</f>
        <v>SUP</v>
      </c>
      <c r="F153" t="str">
        <f t="shared" si="6"/>
        <v>Supporting</v>
      </c>
      <c r="G153" t="str">
        <f t="shared" si="7"/>
        <v>www.dqbio/gong-min-jeung/familiar-wife.com</v>
      </c>
      <c r="H153" s="4" t="str">
        <f t="shared" si="8"/>
        <v>Gong Min-Jeung</v>
      </c>
    </row>
    <row r="154" spans="1:8">
      <c r="A154">
        <v>153</v>
      </c>
      <c r="B154" t="str">
        <f>UPPER(Actor!A154)</f>
        <v>FAMILIAR WIFE</v>
      </c>
      <c r="C154" t="str">
        <f>Actor!B154</f>
        <v>Kang Hui</v>
      </c>
      <c r="D154" t="str">
        <f>(LEFT(Actor!C154,10))</f>
        <v>Jung Min-s</v>
      </c>
      <c r="E154" t="str">
        <f>UPPER(LEFT(Actor!D154,3))</f>
        <v>SUP</v>
      </c>
      <c r="F154" t="str">
        <f t="shared" si="6"/>
        <v>Supporting</v>
      </c>
      <c r="G154" t="str">
        <f t="shared" si="7"/>
        <v>www.dqbio/kang-hui/familiar-wife.com</v>
      </c>
      <c r="H154" s="4" t="str">
        <f t="shared" si="8"/>
        <v>Kang Hui</v>
      </c>
    </row>
    <row r="155" spans="1:8">
      <c r="A155">
        <v>154</v>
      </c>
      <c r="B155" t="str">
        <f>UPPER(Actor!A155)</f>
        <v>FAMILIAR WIFE</v>
      </c>
      <c r="C155" t="str">
        <f>Actor!B155</f>
        <v>Lee Yoo-jin</v>
      </c>
      <c r="D155" t="str">
        <f>(LEFT(Actor!C155,10))</f>
        <v>Jung Hyun-</v>
      </c>
      <c r="E155" t="str">
        <f>UPPER(LEFT(Actor!D155,3))</f>
        <v>SUP</v>
      </c>
      <c r="F155" t="str">
        <f t="shared" si="6"/>
        <v>Supporting</v>
      </c>
      <c r="G155" t="str">
        <f t="shared" si="7"/>
        <v>www.dqbio/lee-yoo-jin/familiar-wife.com</v>
      </c>
      <c r="H155" s="4" t="str">
        <f t="shared" si="8"/>
        <v>Lee Yoo-Jin</v>
      </c>
    </row>
    <row r="156" spans="1:8">
      <c r="A156">
        <v>155</v>
      </c>
      <c r="B156" t="str">
        <f>UPPER(Actor!A156)</f>
        <v>FAMILIAR WIFE</v>
      </c>
      <c r="C156" t="str">
        <f>Actor!B156</f>
        <v>Kang Ki-young</v>
      </c>
      <c r="D156" t="str">
        <f>(LEFT(Actor!C156,10))</f>
        <v>Park Yoo-s</v>
      </c>
      <c r="E156" t="str">
        <f>UPPER(LEFT(Actor!D156,3))</f>
        <v>SUP</v>
      </c>
      <c r="F156" t="str">
        <f t="shared" si="6"/>
        <v>Supporting</v>
      </c>
      <c r="G156" t="str">
        <f t="shared" si="7"/>
        <v>www.dqbio/kang-ki-young/familiar-wife.com</v>
      </c>
      <c r="H156" s="4" t="str">
        <f t="shared" si="8"/>
        <v>Kang Ki-Young</v>
      </c>
    </row>
    <row r="157" spans="1:8">
      <c r="A157">
        <v>156</v>
      </c>
      <c r="B157" t="str">
        <f>UPPER(Actor!A157)</f>
        <v>FAMILIAR WIFE</v>
      </c>
      <c r="C157" t="str">
        <f>Actor!B157</f>
        <v>Jo Jung-suk</v>
      </c>
      <c r="D157" t="str">
        <f>(LEFT(Actor!C157,10))</f>
        <v>Kang Sun-w</v>
      </c>
      <c r="E157" t="str">
        <f>UPPER(LEFT(Actor!D157,3))</f>
        <v>SUP</v>
      </c>
      <c r="F157" t="str">
        <f t="shared" si="6"/>
        <v>Supporting</v>
      </c>
      <c r="G157" t="str">
        <f t="shared" si="7"/>
        <v>www.dqbio/jo-jung-suk/familiar-wife.com</v>
      </c>
      <c r="H157" s="4" t="str">
        <f t="shared" si="8"/>
        <v>Jo Jung-Suk</v>
      </c>
    </row>
    <row r="158" spans="1:8">
      <c r="A158">
        <v>157</v>
      </c>
      <c r="B158" t="str">
        <f>UPPER(Actor!A158)</f>
        <v>HI BYE, MAMA!</v>
      </c>
      <c r="C158" t="str">
        <f>Actor!B158</f>
        <v>Seo Woo-jin</v>
      </c>
      <c r="D158" t="str">
        <f>(LEFT(Actor!C158,10))</f>
        <v>Seo Woo-ji</v>
      </c>
      <c r="E158" t="str">
        <f>UPPER(LEFT(Actor!D158,3))</f>
        <v>SUP</v>
      </c>
      <c r="F158" t="str">
        <f t="shared" si="6"/>
        <v>Supporting</v>
      </c>
      <c r="G158" t="str">
        <f t="shared" si="7"/>
        <v>www.dqbio/seo-woo-jin/hi-bye,-mama!.com</v>
      </c>
      <c r="H158" s="4" t="str">
        <f t="shared" si="8"/>
        <v>Seo Woo-Jin</v>
      </c>
    </row>
    <row r="159" spans="1:8">
      <c r="A159">
        <v>158</v>
      </c>
      <c r="B159" t="str">
        <f>UPPER(Actor!A159)</f>
        <v>HI BYE, MAMA!</v>
      </c>
      <c r="C159" t="str">
        <f>Actor!B159</f>
        <v>Park Jung-yeon</v>
      </c>
      <c r="D159" t="str">
        <f>(LEFT(Actor!C159,10))</f>
        <v>teenager C</v>
      </c>
      <c r="E159" t="str">
        <f>UPPER(LEFT(Actor!D159,3))</f>
        <v>SUP</v>
      </c>
      <c r="F159" t="str">
        <f t="shared" si="6"/>
        <v>Supporting</v>
      </c>
      <c r="G159" t="str">
        <f t="shared" si="7"/>
        <v>www.dqbio/park-jung-yeon/hi-bye,-mama!.com</v>
      </c>
      <c r="H159" s="4" t="str">
        <f t="shared" si="8"/>
        <v>Park Jung-Yeon</v>
      </c>
    </row>
    <row r="160" spans="1:8">
      <c r="A160">
        <v>159</v>
      </c>
      <c r="B160" t="str">
        <f>UPPER(Actor!A160)</f>
        <v>HI BYE, MAMA!</v>
      </c>
      <c r="C160" t="str">
        <f>Actor!B160</f>
        <v>Kim Mi-kyung</v>
      </c>
      <c r="D160" t="str">
        <f>(LEFT(Actor!C160,10))</f>
        <v>Jeon Eun-s</v>
      </c>
      <c r="E160" t="str">
        <f>UPPER(LEFT(Actor!D160,3))</f>
        <v>SUP</v>
      </c>
      <c r="F160" t="str">
        <f t="shared" si="6"/>
        <v>Supporting</v>
      </c>
      <c r="G160" t="str">
        <f t="shared" si="7"/>
        <v>www.dqbio/kim-mi-kyung/hi-bye,-mama!.com</v>
      </c>
      <c r="H160" s="4" t="str">
        <f t="shared" si="8"/>
        <v>Kim Mi-Kyung</v>
      </c>
    </row>
    <row r="161" spans="1:8">
      <c r="A161">
        <v>160</v>
      </c>
      <c r="B161" t="str">
        <f>UPPER(Actor!A161)</f>
        <v>HI BYE, MAMA!</v>
      </c>
      <c r="C161" t="str">
        <f>Actor!B161</f>
        <v>Park Soo-young</v>
      </c>
      <c r="D161" t="str">
        <f>(LEFT(Actor!C161,10))</f>
        <v>Cha Moo-po</v>
      </c>
      <c r="E161" t="str">
        <f>UPPER(LEFT(Actor!D161,3))</f>
        <v>SUP</v>
      </c>
      <c r="F161" t="str">
        <f t="shared" si="6"/>
        <v>Supporting</v>
      </c>
      <c r="G161" t="str">
        <f t="shared" si="7"/>
        <v>www.dqbio/park-soo-young/hi-bye,-mama!.com</v>
      </c>
      <c r="H161" s="4" t="str">
        <f t="shared" si="8"/>
        <v>Park Soo-Young</v>
      </c>
    </row>
    <row r="162" spans="1:8">
      <c r="A162">
        <v>161</v>
      </c>
      <c r="B162" t="str">
        <f>UPPER(Actor!A162)</f>
        <v>HI BYE, MAMA!</v>
      </c>
      <c r="C162" t="str">
        <f>Actor!B162</f>
        <v>Kim Mi-soo</v>
      </c>
      <c r="D162" t="str">
        <f>(LEFT(Actor!C162,10))</f>
        <v>Cha Yeon-j</v>
      </c>
      <c r="E162" t="str">
        <f>UPPER(LEFT(Actor!D162,3))</f>
        <v>SUP</v>
      </c>
      <c r="F162" t="str">
        <f t="shared" si="6"/>
        <v>Supporting</v>
      </c>
      <c r="G162" t="str">
        <f t="shared" si="7"/>
        <v>www.dqbio/kim-mi-soo/hi-bye,-mama!.com</v>
      </c>
      <c r="H162" s="4" t="str">
        <f t="shared" si="8"/>
        <v>Kim Mi-Soo</v>
      </c>
    </row>
    <row r="163" spans="1:8">
      <c r="A163">
        <v>162</v>
      </c>
      <c r="B163" t="str">
        <f>UPPER(Actor!A163)</f>
        <v>HI BYE, MAMA!</v>
      </c>
      <c r="C163" t="str">
        <f>Actor!B163</f>
        <v>Shin Dong-mi</v>
      </c>
      <c r="D163" t="str">
        <f>(LEFT(Actor!C163,10))</f>
        <v>Go Hyun-ju</v>
      </c>
      <c r="E163" t="str">
        <f>UPPER(LEFT(Actor!D163,3))</f>
        <v>SUP</v>
      </c>
      <c r="F163" t="str">
        <f t="shared" si="6"/>
        <v>Supporting</v>
      </c>
      <c r="G163" t="str">
        <f t="shared" si="7"/>
        <v>www.dqbio/shin-dong-mi/hi-bye,-mama!.com</v>
      </c>
      <c r="H163" s="4" t="str">
        <f t="shared" si="8"/>
        <v>Shin Dong-Mi</v>
      </c>
    </row>
    <row r="164" spans="1:8">
      <c r="A164">
        <v>163</v>
      </c>
      <c r="B164" t="str">
        <f>UPPER(Actor!A164)</f>
        <v>HI BYE, MAMA!</v>
      </c>
      <c r="C164" t="str">
        <f>Actor!B164</f>
        <v>Yoon Sa-bong</v>
      </c>
      <c r="D164" t="str">
        <f>(LEFT(Actor!C164,10))</f>
        <v>Mi Dong-da</v>
      </c>
      <c r="E164" t="str">
        <f>UPPER(LEFT(Actor!D164,3))</f>
        <v>SUP</v>
      </c>
      <c r="F164" t="str">
        <f t="shared" si="6"/>
        <v>Supporting</v>
      </c>
      <c r="G164" t="str">
        <f t="shared" si="7"/>
        <v>www.dqbio/yoon-sa-bong/hi-bye,-mama!.com</v>
      </c>
      <c r="H164" s="4" t="str">
        <f t="shared" si="8"/>
        <v>Yoon Sa-Bong</v>
      </c>
    </row>
    <row r="165" spans="1:8">
      <c r="A165">
        <v>164</v>
      </c>
      <c r="B165" t="str">
        <f>UPPER(Actor!A165)</f>
        <v>HI BYE, MAMA!</v>
      </c>
      <c r="C165" t="str">
        <f>Actor!B165</f>
        <v>Lee Si-woo</v>
      </c>
      <c r="D165" t="str">
        <f>(LEFT(Actor!C165,10))</f>
        <v>Jang Pil-s</v>
      </c>
      <c r="E165" t="str">
        <f>UPPER(LEFT(Actor!D165,3))</f>
        <v>SUP</v>
      </c>
      <c r="F165" t="str">
        <f t="shared" si="6"/>
        <v>Supporting</v>
      </c>
      <c r="G165" t="str">
        <f t="shared" si="7"/>
        <v>www.dqbio/lee-si-woo/hi-bye,-mama!.com</v>
      </c>
      <c r="H165" s="4" t="str">
        <f t="shared" si="8"/>
        <v>Lee Si-Woo</v>
      </c>
    </row>
    <row r="166" spans="1:8">
      <c r="A166">
        <v>165</v>
      </c>
      <c r="B166" t="str">
        <f>UPPER(Actor!A166)</f>
        <v>HI BYE, MAMA!</v>
      </c>
      <c r="C166" t="str">
        <f>Actor!B166</f>
        <v>Oh Eui-shik</v>
      </c>
      <c r="D166" t="str">
        <f>(LEFT(Actor!C166,10))</f>
        <v>Gye Geun-s</v>
      </c>
      <c r="E166" t="str">
        <f>UPPER(LEFT(Actor!D166,3))</f>
        <v>SUP</v>
      </c>
      <c r="F166" t="str">
        <f t="shared" si="6"/>
        <v>Supporting</v>
      </c>
      <c r="G166" t="str">
        <f t="shared" si="7"/>
        <v>www.dqbio/oh-eui-shik/hi-bye,-mama!.com</v>
      </c>
      <c r="H166" s="4" t="str">
        <f t="shared" si="8"/>
        <v>Oh Eui-Shik</v>
      </c>
    </row>
    <row r="167" spans="1:8">
      <c r="A167">
        <v>166</v>
      </c>
      <c r="B167" t="str">
        <f>UPPER(Actor!A167)</f>
        <v>HI BYE, MAMA!</v>
      </c>
      <c r="C167" t="str">
        <f>Actor!B167</f>
        <v>Ahn Nae-sang</v>
      </c>
      <c r="D167" t="str">
        <f>(LEFT(Actor!C167,10))</f>
        <v xml:space="preserve">Professor </v>
      </c>
      <c r="E167" t="str">
        <f>UPPER(LEFT(Actor!D167,3))</f>
        <v>SUP</v>
      </c>
      <c r="F167" t="str">
        <f t="shared" si="6"/>
        <v>Supporting</v>
      </c>
      <c r="G167" t="str">
        <f t="shared" si="7"/>
        <v>www.dqbio/ahn-nae-sang/hi-bye,-mama!.com</v>
      </c>
      <c r="H167" s="4" t="str">
        <f t="shared" si="8"/>
        <v>Ahn Nae-Sang</v>
      </c>
    </row>
    <row r="168" spans="1:8">
      <c r="A168">
        <v>167</v>
      </c>
      <c r="B168" t="str">
        <f>UPPER(Actor!A168)</f>
        <v>HI BYE, MAMA!</v>
      </c>
      <c r="C168" t="str">
        <f>Actor!B168</f>
        <v>Ban Hyo-jung</v>
      </c>
      <c r="D168" t="str">
        <f>(LEFT(Actor!C168,10))</f>
        <v>Jung Gwi-s</v>
      </c>
      <c r="E168" t="str">
        <f>UPPER(LEFT(Actor!D168,3))</f>
        <v>SUP</v>
      </c>
      <c r="F168" t="str">
        <f t="shared" si="6"/>
        <v>Supporting</v>
      </c>
      <c r="G168" t="str">
        <f t="shared" si="7"/>
        <v>www.dqbio/ban-hyo-jung/hi-bye,-mama!.com</v>
      </c>
      <c r="H168" s="4" t="str">
        <f t="shared" si="8"/>
        <v>Ban Hyo-Jung</v>
      </c>
    </row>
    <row r="169" spans="1:8">
      <c r="A169">
        <v>168</v>
      </c>
      <c r="B169" t="str">
        <f>UPPER(Actor!A169)</f>
        <v>HI BYE, MAMA!</v>
      </c>
      <c r="C169" t="str">
        <f>Actor!B169</f>
        <v>Bae Hae-sun</v>
      </c>
      <c r="D169" t="str">
        <f>(LEFT(Actor!C169,10))</f>
        <v>Sung Mi-ja</v>
      </c>
      <c r="E169" t="str">
        <f>UPPER(LEFT(Actor!D169,3))</f>
        <v>SUP</v>
      </c>
      <c r="F169" t="str">
        <f t="shared" si="6"/>
        <v>Supporting</v>
      </c>
      <c r="G169" t="str">
        <f t="shared" si="7"/>
        <v>www.dqbio/bae-hae-sun/hi-bye,-mama!.com</v>
      </c>
      <c r="H169" s="4" t="str">
        <f t="shared" si="8"/>
        <v>Bae Hae-Sun</v>
      </c>
    </row>
    <row r="170" spans="1:8">
      <c r="A170">
        <v>169</v>
      </c>
      <c r="B170" t="str">
        <f>UPPER(Actor!A170)</f>
        <v>HI BYE, MAMA!</v>
      </c>
      <c r="C170" t="str">
        <f>Actor!B170</f>
        <v>Choi Dae-sung</v>
      </c>
      <c r="D170" t="str">
        <f>(LEFT(Actor!C170,10))</f>
        <v>Kwon Man-s</v>
      </c>
      <c r="E170" t="str">
        <f>UPPER(LEFT(Actor!D170,3))</f>
        <v>SUP</v>
      </c>
      <c r="F170" t="str">
        <f t="shared" si="6"/>
        <v>Supporting</v>
      </c>
      <c r="G170" t="str">
        <f t="shared" si="7"/>
        <v>www.dqbio/choi-dae-sung/hi-bye,-mama!.com</v>
      </c>
      <c r="H170" s="4" t="str">
        <f t="shared" si="8"/>
        <v>Choi Dae-Sung</v>
      </c>
    </row>
    <row r="171" spans="1:8">
      <c r="A171">
        <v>170</v>
      </c>
      <c r="B171" t="str">
        <f>UPPER(Actor!A171)</f>
        <v>HI BYE, MAMA!</v>
      </c>
      <c r="C171" t="str">
        <f>Actor!B171</f>
        <v>Park Eun-hye</v>
      </c>
      <c r="D171" t="str">
        <f>(LEFT(Actor!C171,10))</f>
        <v>Seo Bong-y</v>
      </c>
      <c r="E171" t="str">
        <f>UPPER(LEFT(Actor!D171,3))</f>
        <v>SUP</v>
      </c>
      <c r="F171" t="str">
        <f t="shared" si="6"/>
        <v>Supporting</v>
      </c>
      <c r="G171" t="str">
        <f t="shared" si="7"/>
        <v>www.dqbio/park-eun-hye/hi-bye,-mama!.com</v>
      </c>
      <c r="H171" s="4" t="str">
        <f t="shared" si="8"/>
        <v>Park Eun-Hye</v>
      </c>
    </row>
    <row r="172" spans="1:8">
      <c r="A172">
        <v>171</v>
      </c>
      <c r="B172" t="str">
        <f>UPPER(Actor!A172)</f>
        <v>HI BYE, MAMA!</v>
      </c>
      <c r="C172" t="str">
        <f>Actor!B172</f>
        <v>Kim Dae-gon</v>
      </c>
      <c r="D172" t="str">
        <f>(LEFT(Actor!C172,10))</f>
        <v>Jang Dae-c</v>
      </c>
      <c r="E172" t="str">
        <f>UPPER(LEFT(Actor!D172,3))</f>
        <v>SUP</v>
      </c>
      <c r="F172" t="str">
        <f t="shared" si="6"/>
        <v>Supporting</v>
      </c>
      <c r="G172" t="str">
        <f t="shared" si="7"/>
        <v>www.dqbio/kim-dae-gon/hi-bye,-mama!.com</v>
      </c>
      <c r="H172" s="4" t="str">
        <f t="shared" si="8"/>
        <v>Kim Dae-Gon</v>
      </c>
    </row>
    <row r="173" spans="1:8">
      <c r="A173">
        <v>172</v>
      </c>
      <c r="B173" t="str">
        <f>UPPER(Actor!A173)</f>
        <v>HI BYE, MAMA!</v>
      </c>
      <c r="C173" t="str">
        <f>Actor!B173</f>
        <v>Shin Soo-yeon</v>
      </c>
      <c r="D173" t="str">
        <f>(LEFT(Actor!C173,10))</f>
        <v>Jang Young</v>
      </c>
      <c r="E173" t="str">
        <f>UPPER(LEFT(Actor!D173,3))</f>
        <v>SUP</v>
      </c>
      <c r="F173" t="str">
        <f t="shared" si="6"/>
        <v>Supporting</v>
      </c>
      <c r="G173" t="str">
        <f t="shared" si="7"/>
        <v>www.dqbio/shin-soo-yeon/hi-bye,-mama!.com</v>
      </c>
      <c r="H173" s="4" t="str">
        <f t="shared" si="8"/>
        <v>Shin Soo-Yeon</v>
      </c>
    </row>
    <row r="174" spans="1:8">
      <c r="A174">
        <v>173</v>
      </c>
      <c r="B174" t="str">
        <f>UPPER(Actor!A174)</f>
        <v>HI BYE, MAMA!</v>
      </c>
      <c r="C174" t="str">
        <f>Actor!B174</f>
        <v>Lee Jae-woo</v>
      </c>
      <c r="D174" t="str">
        <f>(LEFT(Actor!C174,10))</f>
        <v>Kang Sang-</v>
      </c>
      <c r="E174" t="str">
        <f>UPPER(LEFT(Actor!D174,3))</f>
        <v>SUP</v>
      </c>
      <c r="F174" t="str">
        <f t="shared" si="6"/>
        <v>Supporting</v>
      </c>
      <c r="G174" t="str">
        <f t="shared" si="7"/>
        <v>www.dqbio/lee-jae-woo/hi-bye,-mama!.com</v>
      </c>
      <c r="H174" s="4" t="str">
        <f t="shared" si="8"/>
        <v>Lee Jae-Woo</v>
      </c>
    </row>
    <row r="175" spans="1:8">
      <c r="A175">
        <v>174</v>
      </c>
      <c r="B175" t="str">
        <f>UPPER(Actor!A175)</f>
        <v>HI BYE, MAMA!</v>
      </c>
      <c r="C175" t="str">
        <f>Actor!B175</f>
        <v>Shim Wan-joon</v>
      </c>
      <c r="D175" t="str">
        <f>(LEFT(Actor!C175,10))</f>
        <v>Shim Geum-</v>
      </c>
      <c r="E175" t="str">
        <f>UPPER(LEFT(Actor!D175,3))</f>
        <v>SUP</v>
      </c>
      <c r="F175" t="str">
        <f t="shared" si="6"/>
        <v>Supporting</v>
      </c>
      <c r="G175" t="str">
        <f t="shared" si="7"/>
        <v>www.dqbio/shim-wan-joon/hi-bye,-mama!.com</v>
      </c>
      <c r="H175" s="4" t="str">
        <f t="shared" si="8"/>
        <v>Shim Wan-Joon</v>
      </c>
    </row>
    <row r="176" spans="1:8">
      <c r="A176">
        <v>175</v>
      </c>
      <c r="B176" t="str">
        <f>UPPER(Actor!A176)</f>
        <v>HI BYE, MAMA!</v>
      </c>
      <c r="C176" t="str">
        <f>Actor!B176</f>
        <v>Bae Yoon-kyung</v>
      </c>
      <c r="D176" t="str">
        <f>(LEFT(Actor!C176,10))</f>
        <v>Park Hye-j</v>
      </c>
      <c r="E176" t="str">
        <f>UPPER(LEFT(Actor!D176,3))</f>
        <v>SUP</v>
      </c>
      <c r="F176" t="str">
        <f t="shared" si="6"/>
        <v>Supporting</v>
      </c>
      <c r="G176" t="str">
        <f t="shared" si="7"/>
        <v>www.dqbio/bae-yoon-kyung/hi-bye,-mama!.com</v>
      </c>
      <c r="H176" s="4" t="str">
        <f t="shared" si="8"/>
        <v>Bae Yoon-Kyung</v>
      </c>
    </row>
    <row r="177" spans="1:8">
      <c r="A177">
        <v>176</v>
      </c>
      <c r="B177" t="str">
        <f>UPPER(Actor!A177)</f>
        <v>HI BYE, MAMA!</v>
      </c>
      <c r="C177" t="str">
        <f>Actor!B177</f>
        <v>Shin Cheol-jin</v>
      </c>
      <c r="D177" t="str">
        <f>(LEFT(Actor!C177,10))</f>
        <v>Mr.Choe</v>
      </c>
      <c r="E177" t="str">
        <f>UPPER(LEFT(Actor!D177,3))</f>
        <v>SUP</v>
      </c>
      <c r="F177" t="str">
        <f t="shared" si="6"/>
        <v>Supporting</v>
      </c>
      <c r="G177" t="str">
        <f t="shared" si="7"/>
        <v>www.dqbio/shin-cheol-jin/hi-bye,-mama!.com</v>
      </c>
      <c r="H177" s="4" t="str">
        <f t="shared" si="8"/>
        <v>Shin Cheol-Jin</v>
      </c>
    </row>
    <row r="178" spans="1:8">
      <c r="A178">
        <v>177</v>
      </c>
      <c r="B178" t="str">
        <f>UPPER(Actor!A178)</f>
        <v>HI BYE, MAMA!</v>
      </c>
      <c r="C178" t="str">
        <f>Actor!B178</f>
        <v>Lee Ji-ha</v>
      </c>
      <c r="D178" t="str">
        <f>(LEFT(Actor!C178,10))</f>
        <v>Park Hye-j</v>
      </c>
      <c r="E178" t="str">
        <f>UPPER(LEFT(Actor!D178,3))</f>
        <v>SPE</v>
      </c>
      <c r="F178" t="str">
        <f t="shared" si="6"/>
        <v>Special Appearance</v>
      </c>
      <c r="G178" t="str">
        <f t="shared" si="7"/>
        <v>www.dqbio/lee-ji-ha/hi-bye,-mama!.com</v>
      </c>
      <c r="H178" s="4" t="str">
        <f t="shared" si="8"/>
        <v>Lee Ji-Ha</v>
      </c>
    </row>
    <row r="179" spans="1:8">
      <c r="A179">
        <v>178</v>
      </c>
      <c r="B179" t="str">
        <f>UPPER(Actor!A179)</f>
        <v>HI BYE, MAMA!</v>
      </c>
      <c r="C179" t="str">
        <f>Actor!B179</f>
        <v>Yoo Yeon</v>
      </c>
      <c r="D179" t="str">
        <f>(LEFT(Actor!C179,10))</f>
        <v>Mi-so's mo</v>
      </c>
      <c r="E179" t="str">
        <f>UPPER(LEFT(Actor!D179,3))</f>
        <v>SPE</v>
      </c>
      <c r="F179" t="str">
        <f t="shared" si="6"/>
        <v>Special Appearance</v>
      </c>
      <c r="G179" t="str">
        <f t="shared" si="7"/>
        <v>www.dqbio/yoo-yeon/hi-bye,-mama!.com</v>
      </c>
      <c r="H179" s="4" t="str">
        <f t="shared" si="8"/>
        <v>Yoo Yeon</v>
      </c>
    </row>
    <row r="180" spans="1:8">
      <c r="A180">
        <v>179</v>
      </c>
      <c r="B180" t="str">
        <f>UPPER(Actor!A180)</f>
        <v>HI BYE, MAMA!</v>
      </c>
      <c r="C180" t="str">
        <f>Actor!B180</f>
        <v>Lee Joong-ok</v>
      </c>
      <c r="D180" t="str">
        <f>(LEFT(Actor!C180,10))</f>
        <v xml:space="preserve">apartment </v>
      </c>
      <c r="E180" t="str">
        <f>UPPER(LEFT(Actor!D180,3))</f>
        <v>SPE</v>
      </c>
      <c r="F180" t="str">
        <f t="shared" si="6"/>
        <v>Special Appearance</v>
      </c>
      <c r="G180" t="str">
        <f t="shared" si="7"/>
        <v>www.dqbio/lee-joong-ok/hi-bye,-mama!.com</v>
      </c>
      <c r="H180" s="4" t="str">
        <f t="shared" si="8"/>
        <v>Lee Joong-Ok</v>
      </c>
    </row>
    <row r="181" spans="1:8">
      <c r="A181">
        <v>180</v>
      </c>
      <c r="B181" t="str">
        <f>UPPER(Actor!A181)</f>
        <v>HI BYE, MAMA!</v>
      </c>
      <c r="C181" t="str">
        <f>Actor!B181</f>
        <v>Lee Jung-eun</v>
      </c>
      <c r="D181" t="str">
        <f>(LEFT(Actor!C181,10))</f>
        <v>shaman (Ep</v>
      </c>
      <c r="E181" t="str">
        <f>UPPER(LEFT(Actor!D181,3))</f>
        <v>SPE</v>
      </c>
      <c r="F181" t="str">
        <f t="shared" si="6"/>
        <v>Special Appearance</v>
      </c>
      <c r="G181" t="str">
        <f t="shared" si="7"/>
        <v>www.dqbio/lee-jung-eun/hi-bye,-mama!.com</v>
      </c>
      <c r="H181" s="4" t="str">
        <f t="shared" si="8"/>
        <v>Lee Jung-Eun</v>
      </c>
    </row>
    <row r="182" spans="1:8">
      <c r="A182">
        <v>181</v>
      </c>
      <c r="B182" t="str">
        <f>UPPER(Actor!A182)</f>
        <v>HI BYE, MAMA!</v>
      </c>
      <c r="C182" t="str">
        <f>Actor!B182</f>
        <v>Lee Dae-yeon</v>
      </c>
      <c r="D182" t="str">
        <f>(LEFT(Actor!C182,10))</f>
        <v>Kim Pan-se</v>
      </c>
      <c r="E182" t="str">
        <f>UPPER(LEFT(Actor!D182,3))</f>
        <v>SPE</v>
      </c>
      <c r="F182" t="str">
        <f t="shared" si="6"/>
        <v>Special Appearance</v>
      </c>
      <c r="G182" t="str">
        <f t="shared" si="7"/>
        <v>www.dqbio/lee-dae-yeon/hi-bye,-mama!.com</v>
      </c>
      <c r="H182" s="4" t="str">
        <f t="shared" si="8"/>
        <v>Lee Dae-Yeon</v>
      </c>
    </row>
    <row r="183" spans="1:8">
      <c r="A183">
        <v>182</v>
      </c>
      <c r="B183" t="str">
        <f>UPPER(Actor!A183)</f>
        <v>HI BYE, MAMA!</v>
      </c>
      <c r="C183" t="str">
        <f>Actor!B183</f>
        <v>Lee Byung-joon</v>
      </c>
      <c r="D183" t="str">
        <f>(LEFT(Actor!C183,10))</f>
        <v>Baek Sam-d</v>
      </c>
      <c r="E183" t="str">
        <f>UPPER(LEFT(Actor!D183,3))</f>
        <v>SPE</v>
      </c>
      <c r="F183" t="str">
        <f t="shared" si="6"/>
        <v>Special Appearance</v>
      </c>
      <c r="G183" t="str">
        <f t="shared" si="7"/>
        <v>www.dqbio/lee-byung-joon/hi-bye,-mama!.com</v>
      </c>
      <c r="H183" s="4" t="str">
        <f t="shared" si="8"/>
        <v>Lee Byung-Joon</v>
      </c>
    </row>
    <row r="184" spans="1:8">
      <c r="A184">
        <v>183</v>
      </c>
      <c r="B184" t="str">
        <f>UPPER(Actor!A184)</f>
        <v>HI BYE, MAMA!</v>
      </c>
      <c r="C184" t="str">
        <f>Actor!B184</f>
        <v>Kim Seul-gi</v>
      </c>
      <c r="D184" t="str">
        <f>(LEFT(Actor!C184,10))</f>
        <v>Shin Soon-</v>
      </c>
      <c r="E184" t="str">
        <f>UPPER(LEFT(Actor!D184,3))</f>
        <v>SPE</v>
      </c>
      <c r="F184" t="str">
        <f t="shared" si="6"/>
        <v>Special Appearance</v>
      </c>
      <c r="G184" t="str">
        <f t="shared" si="7"/>
        <v>www.dqbio/kim-seul-gi/hi-bye,-mama!.com</v>
      </c>
      <c r="H184" s="4" t="str">
        <f t="shared" si="8"/>
        <v>Kim Seul-Gi</v>
      </c>
    </row>
    <row r="185" spans="1:8">
      <c r="A185">
        <v>184</v>
      </c>
      <c r="B185" t="str">
        <f>UPPER(Actor!A185)</f>
        <v>HI BYE, MAMA!</v>
      </c>
      <c r="C185" t="str">
        <f>Actor!B185</f>
        <v>Yang Kyung-won</v>
      </c>
      <c r="D185" t="str">
        <f>(LEFT(Actor!C185,10))</f>
        <v>an exorcis</v>
      </c>
      <c r="E185" t="str">
        <f>UPPER(LEFT(Actor!D185,3))</f>
        <v>SPE</v>
      </c>
      <c r="F185" t="str">
        <f t="shared" si="6"/>
        <v>Special Appearance</v>
      </c>
      <c r="G185" t="str">
        <f t="shared" si="7"/>
        <v>www.dqbio/yang-kyung-won/hi-bye,-mama!.com</v>
      </c>
      <c r="H185" s="4" t="str">
        <f t="shared" si="8"/>
        <v>Yang Kyung-Won</v>
      </c>
    </row>
    <row r="186" spans="1:8">
      <c r="A186">
        <v>185</v>
      </c>
      <c r="B186" t="str">
        <f>UPPER(Actor!A186)</f>
        <v>HOMETOWN CHA-CHA-CHA</v>
      </c>
      <c r="C186" t="str">
        <f>Actor!B186</f>
        <v>Gong Min-jeung</v>
      </c>
      <c r="D186" t="str">
        <f>(LEFT(Actor!C186,10))</f>
        <v>Pyo Mi-seo</v>
      </c>
      <c r="E186" t="str">
        <f>UPPER(LEFT(Actor!D186,3))</f>
        <v>SUP</v>
      </c>
      <c r="F186" t="str">
        <f t="shared" si="6"/>
        <v>Supporting</v>
      </c>
      <c r="G186" t="str">
        <f t="shared" si="7"/>
        <v>www.dqbio/gong-min-jeung/hometown-cha-cha-cha.com</v>
      </c>
      <c r="H186" s="4" t="str">
        <f t="shared" si="8"/>
        <v>Gong Min-Jeung</v>
      </c>
    </row>
    <row r="187" spans="1:8">
      <c r="A187">
        <v>186</v>
      </c>
      <c r="B187" t="str">
        <f>UPPER(Actor!A187)</f>
        <v>HOMETOWN CHA-CHA-CHA</v>
      </c>
      <c r="C187" t="str">
        <f>Actor!B187</f>
        <v>Seo Sang-won</v>
      </c>
      <c r="D187" t="str">
        <f>(LEFT(Actor!C187,10))</f>
        <v>Yoon Tae-h</v>
      </c>
      <c r="E187" t="str">
        <f>UPPER(LEFT(Actor!D187,3))</f>
        <v>SUP</v>
      </c>
      <c r="F187" t="str">
        <f t="shared" si="6"/>
        <v>Supporting</v>
      </c>
      <c r="G187" t="str">
        <f t="shared" si="7"/>
        <v>www.dqbio/seo-sang-won/hometown-cha-cha-cha.com</v>
      </c>
      <c r="H187" s="4" t="str">
        <f t="shared" si="8"/>
        <v>Seo Sang-Won</v>
      </c>
    </row>
    <row r="188" spans="1:8">
      <c r="A188">
        <v>187</v>
      </c>
      <c r="B188" t="str">
        <f>UPPER(Actor!A188)</f>
        <v>HOMETOWN CHA-CHA-CHA</v>
      </c>
      <c r="C188" t="str">
        <f>Actor!B188</f>
        <v>Woo Mi-hwa</v>
      </c>
      <c r="D188" t="str">
        <f>(LEFT(Actor!C188,10))</f>
        <v>Lee Myung-</v>
      </c>
      <c r="E188" t="str">
        <f>UPPER(LEFT(Actor!D188,3))</f>
        <v>SUP</v>
      </c>
      <c r="F188" t="str">
        <f t="shared" si="6"/>
        <v>Supporting</v>
      </c>
      <c r="G188" t="str">
        <f t="shared" si="7"/>
        <v>www.dqbio/woo-mi-hwa/hometown-cha-cha-cha.com</v>
      </c>
      <c r="H188" s="4" t="str">
        <f t="shared" si="8"/>
        <v>Woo Mi-Hwa</v>
      </c>
    </row>
    <row r="189" spans="1:8">
      <c r="A189">
        <v>188</v>
      </c>
      <c r="B189" t="str">
        <f>UPPER(Actor!A189)</f>
        <v>HOMETOWN CHA-CHA-CHA</v>
      </c>
      <c r="C189" t="str">
        <f>Actor!B189</f>
        <v>Park Ye-young</v>
      </c>
      <c r="D189" t="str">
        <f>(LEFT(Actor!C189,10))</f>
        <v>Wang Ji-wo</v>
      </c>
      <c r="E189" t="str">
        <f>UPPER(LEFT(Actor!D189,3))</f>
        <v>SUP</v>
      </c>
      <c r="F189" t="str">
        <f t="shared" si="6"/>
        <v>Supporting</v>
      </c>
      <c r="G189" t="str">
        <f t="shared" si="7"/>
        <v>www.dqbio/park-ye-young/hometown-cha-cha-cha.com</v>
      </c>
      <c r="H189" s="4" t="str">
        <f t="shared" si="8"/>
        <v>Park Ye-Young</v>
      </c>
    </row>
    <row r="190" spans="1:8">
      <c r="A190">
        <v>189</v>
      </c>
      <c r="B190" t="str">
        <f>UPPER(Actor!A190)</f>
        <v>HOMETOWN CHA-CHA-CHA</v>
      </c>
      <c r="C190" t="str">
        <f>Actor!B190</f>
        <v>Lee Suk-hyeong</v>
      </c>
      <c r="D190" t="str">
        <f>(LEFT(Actor!C190,10))</f>
        <v>Kim Do-ha,</v>
      </c>
      <c r="E190" t="str">
        <f>UPPER(LEFT(Actor!D190,3))</f>
        <v>SUP</v>
      </c>
      <c r="F190" t="str">
        <f t="shared" si="6"/>
        <v>Supporting</v>
      </c>
      <c r="G190" t="str">
        <f t="shared" si="7"/>
        <v>www.dqbio/lee-suk-hyeong/hometown-cha-cha-cha.com</v>
      </c>
      <c r="H190" s="4" t="str">
        <f t="shared" si="8"/>
        <v>Lee Suk-Hyeong</v>
      </c>
    </row>
    <row r="191" spans="1:8">
      <c r="A191">
        <v>190</v>
      </c>
      <c r="B191" t="str">
        <f>UPPER(Actor!A191)</f>
        <v>HOMETOWN CHA-CHA-CHA</v>
      </c>
      <c r="C191" t="str">
        <f>Actor!B191</f>
        <v>Seong Tae</v>
      </c>
      <c r="D191" t="str">
        <f>(LEFT(Actor!C191,10))</f>
        <v>June, main</v>
      </c>
      <c r="E191" t="str">
        <f>UPPER(LEFT(Actor!D191,3))</f>
        <v>SUP</v>
      </c>
      <c r="F191" t="str">
        <f t="shared" si="6"/>
        <v>Supporting</v>
      </c>
      <c r="G191" t="str">
        <f t="shared" si="7"/>
        <v>www.dqbio/seong-tae/hometown-cha-cha-cha.com</v>
      </c>
      <c r="H191" s="4" t="str">
        <f t="shared" si="8"/>
        <v>Seong Tae</v>
      </c>
    </row>
    <row r="192" spans="1:8">
      <c r="A192">
        <v>191</v>
      </c>
      <c r="B192" t="str">
        <f>UPPER(Actor!A192)</f>
        <v>HOMETOWN CHA-CHA-CHA</v>
      </c>
      <c r="C192" t="str">
        <f>Actor!B192</f>
        <v>Baek Seung</v>
      </c>
      <c r="D192" t="str">
        <f>(LEFT(Actor!C192,10))</f>
        <v>In-woo, su</v>
      </c>
      <c r="E192" t="str">
        <f>UPPER(LEFT(Actor!D192,3))</f>
        <v>SUP</v>
      </c>
      <c r="F192" t="str">
        <f t="shared" si="6"/>
        <v>Supporting</v>
      </c>
      <c r="G192" t="str">
        <f t="shared" si="7"/>
        <v>www.dqbio/baek-seung/hometown-cha-cha-cha.com</v>
      </c>
      <c r="H192" s="4" t="str">
        <f t="shared" si="8"/>
        <v>Baek Seung</v>
      </c>
    </row>
    <row r="193" spans="1:8">
      <c r="A193">
        <v>192</v>
      </c>
      <c r="B193" t="str">
        <f>UPPER(Actor!A193)</f>
        <v>HOMETOWN CHA-CHA-CHA</v>
      </c>
      <c r="C193" t="str">
        <f>Actor!B193</f>
        <v>Kim Young-ok</v>
      </c>
      <c r="D193" t="str">
        <f>(LEFT(Actor!C193,10))</f>
        <v>Kim Gam-ri</v>
      </c>
      <c r="E193" t="str">
        <f>UPPER(LEFT(Actor!D193,3))</f>
        <v>SUP</v>
      </c>
      <c r="F193" t="str">
        <f t="shared" si="6"/>
        <v>Supporting</v>
      </c>
      <c r="G193" t="str">
        <f t="shared" si="7"/>
        <v>www.dqbio/kim-young-ok/hometown-cha-cha-cha.com</v>
      </c>
      <c r="H193" s="4" t="str">
        <f t="shared" si="8"/>
        <v>Kim Young-Ok</v>
      </c>
    </row>
    <row r="194" spans="1:8">
      <c r="A194">
        <v>193</v>
      </c>
      <c r="B194" t="str">
        <f>UPPER(Actor!A194)</f>
        <v>HOMETOWN CHA-CHA-CHA</v>
      </c>
      <c r="C194" t="str">
        <f>Actor!B194</f>
        <v>Lee Yong-yi</v>
      </c>
      <c r="D194" t="str">
        <f>(LEFT(Actor!C194,10))</f>
        <v>Lee Mat-yi</v>
      </c>
      <c r="E194" t="str">
        <f>UPPER(LEFT(Actor!D194,3))</f>
        <v>SUP</v>
      </c>
      <c r="F194" t="str">
        <f t="shared" si="6"/>
        <v>Supporting</v>
      </c>
      <c r="G194" t="str">
        <f t="shared" si="7"/>
        <v>www.dqbio/lee-yong-yi/hometown-cha-cha-cha.com</v>
      </c>
      <c r="H194" s="4" t="str">
        <f t="shared" si="8"/>
        <v>Lee Yong-Yi</v>
      </c>
    </row>
    <row r="195" spans="1:8">
      <c r="A195">
        <v>194</v>
      </c>
      <c r="B195" t="str">
        <f>UPPER(Actor!A195)</f>
        <v>HOMETOWN CHA-CHA-CHA</v>
      </c>
      <c r="C195" t="str">
        <f>Actor!B195</f>
        <v>Shin Shin-ae</v>
      </c>
      <c r="D195" t="str">
        <f>(LEFT(Actor!C195,10))</f>
        <v>Park Sook-</v>
      </c>
      <c r="E195" t="str">
        <f>UPPER(LEFT(Actor!D195,3))</f>
        <v>SUP</v>
      </c>
      <c r="F195" t="str">
        <f t="shared" ref="F195:F258" si="9">IF(E195="SUP","Supporting",IF(E195="SPE","Special Appearance",IF(E195="EXT","Extended",IF(E195="REC","Reccuring","Other"))))</f>
        <v>Supporting</v>
      </c>
      <c r="G195" t="str">
        <f t="shared" ref="G195:G258" si="10">LOWER(CONCATENATE("www.dqbio/",(SUBSTITUTE(C195," ","-")),"/",(SUBSTITUTE(B195," ","-")),".com"))</f>
        <v>www.dqbio/shin-shin-ae/hometown-cha-cha-cha.com</v>
      </c>
      <c r="H195" s="4" t="str">
        <f t="shared" ref="H195:H258" si="11">PROPER(HYPERLINK(G195,C195))</f>
        <v>Shin Shin-Ae</v>
      </c>
    </row>
    <row r="196" spans="1:8">
      <c r="A196">
        <v>195</v>
      </c>
      <c r="B196" t="str">
        <f>UPPER(Actor!A196)</f>
        <v>HOMETOWN CHA-CHA-CHA</v>
      </c>
      <c r="C196" t="str">
        <f>Actor!B196</f>
        <v>Jo Han-chul</v>
      </c>
      <c r="D196" t="str">
        <f>(LEFT(Actor!C196,10))</f>
        <v>Oh Cheon-j</v>
      </c>
      <c r="E196" t="str">
        <f>UPPER(LEFT(Actor!D196,3))</f>
        <v>SUP</v>
      </c>
      <c r="F196" t="str">
        <f t="shared" si="9"/>
        <v>Supporting</v>
      </c>
      <c r="G196" t="str">
        <f t="shared" si="10"/>
        <v>www.dqbio/jo-han-chul/hometown-cha-cha-cha.com</v>
      </c>
      <c r="H196" s="4" t="str">
        <f t="shared" si="11"/>
        <v>Jo Han-Chul</v>
      </c>
    </row>
    <row r="197" spans="1:8">
      <c r="A197">
        <v>196</v>
      </c>
      <c r="B197" t="str">
        <f>UPPER(Actor!A197)</f>
        <v>HOMETOWN CHA-CHA-CHA</v>
      </c>
      <c r="C197" t="str">
        <f>Actor!B197</f>
        <v>Lee Bong-ryun</v>
      </c>
      <c r="D197" t="str">
        <f>(LEFT(Actor!C197,10))</f>
        <v>Yeo Hwa-ju</v>
      </c>
      <c r="E197" t="str">
        <f>UPPER(LEFT(Actor!D197,3))</f>
        <v>SUP</v>
      </c>
      <c r="F197" t="str">
        <f t="shared" si="9"/>
        <v>Supporting</v>
      </c>
      <c r="G197" t="str">
        <f t="shared" si="10"/>
        <v>www.dqbio/lee-bong-ryun/hometown-cha-cha-cha.com</v>
      </c>
      <c r="H197" s="4" t="str">
        <f t="shared" si="11"/>
        <v>Lee Bong-Ryun</v>
      </c>
    </row>
    <row r="198" spans="1:8">
      <c r="A198">
        <v>197</v>
      </c>
      <c r="B198" t="str">
        <f>UPPER(Actor!A198)</f>
        <v>HOMETOWN CHA-CHA-CHA</v>
      </c>
      <c r="C198" t="str">
        <f>Actor!B198</f>
        <v>In Gyo-jin</v>
      </c>
      <c r="D198" t="str">
        <f>(LEFT(Actor!C198,10))</f>
        <v>Jang Young</v>
      </c>
      <c r="E198" t="str">
        <f>UPPER(LEFT(Actor!D198,3))</f>
        <v>SUP</v>
      </c>
      <c r="F198" t="str">
        <f t="shared" si="9"/>
        <v>Supporting</v>
      </c>
      <c r="G198" t="str">
        <f t="shared" si="10"/>
        <v>www.dqbio/in-gyo-jin/hometown-cha-cha-cha.com</v>
      </c>
      <c r="H198" s="4" t="str">
        <f t="shared" si="11"/>
        <v>In Gyo-Jin</v>
      </c>
    </row>
    <row r="199" spans="1:8">
      <c r="A199">
        <v>198</v>
      </c>
      <c r="B199" t="str">
        <f>UPPER(Actor!A199)</f>
        <v>HOMETOWN CHA-CHA-CHA</v>
      </c>
      <c r="C199" t="str">
        <f>Actor!B199</f>
        <v>Hong Ji-hee</v>
      </c>
      <c r="D199" t="str">
        <f>(LEFT(Actor!C199,10))</f>
        <v>Yoo Cho-he</v>
      </c>
      <c r="E199" t="str">
        <f>UPPER(LEFT(Actor!D199,3))</f>
        <v>SUP</v>
      </c>
      <c r="F199" t="str">
        <f t="shared" si="9"/>
        <v>Supporting</v>
      </c>
      <c r="G199" t="str">
        <f t="shared" si="10"/>
        <v>www.dqbio/hong-ji-hee/hometown-cha-cha-cha.com</v>
      </c>
      <c r="H199" s="4" t="str">
        <f t="shared" si="11"/>
        <v>Hong Ji-Hee</v>
      </c>
    </row>
    <row r="200" spans="1:8">
      <c r="A200">
        <v>199</v>
      </c>
      <c r="B200" t="str">
        <f>UPPER(Actor!A200)</f>
        <v>HOMETOWN CHA-CHA-CHA</v>
      </c>
      <c r="C200" t="str">
        <f>Actor!B200</f>
        <v>Cha Chung-hwa</v>
      </c>
      <c r="D200" t="str">
        <f>(LEFT(Actor!C200,10))</f>
        <v>Jo Nam-soo</v>
      </c>
      <c r="E200" t="str">
        <f>UPPER(LEFT(Actor!D200,3))</f>
        <v>SUP</v>
      </c>
      <c r="F200" t="str">
        <f t="shared" si="9"/>
        <v>Supporting</v>
      </c>
      <c r="G200" t="str">
        <f t="shared" si="10"/>
        <v>www.dqbio/cha-chung-hwa/hometown-cha-cha-cha.com</v>
      </c>
      <c r="H200" s="4" t="str">
        <f t="shared" si="11"/>
        <v>Cha Chung-Hwa</v>
      </c>
    </row>
    <row r="201" spans="1:8">
      <c r="A201">
        <v>200</v>
      </c>
      <c r="B201" t="str">
        <f>UPPER(Actor!A201)</f>
        <v>HOMETOWN CHA-CHA-CHA</v>
      </c>
      <c r="C201" t="str">
        <f>Actor!B201</f>
        <v>Yoon Seok-hyun</v>
      </c>
      <c r="D201" t="str">
        <f>(LEFT(Actor!C201,10))</f>
        <v>Choi Geum-</v>
      </c>
      <c r="E201" t="str">
        <f>UPPER(LEFT(Actor!D201,3))</f>
        <v>SUP</v>
      </c>
      <c r="F201" t="str">
        <f t="shared" si="9"/>
        <v>Supporting</v>
      </c>
      <c r="G201" t="str">
        <f t="shared" si="10"/>
        <v>www.dqbio/yoon-seok-hyun/hometown-cha-cha-cha.com</v>
      </c>
      <c r="H201" s="4" t="str">
        <f t="shared" si="11"/>
        <v>Yoon Seok-Hyun</v>
      </c>
    </row>
    <row r="202" spans="1:8">
      <c r="A202">
        <v>201</v>
      </c>
      <c r="B202" t="str">
        <f>UPPER(Actor!A202)</f>
        <v>HOMETOWN CHA-CHA-CHA</v>
      </c>
      <c r="C202" t="str">
        <f>Actor!B202</f>
        <v>Kim Joo-yeon</v>
      </c>
      <c r="D202" t="str">
        <f>(LEFT(Actor!C202,10))</f>
        <v>Ham Yun-ky</v>
      </c>
      <c r="E202" t="str">
        <f>UPPER(LEFT(Actor!D202,3))</f>
        <v>SUP</v>
      </c>
      <c r="F202" t="str">
        <f t="shared" si="9"/>
        <v>Supporting</v>
      </c>
      <c r="G202" t="str">
        <f t="shared" si="10"/>
        <v>www.dqbio/kim-joo-yeon/hometown-cha-cha-cha.com</v>
      </c>
      <c r="H202" s="4" t="str">
        <f t="shared" si="11"/>
        <v>Kim Joo-Yeon</v>
      </c>
    </row>
    <row r="203" spans="1:8">
      <c r="A203">
        <v>202</v>
      </c>
      <c r="B203" t="str">
        <f>UPPER(Actor!A203)</f>
        <v>HOMETOWN CHA-CHA-CHA</v>
      </c>
      <c r="C203" t="str">
        <f>Actor!B203</f>
        <v>Kang Hyung-seok</v>
      </c>
      <c r="D203" t="str">
        <f>(LEFT(Actor!C203,10))</f>
        <v>Choi Eun-c</v>
      </c>
      <c r="E203" t="str">
        <f>UPPER(LEFT(Actor!D203,3))</f>
        <v>SUP</v>
      </c>
      <c r="F203" t="str">
        <f t="shared" si="9"/>
        <v>Supporting</v>
      </c>
      <c r="G203" t="str">
        <f t="shared" si="10"/>
        <v>www.dqbio/kang-hyung-seok/hometown-cha-cha-cha.com</v>
      </c>
      <c r="H203" s="4" t="str">
        <f t="shared" si="11"/>
        <v>Kang Hyung-Seok</v>
      </c>
    </row>
    <row r="204" spans="1:8">
      <c r="A204">
        <v>203</v>
      </c>
      <c r="B204" t="str">
        <f>UPPER(Actor!A204)</f>
        <v>HOMETOWN CHA-CHA-CHA</v>
      </c>
      <c r="C204" t="str">
        <f>Actor!B204</f>
        <v>Kim Sung-bum</v>
      </c>
      <c r="D204" t="str">
        <f>(LEFT(Actor!C204,10))</f>
        <v>Ban Yong-h</v>
      </c>
      <c r="E204" t="str">
        <f>UPPER(LEFT(Actor!D204,3))</f>
        <v>SUP</v>
      </c>
      <c r="F204" t="str">
        <f t="shared" si="9"/>
        <v>Supporting</v>
      </c>
      <c r="G204" t="str">
        <f t="shared" si="10"/>
        <v>www.dqbio/kim-sung-bum/hometown-cha-cha-cha.com</v>
      </c>
      <c r="H204" s="4" t="str">
        <f t="shared" si="11"/>
        <v>Kim Sung-Bum</v>
      </c>
    </row>
    <row r="205" spans="1:8">
      <c r="A205">
        <v>204</v>
      </c>
      <c r="B205" t="str">
        <f>UPPER(Actor!A205)</f>
        <v>HOMETOWN CHA-CHA-CHA</v>
      </c>
      <c r="C205" t="str">
        <f>Actor!B205</f>
        <v>Kim Min-seo</v>
      </c>
      <c r="D205" t="str">
        <f>(LEFT(Actor!C205,10))</f>
        <v xml:space="preserve">Oh Ju-ri, </v>
      </c>
      <c r="E205" t="str">
        <f>UPPER(LEFT(Actor!D205,3))</f>
        <v>SUP</v>
      </c>
      <c r="F205" t="str">
        <f t="shared" si="9"/>
        <v>Supporting</v>
      </c>
      <c r="G205" t="str">
        <f t="shared" si="10"/>
        <v>www.dqbio/kim-min-seo/hometown-cha-cha-cha.com</v>
      </c>
      <c r="H205" s="4" t="str">
        <f t="shared" si="11"/>
        <v>Kim Min-Seo</v>
      </c>
    </row>
    <row r="206" spans="1:8">
      <c r="A206">
        <v>205</v>
      </c>
      <c r="B206" t="str">
        <f>UPPER(Actor!A206)</f>
        <v>HOMETOWN CHA-CHA-CHA</v>
      </c>
      <c r="C206" t="str">
        <f>Actor!B206</f>
        <v>Ki Eun-yoo</v>
      </c>
      <c r="D206" t="str">
        <f>(LEFT(Actor!C206,10))</f>
        <v>Jang Yi-ju</v>
      </c>
      <c r="E206" t="str">
        <f>UPPER(LEFT(Actor!D206,3))</f>
        <v>SUP</v>
      </c>
      <c r="F206" t="str">
        <f t="shared" si="9"/>
        <v>Supporting</v>
      </c>
      <c r="G206" t="str">
        <f t="shared" si="10"/>
        <v>www.dqbio/ki-eun-yoo/hometown-cha-cha-cha.com</v>
      </c>
      <c r="H206" s="4" t="str">
        <f t="shared" si="11"/>
        <v>Ki Eun-Yoo</v>
      </c>
    </row>
    <row r="207" spans="1:8">
      <c r="A207">
        <v>206</v>
      </c>
      <c r="B207" t="str">
        <f>UPPER(Actor!A207)</f>
        <v>HOMETOWN CHA-CHA-CHA</v>
      </c>
      <c r="C207" t="str">
        <f>Actor!B207</f>
        <v>Go Do-yeon</v>
      </c>
      <c r="D207" t="str">
        <f>(LEFT(Actor!C207,10))</f>
        <v>Choi Bo-ra</v>
      </c>
      <c r="E207" t="str">
        <f>UPPER(LEFT(Actor!D207,3))</f>
        <v>SUP</v>
      </c>
      <c r="F207" t="str">
        <f t="shared" si="9"/>
        <v>Supporting</v>
      </c>
      <c r="G207" t="str">
        <f t="shared" si="10"/>
        <v>www.dqbio/go-do-yeon/hometown-cha-cha-cha.com</v>
      </c>
      <c r="H207" s="4" t="str">
        <f t="shared" si="11"/>
        <v>Go Do-Yeon</v>
      </c>
    </row>
    <row r="208" spans="1:8">
      <c r="A208">
        <v>207</v>
      </c>
      <c r="B208" t="str">
        <f>UPPER(Actor!A208)</f>
        <v>HOMETOWN CHA-CHA-CHA</v>
      </c>
      <c r="C208" t="str">
        <f>Actor!B208</f>
        <v>Lee Jung-eun</v>
      </c>
      <c r="D208" t="str">
        <f>(LEFT(Actor!C208,10))</f>
        <v xml:space="preserve">Hye-jin's </v>
      </c>
      <c r="E208" t="str">
        <f>UPPER(LEFT(Actor!D208,3))</f>
        <v>SPE</v>
      </c>
      <c r="F208" t="str">
        <f t="shared" si="9"/>
        <v>Special Appearance</v>
      </c>
      <c r="G208" t="str">
        <f t="shared" si="10"/>
        <v>www.dqbio/lee-jung-eun/hometown-cha-cha-cha.com</v>
      </c>
      <c r="H208" s="4" t="str">
        <f t="shared" si="11"/>
        <v>Lee Jung-Eun</v>
      </c>
    </row>
    <row r="209" spans="1:8">
      <c r="A209">
        <v>208</v>
      </c>
      <c r="B209" t="str">
        <f>UPPER(Actor!A209)</f>
        <v>HOMETOWN CHA-CHA-CHA</v>
      </c>
      <c r="C209" t="str">
        <f>Actor!B209</f>
        <v>Bae Hae-sun</v>
      </c>
      <c r="D209" t="str">
        <f>(LEFT(Actor!C209,10))</f>
        <v>the head d</v>
      </c>
      <c r="E209" t="str">
        <f>UPPER(LEFT(Actor!D209,3))</f>
        <v>SPE</v>
      </c>
      <c r="F209" t="str">
        <f t="shared" si="9"/>
        <v>Special Appearance</v>
      </c>
      <c r="G209" t="str">
        <f t="shared" si="10"/>
        <v>www.dqbio/bae-hae-sun/hometown-cha-cha-cha.com</v>
      </c>
      <c r="H209" s="4" t="str">
        <f t="shared" si="11"/>
        <v>Bae Hae-Sun</v>
      </c>
    </row>
    <row r="210" spans="1:8">
      <c r="A210">
        <v>209</v>
      </c>
      <c r="B210" t="str">
        <f>UPPER(Actor!A210)</f>
        <v>HOMETOWN CHA-CHA-CHA</v>
      </c>
      <c r="C210" t="str">
        <f>Actor!B210</f>
        <v>Lee Jin-hee</v>
      </c>
      <c r="D210" t="str">
        <f>(LEFT(Actor!C210,10))</f>
        <v xml:space="preserve">Hye-jin's </v>
      </c>
      <c r="E210" t="str">
        <f>UPPER(LEFT(Actor!D210,3))</f>
        <v>SPE</v>
      </c>
      <c r="F210" t="str">
        <f t="shared" si="9"/>
        <v>Special Appearance</v>
      </c>
      <c r="G210" t="str">
        <f t="shared" si="10"/>
        <v>www.dqbio/lee-jin-hee/hometown-cha-cha-cha.com</v>
      </c>
      <c r="H210" s="4" t="str">
        <f t="shared" si="11"/>
        <v>Lee Jin-Hee</v>
      </c>
    </row>
    <row r="211" spans="1:8">
      <c r="A211">
        <v>210</v>
      </c>
      <c r="B211" t="str">
        <f>UPPER(Actor!A211)</f>
        <v>HOMETOWN CHA-CHA-CHA</v>
      </c>
      <c r="C211" t="str">
        <f>Actor!B211</f>
        <v>Lee Ho-jae</v>
      </c>
      <c r="D211" t="str">
        <f>(LEFT(Actor!C211,10))</f>
        <v>Du-sik's g</v>
      </c>
      <c r="E211" t="str">
        <f>UPPER(LEFT(Actor!D211,3))</f>
        <v>SPE</v>
      </c>
      <c r="F211" t="str">
        <f t="shared" si="9"/>
        <v>Special Appearance</v>
      </c>
      <c r="G211" t="str">
        <f t="shared" si="10"/>
        <v>www.dqbio/lee-ho-jae/hometown-cha-cha-cha.com</v>
      </c>
      <c r="H211" s="4" t="str">
        <f t="shared" si="11"/>
        <v>Lee Ho-Jae</v>
      </c>
    </row>
    <row r="212" spans="1:8">
      <c r="A212">
        <v>211</v>
      </c>
      <c r="B212" t="str">
        <f>UPPER(Actor!A212)</f>
        <v>HOMETOWN CHA-CHA-CHA</v>
      </c>
      <c r="C212" t="str">
        <f>Actor!B212</f>
        <v>Lee Si-hoon</v>
      </c>
      <c r="D212" t="str">
        <f>(LEFT(Actor!C212,10))</f>
        <v>Myung-hak,</v>
      </c>
      <c r="E212" t="str">
        <f>UPPER(LEFT(Actor!D212,3))</f>
        <v>SPE</v>
      </c>
      <c r="F212" t="str">
        <f t="shared" si="9"/>
        <v>Special Appearance</v>
      </c>
      <c r="G212" t="str">
        <f t="shared" si="10"/>
        <v>www.dqbio/lee-si-hoon/hometown-cha-cha-cha.com</v>
      </c>
      <c r="H212" s="4" t="str">
        <f t="shared" si="11"/>
        <v>Lee Si-Hoon</v>
      </c>
    </row>
    <row r="213" spans="1:8">
      <c r="A213">
        <v>212</v>
      </c>
      <c r="B213" t="str">
        <f>UPPER(Actor!A213)</f>
        <v>HOMETOWN CHA-CHA-CHA</v>
      </c>
      <c r="C213" t="str">
        <f>Actor!B213</f>
        <v>Kim Dae-gon</v>
      </c>
      <c r="D213" t="str">
        <f>(LEFT(Actor!C213,10))</f>
        <v>rottiserie</v>
      </c>
      <c r="E213" t="str">
        <f>UPPER(LEFT(Actor!D213,3))</f>
        <v>SPE</v>
      </c>
      <c r="F213" t="str">
        <f t="shared" si="9"/>
        <v>Special Appearance</v>
      </c>
      <c r="G213" t="str">
        <f t="shared" si="10"/>
        <v>www.dqbio/kim-dae-gon/hometown-cha-cha-cha.com</v>
      </c>
      <c r="H213" s="4" t="str">
        <f t="shared" si="11"/>
        <v>Kim Dae-Gon</v>
      </c>
    </row>
    <row r="214" spans="1:8">
      <c r="A214">
        <v>213</v>
      </c>
      <c r="B214" t="str">
        <f>UPPER(Actor!A214)</f>
        <v>HOMETOWN CHA-CHA-CHA</v>
      </c>
      <c r="C214" t="str">
        <f>Actor!B214</f>
        <v>Kim Ji-hyun</v>
      </c>
      <c r="D214" t="str">
        <f>(LEFT(Actor!C214,10))</f>
        <v>Seon-ah, S</v>
      </c>
      <c r="E214" t="str">
        <f>UPPER(LEFT(Actor!D214,3))</f>
        <v>SPE</v>
      </c>
      <c r="F214" t="str">
        <f t="shared" si="9"/>
        <v>Special Appearance</v>
      </c>
      <c r="G214" t="str">
        <f t="shared" si="10"/>
        <v>www.dqbio/kim-ji-hyun/hometown-cha-cha-cha.com</v>
      </c>
      <c r="H214" s="4" t="str">
        <f t="shared" si="11"/>
        <v>Kim Ji-Hyun</v>
      </c>
    </row>
    <row r="215" spans="1:8">
      <c r="A215">
        <v>214</v>
      </c>
      <c r="B215" t="str">
        <f>UPPER(Actor!A215)</f>
        <v>HOMETOWN CHA-CHA-CHA</v>
      </c>
      <c r="C215" t="str">
        <f>Actor!B215</f>
        <v>Oh Eui-shik</v>
      </c>
      <c r="D215" t="str">
        <f>(LEFT(Actor!C215,10))</f>
        <v>Park Jung-</v>
      </c>
      <c r="E215" t="str">
        <f>UPPER(LEFT(Actor!D215,3))</f>
        <v>SPE</v>
      </c>
      <c r="F215" t="str">
        <f t="shared" si="9"/>
        <v>Special Appearance</v>
      </c>
      <c r="G215" t="str">
        <f t="shared" si="10"/>
        <v>www.dqbio/oh-eui-shik/hometown-cha-cha-cha.com</v>
      </c>
      <c r="H215" s="4" t="str">
        <f t="shared" si="11"/>
        <v>Oh Eui-Shik</v>
      </c>
    </row>
    <row r="216" spans="1:8">
      <c r="A216">
        <v>215</v>
      </c>
      <c r="B216" t="str">
        <f>UPPER(Actor!A216)</f>
        <v>HOMETOWN CHA-CHA-CHA</v>
      </c>
      <c r="C216" t="str">
        <f>Actor!B216</f>
        <v>Lee Do-yeop</v>
      </c>
      <c r="D216" t="str">
        <f>(LEFT(Actor!C216,10))</f>
        <v>Gam-ri's s</v>
      </c>
      <c r="E216" t="str">
        <f>UPPER(LEFT(Actor!D216,3))</f>
        <v>SPE</v>
      </c>
      <c r="F216" t="str">
        <f t="shared" si="9"/>
        <v>Special Appearance</v>
      </c>
      <c r="G216" t="str">
        <f t="shared" si="10"/>
        <v>www.dqbio/lee-do-yeop/hometown-cha-cha-cha.com</v>
      </c>
      <c r="H216" s="4" t="str">
        <f t="shared" si="11"/>
        <v>Lee Do-Yeop</v>
      </c>
    </row>
    <row r="217" spans="1:8">
      <c r="A217">
        <v>216</v>
      </c>
      <c r="B217" t="str">
        <f>UPPER(Actor!A217)</f>
        <v>HOSPITAL PLAYLIST</v>
      </c>
      <c r="C217" t="str">
        <f>Actor!B217</f>
        <v>Shin Hyun-been</v>
      </c>
      <c r="D217" t="str">
        <f>(LEFT(Actor!C217,10))</f>
        <v>Jang Gyeo-</v>
      </c>
      <c r="E217" t="str">
        <f>UPPER(LEFT(Actor!D217,3))</f>
        <v>SUP</v>
      </c>
      <c r="F217" t="str">
        <f t="shared" si="9"/>
        <v>Supporting</v>
      </c>
      <c r="G217" t="str">
        <f t="shared" si="10"/>
        <v>www.dqbio/shin-hyun-been/hospital-playlist.com</v>
      </c>
      <c r="H217" s="4" t="str">
        <f t="shared" si="11"/>
        <v>Shin Hyun-Been</v>
      </c>
    </row>
    <row r="218" spans="1:8">
      <c r="A218">
        <v>217</v>
      </c>
      <c r="B218" t="str">
        <f>UPPER(Actor!A218)</f>
        <v>HOSPITAL PLAYLIST</v>
      </c>
      <c r="C218" t="str">
        <f>Actor!B218</f>
        <v>Jung Moon-sung</v>
      </c>
      <c r="D218" t="str">
        <f>(LEFT(Actor!C218,10))</f>
        <v>Do Jae-hak</v>
      </c>
      <c r="E218" t="str">
        <f>UPPER(LEFT(Actor!D218,3))</f>
        <v>SUP</v>
      </c>
      <c r="F218" t="str">
        <f t="shared" si="9"/>
        <v>Supporting</v>
      </c>
      <c r="G218" t="str">
        <f t="shared" si="10"/>
        <v>www.dqbio/jung-moon-sung/hospital-playlist.com</v>
      </c>
      <c r="H218" s="4" t="str">
        <f t="shared" si="11"/>
        <v>Jung Moon-Sung</v>
      </c>
    </row>
    <row r="219" spans="1:8">
      <c r="A219">
        <v>218</v>
      </c>
      <c r="B219" t="str">
        <f>UPPER(Actor!A219)</f>
        <v>HOSPITAL PLAYLIST</v>
      </c>
      <c r="C219" t="str">
        <f>Actor!B219</f>
        <v>Ahn Eun-jin</v>
      </c>
      <c r="D219" t="str">
        <f>(LEFT(Actor!C219,10))</f>
        <v>Chu Min-ha</v>
      </c>
      <c r="E219" t="str">
        <f>UPPER(LEFT(Actor!D219,3))</f>
        <v>SUP</v>
      </c>
      <c r="F219" t="str">
        <f t="shared" si="9"/>
        <v>Supporting</v>
      </c>
      <c r="G219" t="str">
        <f t="shared" si="10"/>
        <v>www.dqbio/ahn-eun-jin/hospital-playlist.com</v>
      </c>
      <c r="H219" s="4" t="str">
        <f t="shared" si="11"/>
        <v>Ahn Eun-Jin</v>
      </c>
    </row>
    <row r="220" spans="1:8">
      <c r="A220">
        <v>219</v>
      </c>
      <c r="B220" t="str">
        <f>UPPER(Actor!A220)</f>
        <v>HOSPITAL PLAYLIST</v>
      </c>
      <c r="C220" t="str">
        <f>Actor!B220</f>
        <v>Kim Jun-han</v>
      </c>
      <c r="D220" t="str">
        <f>(LEFT(Actor!C220,10))</f>
        <v>Ahn Chi-ho</v>
      </c>
      <c r="E220" t="str">
        <f>UPPER(LEFT(Actor!D220,3))</f>
        <v>SUP</v>
      </c>
      <c r="F220" t="str">
        <f t="shared" si="9"/>
        <v>Supporting</v>
      </c>
      <c r="G220" t="str">
        <f t="shared" si="10"/>
        <v>www.dqbio/kim-jun-han/hospital-playlist.com</v>
      </c>
      <c r="H220" s="4" t="str">
        <f t="shared" si="11"/>
        <v>Kim Jun-Han</v>
      </c>
    </row>
    <row r="221" spans="1:8">
      <c r="A221">
        <v>220</v>
      </c>
      <c r="B221" t="str">
        <f>UPPER(Actor!A221)</f>
        <v>HOSPITAL PLAYLIST</v>
      </c>
      <c r="C221" t="str">
        <f>Actor!B221</f>
        <v>Moon Tae-yoo</v>
      </c>
      <c r="D221" t="str">
        <f>(LEFT(Actor!C221,10))</f>
        <v>Yong Seok-</v>
      </c>
      <c r="E221" t="str">
        <f>UPPER(LEFT(Actor!D221,3))</f>
        <v>SUP</v>
      </c>
      <c r="F221" t="str">
        <f t="shared" si="9"/>
        <v>Supporting</v>
      </c>
      <c r="G221" t="str">
        <f t="shared" si="10"/>
        <v>www.dqbio/moon-tae-yoo/hospital-playlist.com</v>
      </c>
      <c r="H221" s="4" t="str">
        <f t="shared" si="11"/>
        <v>Moon Tae-Yoo</v>
      </c>
    </row>
    <row r="222" spans="1:8">
      <c r="A222">
        <v>221</v>
      </c>
      <c r="B222" t="str">
        <f>UPPER(Actor!A222)</f>
        <v>HOSPITAL PLAYLIST</v>
      </c>
      <c r="C222" t="str">
        <f>Actor!B222</f>
        <v>Ha Yoon-kyung</v>
      </c>
      <c r="D222" t="str">
        <f>(LEFT(Actor!C222,10))</f>
        <v>Heo Sun-bi</v>
      </c>
      <c r="E222" t="str">
        <f>UPPER(LEFT(Actor!D222,3))</f>
        <v>SUP</v>
      </c>
      <c r="F222" t="str">
        <f t="shared" si="9"/>
        <v>Supporting</v>
      </c>
      <c r="G222" t="str">
        <f t="shared" si="10"/>
        <v>www.dqbio/ha-yoon-kyung/hospital-playlist.com</v>
      </c>
      <c r="H222" s="4" t="str">
        <f t="shared" si="11"/>
        <v>Ha Yoon-Kyung</v>
      </c>
    </row>
    <row r="223" spans="1:8">
      <c r="A223">
        <v>222</v>
      </c>
      <c r="B223" t="str">
        <f>UPPER(Actor!A223)</f>
        <v>HOSPITAL PLAYLIST</v>
      </c>
      <c r="C223" t="str">
        <f>Actor!B223</f>
        <v>Choi Young-joon</v>
      </c>
      <c r="D223" t="str">
        <f>(LEFT(Actor!C223,10))</f>
        <v>Bong Gwang</v>
      </c>
      <c r="E223" t="str">
        <f>UPPER(LEFT(Actor!D223,3))</f>
        <v>SUP</v>
      </c>
      <c r="F223" t="str">
        <f t="shared" si="9"/>
        <v>Supporting</v>
      </c>
      <c r="G223" t="str">
        <f t="shared" si="10"/>
        <v>www.dqbio/choi-young-joon/hospital-playlist.com</v>
      </c>
      <c r="H223" s="4" t="str">
        <f t="shared" si="11"/>
        <v>Choi Young-Joon</v>
      </c>
    </row>
    <row r="224" spans="1:8">
      <c r="A224">
        <v>223</v>
      </c>
      <c r="B224" t="str">
        <f>UPPER(Actor!A224)</f>
        <v>HOSPITAL PLAYLIST</v>
      </c>
      <c r="C224" t="str">
        <f>Actor!B224</f>
        <v>Seo Jin-won</v>
      </c>
      <c r="D224" t="str">
        <f>(LEFT(Actor!C224,10))</f>
        <v>Min Gi-joo</v>
      </c>
      <c r="E224" t="str">
        <f>UPPER(LEFT(Actor!D224,3))</f>
        <v>SUP</v>
      </c>
      <c r="F224" t="str">
        <f t="shared" si="9"/>
        <v>Supporting</v>
      </c>
      <c r="G224" t="str">
        <f t="shared" si="10"/>
        <v>www.dqbio/seo-jin-won/hospital-playlist.com</v>
      </c>
      <c r="H224" s="4" t="str">
        <f t="shared" si="11"/>
        <v>Seo Jin-Won</v>
      </c>
    </row>
    <row r="225" spans="1:8">
      <c r="A225">
        <v>224</v>
      </c>
      <c r="B225" t="str">
        <f>UPPER(Actor!A225)</f>
        <v>HOSPITAL PLAYLIST</v>
      </c>
      <c r="C225" t="str">
        <f>Actor!B225</f>
        <v>Kim Hye-in</v>
      </c>
      <c r="D225" t="str">
        <f>(LEFT(Actor!C225,10))</f>
        <v>Myung Eun-</v>
      </c>
      <c r="E225" t="str">
        <f>UPPER(LEFT(Actor!D225,3))</f>
        <v>SUP</v>
      </c>
      <c r="F225" t="str">
        <f t="shared" si="9"/>
        <v>Supporting</v>
      </c>
      <c r="G225" t="str">
        <f t="shared" si="10"/>
        <v>www.dqbio/kim-hye-in/hospital-playlist.com</v>
      </c>
      <c r="H225" s="4" t="str">
        <f t="shared" si="11"/>
        <v>Kim Hye-In</v>
      </c>
    </row>
    <row r="226" spans="1:8">
      <c r="A226">
        <v>225</v>
      </c>
      <c r="B226" t="str">
        <f>UPPER(Actor!A226)</f>
        <v>HOSPITAL PLAYLIST</v>
      </c>
      <c r="C226" t="str">
        <f>Actor!B226</f>
        <v>Choi Young-woo</v>
      </c>
      <c r="D226" t="str">
        <f>(LEFT(Actor!C226,10))</f>
        <v>Cheon Myun</v>
      </c>
      <c r="E226" t="str">
        <f>UPPER(LEFT(Actor!D226,3))</f>
        <v>SUP</v>
      </c>
      <c r="F226" t="str">
        <f t="shared" si="9"/>
        <v>Supporting</v>
      </c>
      <c r="G226" t="str">
        <f t="shared" si="10"/>
        <v>www.dqbio/choi-young-woo/hospital-playlist.com</v>
      </c>
      <c r="H226" s="4" t="str">
        <f t="shared" si="11"/>
        <v>Choi Young-Woo</v>
      </c>
    </row>
    <row r="227" spans="1:8">
      <c r="A227">
        <v>226</v>
      </c>
      <c r="B227" t="str">
        <f>UPPER(Actor!A227)</f>
        <v>HOSPITAL PLAYLIST</v>
      </c>
      <c r="C227" t="str">
        <f>Actor!B227</f>
        <v>Shin Do-hyun</v>
      </c>
      <c r="D227" t="str">
        <f>(LEFT(Actor!C227,10))</f>
        <v>Bae Joon-h</v>
      </c>
      <c r="E227" t="str">
        <f>UPPER(LEFT(Actor!D227,3))</f>
        <v>SUP</v>
      </c>
      <c r="F227" t="str">
        <f t="shared" si="9"/>
        <v>Supporting</v>
      </c>
      <c r="G227" t="str">
        <f t="shared" si="10"/>
        <v>www.dqbio/shin-do-hyun/hospital-playlist.com</v>
      </c>
      <c r="H227" s="4" t="str">
        <f t="shared" si="11"/>
        <v>Shin Do-Hyun</v>
      </c>
    </row>
    <row r="228" spans="1:8">
      <c r="A228">
        <v>227</v>
      </c>
      <c r="B228" t="str">
        <f>UPPER(Actor!A228)</f>
        <v>HOSPITAL PLAYLIST</v>
      </c>
      <c r="C228" t="str">
        <f>Actor!B228</f>
        <v>Jeon Kwang-jin</v>
      </c>
      <c r="D228" t="str">
        <f>(LEFT(Actor!C228,10))</f>
        <v>Jong Se-hy</v>
      </c>
      <c r="E228" t="str">
        <f>UPPER(LEFT(Actor!D228,3))</f>
        <v>SUP</v>
      </c>
      <c r="F228" t="str">
        <f t="shared" si="9"/>
        <v>Supporting</v>
      </c>
      <c r="G228" t="str">
        <f t="shared" si="10"/>
        <v>www.dqbio/jeon-kwang-jin/hospital-playlist.com</v>
      </c>
      <c r="H228" s="4" t="str">
        <f t="shared" si="11"/>
        <v>Jeon Kwang-Jin</v>
      </c>
    </row>
    <row r="229" spans="1:8">
      <c r="A229">
        <v>228</v>
      </c>
      <c r="B229" t="str">
        <f>UPPER(Actor!A229)</f>
        <v>HOSPITAL PLAYLIST</v>
      </c>
      <c r="C229" t="str">
        <f>Actor!B229</f>
        <v>Lee Se-hee</v>
      </c>
      <c r="D229" t="str">
        <f>(LEFT(Actor!C229,10))</f>
        <v>Kang So-ye</v>
      </c>
      <c r="E229" t="str">
        <f>UPPER(LEFT(Actor!D229,3))</f>
        <v>SUP</v>
      </c>
      <c r="F229" t="str">
        <f t="shared" si="9"/>
        <v>Supporting</v>
      </c>
      <c r="G229" t="str">
        <f t="shared" si="10"/>
        <v>www.dqbio/lee-se-hee/hospital-playlist.com</v>
      </c>
      <c r="H229" s="4" t="str">
        <f t="shared" si="11"/>
        <v>Lee Se-Hee</v>
      </c>
    </row>
    <row r="230" spans="1:8">
      <c r="A230">
        <v>229</v>
      </c>
      <c r="B230" t="str">
        <f>UPPER(Actor!A230)</f>
        <v>HOSPITAL PLAYLIST</v>
      </c>
      <c r="C230" t="str">
        <f>Actor!B230</f>
        <v>Woo Jung-won</v>
      </c>
      <c r="D230" t="str">
        <f>(LEFT(Actor!C230,10))</f>
        <v>Yeom Se-he</v>
      </c>
      <c r="E230" t="str">
        <f>UPPER(LEFT(Actor!D230,3))</f>
        <v>SUP</v>
      </c>
      <c r="F230" t="str">
        <f t="shared" si="9"/>
        <v>Supporting</v>
      </c>
      <c r="G230" t="str">
        <f t="shared" si="10"/>
        <v>www.dqbio/woo-jung-won/hospital-playlist.com</v>
      </c>
      <c r="H230" s="4" t="str">
        <f t="shared" si="11"/>
        <v>Woo Jung-Won</v>
      </c>
    </row>
    <row r="231" spans="1:8">
      <c r="A231">
        <v>230</v>
      </c>
      <c r="B231" t="str">
        <f>UPPER(Actor!A231)</f>
        <v>HOSPITAL PLAYLIST</v>
      </c>
      <c r="C231" t="str">
        <f>Actor!B231</f>
        <v>Lee Do-hye</v>
      </c>
      <c r="D231" t="str">
        <f>(LEFT(Actor!C231,10))</f>
        <v>Ki Eun-mi,</v>
      </c>
      <c r="E231" t="str">
        <f>UPPER(LEFT(Actor!D231,3))</f>
        <v>SUP</v>
      </c>
      <c r="F231" t="str">
        <f t="shared" si="9"/>
        <v>Supporting</v>
      </c>
      <c r="G231" t="str">
        <f t="shared" si="10"/>
        <v>www.dqbio/lee-do-hye/hospital-playlist.com</v>
      </c>
      <c r="H231" s="4" t="str">
        <f t="shared" si="11"/>
        <v>Lee Do-Hye</v>
      </c>
    </row>
    <row r="232" spans="1:8">
      <c r="A232">
        <v>231</v>
      </c>
      <c r="B232" t="str">
        <f>UPPER(Actor!A232)</f>
        <v>HOSPITAL PLAYLIST</v>
      </c>
      <c r="C232" t="str">
        <f>Actor!B232</f>
        <v>Kim Soo-jin</v>
      </c>
      <c r="D232" t="str">
        <f>(LEFT(Actor!C232,10))</f>
        <v>Song Soo-b</v>
      </c>
      <c r="E232" t="str">
        <f>UPPER(LEFT(Actor!D232,3))</f>
        <v>SUP</v>
      </c>
      <c r="F232" t="str">
        <f t="shared" si="9"/>
        <v>Supporting</v>
      </c>
      <c r="G232" t="str">
        <f t="shared" si="10"/>
        <v>www.dqbio/kim-soo-jin/hospital-playlist.com</v>
      </c>
      <c r="H232" s="4" t="str">
        <f t="shared" si="11"/>
        <v>Kim Soo-Jin</v>
      </c>
    </row>
    <row r="233" spans="1:8">
      <c r="A233">
        <v>232</v>
      </c>
      <c r="B233" t="str">
        <f>UPPER(Actor!A233)</f>
        <v>HOSPITAL PLAYLIST</v>
      </c>
      <c r="C233" t="str">
        <f>Actor!B233</f>
        <v>Yoon Hye-ri</v>
      </c>
      <c r="D233" t="str">
        <f>(LEFT(Actor!C233,10))</f>
        <v>So Yi-hyun</v>
      </c>
      <c r="E233" t="str">
        <f>UPPER(LEFT(Actor!D233,3))</f>
        <v>SUP</v>
      </c>
      <c r="F233" t="str">
        <f t="shared" si="9"/>
        <v>Supporting</v>
      </c>
      <c r="G233" t="str">
        <f t="shared" si="10"/>
        <v>www.dqbio/yoon-hye-ri/hospital-playlist.com</v>
      </c>
      <c r="H233" s="4" t="str">
        <f t="shared" si="11"/>
        <v>Yoon Hye-Ri</v>
      </c>
    </row>
    <row r="234" spans="1:8">
      <c r="A234">
        <v>233</v>
      </c>
      <c r="B234" t="str">
        <f>UPPER(Actor!A234)</f>
        <v>HOSPITAL PLAYLIST</v>
      </c>
      <c r="C234" t="str">
        <f>Actor!B234</f>
        <v>Yang Jo-ah</v>
      </c>
      <c r="D234" t="str">
        <f>(LEFT(Actor!C234,10))</f>
        <v>Hwang Jae-</v>
      </c>
      <c r="E234" t="str">
        <f>UPPER(LEFT(Actor!D234,3))</f>
        <v>SUP</v>
      </c>
      <c r="F234" t="str">
        <f t="shared" si="9"/>
        <v>Supporting</v>
      </c>
      <c r="G234" t="str">
        <f t="shared" si="10"/>
        <v>www.dqbio/yang-jo-ah/hospital-playlist.com</v>
      </c>
      <c r="H234" s="4" t="str">
        <f t="shared" si="11"/>
        <v>Yang Jo-Ah</v>
      </c>
    </row>
    <row r="235" spans="1:8">
      <c r="A235">
        <v>234</v>
      </c>
      <c r="B235" t="str">
        <f>UPPER(Actor!A235)</f>
        <v>HOSPITAL PLAYLIST</v>
      </c>
      <c r="C235" t="str">
        <f>Actor!B235</f>
        <v>Lee Noh-ah</v>
      </c>
      <c r="D235" t="str">
        <f>(LEFT(Actor!C235,10))</f>
        <v>Lee Young-</v>
      </c>
      <c r="E235" t="str">
        <f>UPPER(LEFT(Actor!D235,3))</f>
        <v>SUP</v>
      </c>
      <c r="F235" t="str">
        <f t="shared" si="9"/>
        <v>Supporting</v>
      </c>
      <c r="G235" t="str">
        <f t="shared" si="10"/>
        <v>www.dqbio/lee-noh-ah/hospital-playlist.com</v>
      </c>
      <c r="H235" s="4" t="str">
        <f t="shared" si="11"/>
        <v>Lee Noh-Ah</v>
      </c>
    </row>
    <row r="236" spans="1:8">
      <c r="A236">
        <v>235</v>
      </c>
      <c r="B236" t="str">
        <f>UPPER(Actor!A236)</f>
        <v>HOSPITAL PLAYLIST</v>
      </c>
      <c r="C236" t="str">
        <f>Actor!B236</f>
        <v>Lee Dal</v>
      </c>
      <c r="D236" t="str">
        <f>(LEFT(Actor!C236,10))</f>
        <v>Kim Jae-hw</v>
      </c>
      <c r="E236" t="str">
        <f>UPPER(LEFT(Actor!D236,3))</f>
        <v>SUP</v>
      </c>
      <c r="F236" t="str">
        <f t="shared" si="9"/>
        <v>Supporting</v>
      </c>
      <c r="G236" t="str">
        <f t="shared" si="10"/>
        <v>www.dqbio/lee-dal/hospital-playlist.com</v>
      </c>
      <c r="H236" s="4" t="str">
        <f t="shared" si="11"/>
        <v>Lee Dal</v>
      </c>
    </row>
    <row r="237" spans="1:8">
      <c r="A237">
        <v>236</v>
      </c>
      <c r="B237" t="str">
        <f>UPPER(Actor!A237)</f>
        <v>HOSPITAL PLAYLIST</v>
      </c>
      <c r="C237" t="str">
        <f>Actor!B237</f>
        <v>Lee Hye-eun</v>
      </c>
      <c r="D237" t="str">
        <f>(LEFT(Actor!C237,10))</f>
        <v>Kook Hye-s</v>
      </c>
      <c r="E237" t="str">
        <f>UPPER(LEFT(Actor!D237,3))</f>
        <v>SUP</v>
      </c>
      <c r="F237" t="str">
        <f t="shared" si="9"/>
        <v>Supporting</v>
      </c>
      <c r="G237" t="str">
        <f t="shared" si="10"/>
        <v>www.dqbio/lee-hye-eun/hospital-playlist.com</v>
      </c>
      <c r="H237" s="4" t="str">
        <f t="shared" si="11"/>
        <v>Lee Hye-Eun</v>
      </c>
    </row>
    <row r="238" spans="1:8">
      <c r="A238">
        <v>237</v>
      </c>
      <c r="B238" t="str">
        <f>UPPER(Actor!A238)</f>
        <v>HOSPITAL PLAYLIST</v>
      </c>
      <c r="C238" t="str">
        <f>Actor!B238</f>
        <v>Lee Ji-won</v>
      </c>
      <c r="D238" t="str">
        <f>(LEFT(Actor!C238,10))</f>
        <v>Han Hyun-h</v>
      </c>
      <c r="E238" t="str">
        <f>UPPER(LEFT(Actor!D238,3))</f>
        <v>SUP</v>
      </c>
      <c r="F238" t="str">
        <f t="shared" si="9"/>
        <v>Supporting</v>
      </c>
      <c r="G238" t="str">
        <f t="shared" si="10"/>
        <v>www.dqbio/lee-ji-won/hospital-playlist.com</v>
      </c>
      <c r="H238" s="4" t="str">
        <f t="shared" si="11"/>
        <v>Lee Ji-Won</v>
      </c>
    </row>
    <row r="239" spans="1:8">
      <c r="A239">
        <v>238</v>
      </c>
      <c r="B239" t="str">
        <f>UPPER(Actor!A239)</f>
        <v>HOSPITAL PLAYLIST</v>
      </c>
      <c r="C239" t="str">
        <f>Actor!B239</f>
        <v>Lee Soo-hyun</v>
      </c>
      <c r="D239" t="str">
        <f>(LEFT(Actor!C239,10))</f>
        <v>Nam Ji-min</v>
      </c>
      <c r="E239" t="str">
        <f>UPPER(LEFT(Actor!D239,3))</f>
        <v>SUP</v>
      </c>
      <c r="F239" t="str">
        <f t="shared" si="9"/>
        <v>Supporting</v>
      </c>
      <c r="G239" t="str">
        <f t="shared" si="10"/>
        <v>www.dqbio/lee-soo-hyun/hospital-playlist.com</v>
      </c>
      <c r="H239" s="4" t="str">
        <f t="shared" si="11"/>
        <v>Lee Soo-Hyun</v>
      </c>
    </row>
    <row r="240" spans="1:8">
      <c r="A240">
        <v>239</v>
      </c>
      <c r="B240" t="str">
        <f>UPPER(Actor!A240)</f>
        <v>HOSPITAL PLAYLIST</v>
      </c>
      <c r="C240" t="str">
        <f>Actor!B240</f>
        <v>Lee Jong-won</v>
      </c>
      <c r="D240" t="str">
        <f>(LEFT(Actor!C240,10))</f>
        <v>Kim Geon-e</v>
      </c>
      <c r="E240" t="str">
        <f>UPPER(LEFT(Actor!D240,3))</f>
        <v>SUP</v>
      </c>
      <c r="F240" t="str">
        <f t="shared" si="9"/>
        <v>Supporting</v>
      </c>
      <c r="G240" t="str">
        <f t="shared" si="10"/>
        <v>www.dqbio/lee-jong-won/hospital-playlist.com</v>
      </c>
      <c r="H240" s="4" t="str">
        <f t="shared" si="11"/>
        <v>Lee Jong-Won</v>
      </c>
    </row>
    <row r="241" spans="1:8">
      <c r="A241">
        <v>240</v>
      </c>
      <c r="B241" t="str">
        <f>UPPER(Actor!A241)</f>
        <v>HOSPITAL PLAYLIST</v>
      </c>
      <c r="C241" t="str">
        <f>Actor!B241</f>
        <v>Lee Jung-won</v>
      </c>
      <c r="D241" t="str">
        <f>(LEFT(Actor!C241,10))</f>
        <v>Hwang Ji-w</v>
      </c>
      <c r="E241" t="str">
        <f>UPPER(LEFT(Actor!D241,3))</f>
        <v>SUP</v>
      </c>
      <c r="F241" t="str">
        <f t="shared" si="9"/>
        <v>Supporting</v>
      </c>
      <c r="G241" t="str">
        <f t="shared" si="10"/>
        <v>www.dqbio/lee-jung-won/hospital-playlist.com</v>
      </c>
      <c r="H241" s="4" t="str">
        <f t="shared" si="11"/>
        <v>Lee Jung-Won</v>
      </c>
    </row>
    <row r="242" spans="1:8">
      <c r="A242">
        <v>241</v>
      </c>
      <c r="B242" t="str">
        <f>UPPER(Actor!A242)</f>
        <v>HOSPITAL PLAYLIST</v>
      </c>
      <c r="C242" t="str">
        <f>Actor!B242</f>
        <v>Kim Ji-sung</v>
      </c>
      <c r="D242" t="str">
        <f>(LEFT(Actor!C242,10))</f>
        <v>Han Seung-</v>
      </c>
      <c r="E242" t="str">
        <f>UPPER(LEFT(Actor!D242,3))</f>
        <v>SUP</v>
      </c>
      <c r="F242" t="str">
        <f t="shared" si="9"/>
        <v>Supporting</v>
      </c>
      <c r="G242" t="str">
        <f t="shared" si="10"/>
        <v>www.dqbio/kim-ji-sung/hospital-playlist.com</v>
      </c>
      <c r="H242" s="4" t="str">
        <f t="shared" si="11"/>
        <v>Kim Ji-Sung</v>
      </c>
    </row>
    <row r="243" spans="1:8">
      <c r="A243">
        <v>242</v>
      </c>
      <c r="B243" t="str">
        <f>UPPER(Actor!A243)</f>
        <v>HOSPITAL PLAYLIST</v>
      </c>
      <c r="C243" t="str">
        <f>Actor!B243</f>
        <v>Seol Yu-jin</v>
      </c>
      <c r="D243" t="str">
        <f>(LEFT(Actor!C243,10))</f>
        <v>Eun Sun-ji</v>
      </c>
      <c r="E243" t="str">
        <f>UPPER(LEFT(Actor!D243,3))</f>
        <v>SUP</v>
      </c>
      <c r="F243" t="str">
        <f t="shared" si="9"/>
        <v>Supporting</v>
      </c>
      <c r="G243" t="str">
        <f t="shared" si="10"/>
        <v>www.dqbio/seol-yu-jin/hospital-playlist.com</v>
      </c>
      <c r="H243" s="4" t="str">
        <f t="shared" si="11"/>
        <v>Seol Yu-Jin</v>
      </c>
    </row>
    <row r="244" spans="1:8">
      <c r="A244">
        <v>243</v>
      </c>
      <c r="B244" t="str">
        <f>UPPER(Actor!A244)</f>
        <v>HOSPITAL PLAYLIST</v>
      </c>
      <c r="C244" t="str">
        <f>Actor!B244</f>
        <v>Kim Bi-bi</v>
      </c>
      <c r="D244" t="str">
        <f>(LEFT(Actor!C244,10))</f>
        <v>Ham Deok-j</v>
      </c>
      <c r="E244" t="str">
        <f>UPPER(LEFT(Actor!D244,3))</f>
        <v>SUP</v>
      </c>
      <c r="F244" t="str">
        <f t="shared" si="9"/>
        <v>Supporting</v>
      </c>
      <c r="G244" t="str">
        <f t="shared" si="10"/>
        <v>www.dqbio/kim-bi-bi/hospital-playlist.com</v>
      </c>
      <c r="H244" s="4" t="str">
        <f t="shared" si="11"/>
        <v>Kim Bi-Bi</v>
      </c>
    </row>
    <row r="245" spans="1:8">
      <c r="A245">
        <v>244</v>
      </c>
      <c r="B245" t="str">
        <f>UPPER(Actor!A245)</f>
        <v>HOSPITAL PLAYLIST</v>
      </c>
      <c r="C245" t="str">
        <f>Actor!B245</f>
        <v>Park Han-sol</v>
      </c>
      <c r="D245" t="str">
        <f>(LEFT(Actor!C245,10))</f>
        <v>Sunwoo Hee</v>
      </c>
      <c r="E245" t="str">
        <f>UPPER(LEFT(Actor!D245,3))</f>
        <v>SUP</v>
      </c>
      <c r="F245" t="str">
        <f t="shared" si="9"/>
        <v>Supporting</v>
      </c>
      <c r="G245" t="str">
        <f t="shared" si="10"/>
        <v>www.dqbio/park-han-sol/hospital-playlist.com</v>
      </c>
      <c r="H245" s="4" t="str">
        <f t="shared" si="11"/>
        <v>Park Han-Sol</v>
      </c>
    </row>
    <row r="246" spans="1:8">
      <c r="A246">
        <v>245</v>
      </c>
      <c r="B246" t="str">
        <f>UPPER(Actor!A246)</f>
        <v>HOSPITAL PLAYLIST</v>
      </c>
      <c r="C246" t="str">
        <f>Actor!B246</f>
        <v>Cho Yi-hyun</v>
      </c>
      <c r="D246" t="str">
        <f>(LEFT(Actor!C246,10))</f>
        <v>Jang Yun-b</v>
      </c>
      <c r="E246" t="str">
        <f>UPPER(LEFT(Actor!D246,3))</f>
        <v>SUP</v>
      </c>
      <c r="F246" t="str">
        <f t="shared" si="9"/>
        <v>Supporting</v>
      </c>
      <c r="G246" t="str">
        <f t="shared" si="10"/>
        <v>www.dqbio/cho-yi-hyun/hospital-playlist.com</v>
      </c>
      <c r="H246" s="4" t="str">
        <f t="shared" si="11"/>
        <v>Cho Yi-Hyun</v>
      </c>
    </row>
    <row r="247" spans="1:8">
      <c r="A247">
        <v>246</v>
      </c>
      <c r="B247" t="str">
        <f>UPPER(Actor!A247)</f>
        <v>HOSPITAL PLAYLIST</v>
      </c>
      <c r="C247" t="str">
        <f>Actor!B247</f>
        <v>Bae Hyun-sung</v>
      </c>
      <c r="D247" t="str">
        <f>(LEFT(Actor!C247,10))</f>
        <v>Jang Hong-</v>
      </c>
      <c r="E247" t="str">
        <f>UPPER(LEFT(Actor!D247,3))</f>
        <v>SUP</v>
      </c>
      <c r="F247" t="str">
        <f t="shared" si="9"/>
        <v>Supporting</v>
      </c>
      <c r="G247" t="str">
        <f t="shared" si="10"/>
        <v>www.dqbio/bae-hyun-sung/hospital-playlist.com</v>
      </c>
      <c r="H247" s="4" t="str">
        <f t="shared" si="11"/>
        <v>Bae Hyun-Sung</v>
      </c>
    </row>
    <row r="248" spans="1:8">
      <c r="A248">
        <v>247</v>
      </c>
      <c r="B248" t="str">
        <f>UPPER(Actor!A248)</f>
        <v>HOSPITAL PLAYLIST</v>
      </c>
      <c r="C248" t="str">
        <f>Actor!B248</f>
        <v>Kim Kang-min</v>
      </c>
      <c r="D248" t="str">
        <f>(LEFT(Actor!C248,10))</f>
        <v>Im Chang-m</v>
      </c>
      <c r="E248" t="str">
        <f>UPPER(LEFT(Actor!D248,3))</f>
        <v>SUP</v>
      </c>
      <c r="F248" t="str">
        <f t="shared" si="9"/>
        <v>Supporting</v>
      </c>
      <c r="G248" t="str">
        <f t="shared" si="10"/>
        <v>www.dqbio/kim-kang-min/hospital-playlist.com</v>
      </c>
      <c r="H248" s="4" t="str">
        <f t="shared" si="11"/>
        <v>Kim Kang-Min</v>
      </c>
    </row>
    <row r="249" spans="1:8">
      <c r="A249">
        <v>248</v>
      </c>
      <c r="B249" t="str">
        <f>UPPER(Actor!A249)</f>
        <v>HOSPITAL PLAYLIST</v>
      </c>
      <c r="C249" t="str">
        <f>Actor!B249</f>
        <v>Lee Chan-hyung</v>
      </c>
      <c r="D249" t="str">
        <f>(LEFT(Actor!C249,10))</f>
        <v>Choi Seon-</v>
      </c>
      <c r="E249" t="str">
        <f>UPPER(LEFT(Actor!D249,3))</f>
        <v>SUP</v>
      </c>
      <c r="F249" t="str">
        <f t="shared" si="9"/>
        <v>Supporting</v>
      </c>
      <c r="G249" t="str">
        <f t="shared" si="10"/>
        <v>www.dqbio/lee-chan-hyung/hospital-playlist.com</v>
      </c>
      <c r="H249" s="4" t="str">
        <f t="shared" si="11"/>
        <v>Lee Chan-Hyung</v>
      </c>
    </row>
    <row r="250" spans="1:8">
      <c r="A250">
        <v>249</v>
      </c>
      <c r="B250" t="str">
        <f>UPPER(Actor!A250)</f>
        <v>HOSPITAL PLAYLIST</v>
      </c>
      <c r="C250" t="str">
        <f>Actor!B250</f>
        <v>Chae Min-hee</v>
      </c>
      <c r="D250" t="str">
        <f>(LEFT(Actor!C250,10))</f>
        <v>So-yeon.</v>
      </c>
      <c r="E250" t="str">
        <f>UPPER(LEFT(Actor!D250,3))</f>
        <v>SUP</v>
      </c>
      <c r="F250" t="str">
        <f t="shared" si="9"/>
        <v>Supporting</v>
      </c>
      <c r="G250" t="str">
        <f t="shared" si="10"/>
        <v>www.dqbio/chae-min-hee/hospital-playlist.com</v>
      </c>
      <c r="H250" s="4" t="str">
        <f t="shared" si="11"/>
        <v>Chae Min-Hee</v>
      </c>
    </row>
    <row r="251" spans="1:8">
      <c r="A251">
        <v>250</v>
      </c>
      <c r="B251" t="str">
        <f>UPPER(Actor!A251)</f>
        <v>HOSPITAL PLAYLIST</v>
      </c>
      <c r="C251" t="str">
        <f>Actor!B251</f>
        <v>Kwak Sun-young</v>
      </c>
      <c r="D251" t="str">
        <f>(LEFT(Actor!C251,10))</f>
        <v>Lee Ik-sun</v>
      </c>
      <c r="E251" t="str">
        <f>UPPER(LEFT(Actor!D251,3))</f>
        <v>SUP</v>
      </c>
      <c r="F251" t="str">
        <f t="shared" si="9"/>
        <v>Supporting</v>
      </c>
      <c r="G251" t="str">
        <f t="shared" si="10"/>
        <v>www.dqbio/kwak-sun-young/hospital-playlist.com</v>
      </c>
      <c r="H251" s="4" t="str">
        <f t="shared" si="11"/>
        <v>Kwak Sun-Young</v>
      </c>
    </row>
    <row r="252" spans="1:8">
      <c r="A252">
        <v>251</v>
      </c>
      <c r="B252" t="str">
        <f>UPPER(Actor!A252)</f>
        <v>HOSPITAL PLAYLIST</v>
      </c>
      <c r="C252" t="str">
        <f>Actor!B252</f>
        <v>Kim Joon</v>
      </c>
      <c r="D252" t="str">
        <f>(LEFT(Actor!C252,10))</f>
        <v>Lee Woo-jo</v>
      </c>
      <c r="E252" t="str">
        <f>UPPER(LEFT(Actor!D252,3))</f>
        <v>SUP</v>
      </c>
      <c r="F252" t="str">
        <f t="shared" si="9"/>
        <v>Supporting</v>
      </c>
      <c r="G252" t="str">
        <f t="shared" si="10"/>
        <v>www.dqbio/kim-joon/hospital-playlist.com</v>
      </c>
      <c r="H252" s="4" t="str">
        <f t="shared" si="11"/>
        <v>Kim Joon</v>
      </c>
    </row>
    <row r="253" spans="1:8">
      <c r="A253">
        <v>252</v>
      </c>
      <c r="B253" t="str">
        <f>UPPER(Actor!A253)</f>
        <v>HOSPITAL PLAYLIST</v>
      </c>
      <c r="C253" t="str">
        <f>Actor!B253</f>
        <v>Lee Soo-mi</v>
      </c>
      <c r="D253" t="str">
        <f>(LEFT(Actor!C253,10))</f>
        <v>Aunty Wang</v>
      </c>
      <c r="E253" t="str">
        <f>UPPER(LEFT(Actor!D253,3))</f>
        <v>SUP</v>
      </c>
      <c r="F253" t="str">
        <f t="shared" si="9"/>
        <v>Supporting</v>
      </c>
      <c r="G253" t="str">
        <f t="shared" si="10"/>
        <v>www.dqbio/lee-soo-mi/hospital-playlist.com</v>
      </c>
      <c r="H253" s="4" t="str">
        <f t="shared" si="11"/>
        <v>Lee Soo-Mi</v>
      </c>
    </row>
    <row r="254" spans="1:8">
      <c r="A254">
        <v>253</v>
      </c>
      <c r="B254" t="str">
        <f>UPPER(Actor!A254)</f>
        <v>HOSPITAL PLAYLIST</v>
      </c>
      <c r="C254" t="str">
        <f>Actor!B254</f>
        <v>Ki Eun-se</v>
      </c>
      <c r="D254" t="str">
        <f>(LEFT(Actor!C254,10))</f>
        <v>Yuk Hye-je</v>
      </c>
      <c r="E254" t="str">
        <f>UPPER(LEFT(Actor!D254,3))</f>
        <v>SUP</v>
      </c>
      <c r="F254" t="str">
        <f t="shared" si="9"/>
        <v>Supporting</v>
      </c>
      <c r="G254" t="str">
        <f t="shared" si="10"/>
        <v>www.dqbio/ki-eun-se/hospital-playlist.com</v>
      </c>
      <c r="H254" s="4" t="str">
        <f t="shared" si="11"/>
        <v>Ki Eun-Se</v>
      </c>
    </row>
    <row r="255" spans="1:8">
      <c r="A255">
        <v>254</v>
      </c>
      <c r="B255" t="str">
        <f>UPPER(Actor!A255)</f>
        <v>HOSPITAL PLAYLIST</v>
      </c>
      <c r="C255" t="str">
        <f>Actor!B255</f>
        <v>Kim Hae-sook</v>
      </c>
      <c r="D255" t="str">
        <f>(LEFT(Actor!C255,10))</f>
        <v>Jung Ro-sa</v>
      </c>
      <c r="E255" t="str">
        <f>UPPER(LEFT(Actor!D255,3))</f>
        <v>SUP</v>
      </c>
      <c r="F255" t="str">
        <f t="shared" si="9"/>
        <v>Supporting</v>
      </c>
      <c r="G255" t="str">
        <f t="shared" si="10"/>
        <v>www.dqbio/kim-hae-sook/hospital-playlist.com</v>
      </c>
      <c r="H255" s="4" t="str">
        <f t="shared" si="11"/>
        <v>Kim Hae-Sook</v>
      </c>
    </row>
    <row r="256" spans="1:8">
      <c r="A256">
        <v>255</v>
      </c>
      <c r="B256" t="str">
        <f>UPPER(Actor!A256)</f>
        <v>HOSPITAL PLAYLIST</v>
      </c>
      <c r="C256" t="str">
        <f>Actor!B256</f>
        <v>Sung Dong-il</v>
      </c>
      <c r="D256" t="str">
        <f>(LEFT(Actor!C256,10))</f>
        <v>Ahn Dong-i</v>
      </c>
      <c r="E256" t="str">
        <f>UPPER(LEFT(Actor!D256,3))</f>
        <v>SUP</v>
      </c>
      <c r="F256" t="str">
        <f t="shared" si="9"/>
        <v>Supporting</v>
      </c>
      <c r="G256" t="str">
        <f t="shared" si="10"/>
        <v>www.dqbio/sung-dong-il/hospital-playlist.com</v>
      </c>
      <c r="H256" s="4" t="str">
        <f t="shared" si="11"/>
        <v>Sung Dong-Il</v>
      </c>
    </row>
    <row r="257" spans="1:8">
      <c r="A257">
        <v>256</v>
      </c>
      <c r="B257" t="str">
        <f>UPPER(Actor!A257)</f>
        <v>HOSPITAL PLAYLIST</v>
      </c>
      <c r="C257" t="str">
        <f>Actor!B257</f>
        <v>Kim Kap-soo</v>
      </c>
      <c r="D257" t="str">
        <f>(LEFT(Actor!C257,10))</f>
        <v>Joo Jong-s</v>
      </c>
      <c r="E257" t="str">
        <f>UPPER(LEFT(Actor!D257,3))</f>
        <v>SUP</v>
      </c>
      <c r="F257" t="str">
        <f t="shared" si="9"/>
        <v>Supporting</v>
      </c>
      <c r="G257" t="str">
        <f t="shared" si="10"/>
        <v>www.dqbio/kim-kap-soo/hospital-playlist.com</v>
      </c>
      <c r="H257" s="4" t="str">
        <f t="shared" si="11"/>
        <v>Kim Kap-Soo</v>
      </c>
    </row>
    <row r="258" spans="1:8">
      <c r="A258">
        <v>257</v>
      </c>
      <c r="B258" t="str">
        <f>UPPER(Actor!A258)</f>
        <v>HOSPITAL PLAYLIST</v>
      </c>
      <c r="C258" t="str">
        <f>Actor!B258</f>
        <v>Cho Seung-yeon</v>
      </c>
      <c r="D258" t="str">
        <f>(LEFT(Actor!C258,10))</f>
        <v>Joo Jun, D</v>
      </c>
      <c r="E258" t="str">
        <f>UPPER(LEFT(Actor!D258,3))</f>
        <v>SUP</v>
      </c>
      <c r="F258" t="str">
        <f t="shared" si="9"/>
        <v>Supporting</v>
      </c>
      <c r="G258" t="str">
        <f t="shared" si="10"/>
        <v>www.dqbio/cho-seung-yeon/hospital-playlist.com</v>
      </c>
      <c r="H258" s="4" t="str">
        <f t="shared" si="11"/>
        <v>Cho Seung-Yeon</v>
      </c>
    </row>
    <row r="259" spans="1:8">
      <c r="A259">
        <v>258</v>
      </c>
      <c r="B259" t="str">
        <f>UPPER(Actor!A259)</f>
        <v>HOSPITAL PLAYLIST</v>
      </c>
      <c r="C259" t="str">
        <f>Actor!B259</f>
        <v>Moon Hee-kyung</v>
      </c>
      <c r="D259" t="str">
        <f>(LEFT(Actor!C259,10))</f>
        <v>Jo Young-h</v>
      </c>
      <c r="E259" t="str">
        <f>UPPER(LEFT(Actor!D259,3))</f>
        <v>SUP</v>
      </c>
      <c r="F259" t="str">
        <f t="shared" ref="F259:F322" si="12">IF(E259="SUP","Supporting",IF(E259="SPE","Special Appearance",IF(E259="EXT","Extended",IF(E259="REC","Reccuring","Other"))))</f>
        <v>Supporting</v>
      </c>
      <c r="G259" t="str">
        <f t="shared" ref="G259:G322" si="13">LOWER(CONCATENATE("www.dqbio/",(SUBSTITUTE(C259," ","-")),"/",(SUBSTITUTE(B259," ","-")),".com"))</f>
        <v>www.dqbio/moon-hee-kyung/hospital-playlist.com</v>
      </c>
      <c r="H259" s="4" t="str">
        <f t="shared" ref="H259:H322" si="14">PROPER(HYPERLINK(G259,C259))</f>
        <v>Moon Hee-Kyung</v>
      </c>
    </row>
    <row r="260" spans="1:8">
      <c r="A260">
        <v>259</v>
      </c>
      <c r="B260" t="str">
        <f>UPPER(Actor!A260)</f>
        <v>HOSPITAL PLAYLIST</v>
      </c>
      <c r="C260" t="str">
        <f>Actor!B260</f>
        <v>Park Ji-yeon</v>
      </c>
      <c r="D260" t="str">
        <f>(LEFT(Actor!C260,10))</f>
        <v>Yoon Shin-</v>
      </c>
      <c r="E260" t="str">
        <f>UPPER(LEFT(Actor!D260,3))</f>
        <v>SUP</v>
      </c>
      <c r="F260" t="str">
        <f t="shared" si="12"/>
        <v>Supporting</v>
      </c>
      <c r="G260" t="str">
        <f t="shared" si="13"/>
        <v>www.dqbio/park-ji-yeon/hospital-playlist.com</v>
      </c>
      <c r="H260" s="4" t="str">
        <f t="shared" si="14"/>
        <v>Park Ji-Yeon</v>
      </c>
    </row>
    <row r="261" spans="1:8">
      <c r="A261">
        <v>260</v>
      </c>
      <c r="B261" t="str">
        <f>UPPER(Actor!A261)</f>
        <v>HOSPITAL PLAYLIST</v>
      </c>
      <c r="C261" t="str">
        <f>Actor!B261</f>
        <v>Shin Hye-kyung</v>
      </c>
      <c r="D261" t="str">
        <f>(LEFT(Actor!C261,10))</f>
        <v>Seok-hyeon</v>
      </c>
      <c r="E261" t="str">
        <f>UPPER(LEFT(Actor!D261,3))</f>
        <v>SUP</v>
      </c>
      <c r="F261" t="str">
        <f t="shared" si="12"/>
        <v>Supporting</v>
      </c>
      <c r="G261" t="str">
        <f t="shared" si="13"/>
        <v>www.dqbio/shin-hye-kyung/hospital-playlist.com</v>
      </c>
      <c r="H261" s="4" t="str">
        <f t="shared" si="14"/>
        <v>Shin Hye-Kyung</v>
      </c>
    </row>
    <row r="262" spans="1:8">
      <c r="A262">
        <v>261</v>
      </c>
      <c r="B262" t="str">
        <f>UPPER(Actor!A262)</f>
        <v>HOSPITAL PLAYLIST</v>
      </c>
      <c r="C262" t="str">
        <f>Actor!B262</f>
        <v>Nam Myung-ryeol</v>
      </c>
      <c r="D262" t="str">
        <f>(LEFT(Actor!C262,10))</f>
        <v>Yang Tae-y</v>
      </c>
      <c r="E262" t="str">
        <f>UPPER(LEFT(Actor!D262,3))</f>
        <v>SUP</v>
      </c>
      <c r="F262" t="str">
        <f t="shared" si="12"/>
        <v>Supporting</v>
      </c>
      <c r="G262" t="str">
        <f t="shared" si="13"/>
        <v>www.dqbio/nam-myung-ryeol/hospital-playlist.com</v>
      </c>
      <c r="H262" s="4" t="str">
        <f t="shared" si="14"/>
        <v>Nam Myung-Ryeol</v>
      </c>
    </row>
    <row r="263" spans="1:8">
      <c r="A263">
        <v>262</v>
      </c>
      <c r="B263" t="str">
        <f>UPPER(Actor!A263)</f>
        <v>HOSPITAL PLAYLIST</v>
      </c>
      <c r="C263" t="str">
        <f>Actor!B263</f>
        <v>Lee So-yoon</v>
      </c>
      <c r="D263" t="str">
        <f>(LEFT(Actor!C263,10))</f>
        <v>Kim Tae-ye</v>
      </c>
      <c r="E263" t="str">
        <f>UPPER(LEFT(Actor!D263,3))</f>
        <v>SUP</v>
      </c>
      <c r="F263" t="str">
        <f t="shared" si="12"/>
        <v>Supporting</v>
      </c>
      <c r="G263" t="str">
        <f t="shared" si="13"/>
        <v>www.dqbio/lee-so-yoon/hospital-playlist.com</v>
      </c>
      <c r="H263" s="4" t="str">
        <f t="shared" si="14"/>
        <v>Lee So-Yoon</v>
      </c>
    </row>
    <row r="264" spans="1:8">
      <c r="A264">
        <v>263</v>
      </c>
      <c r="B264" t="str">
        <f>UPPER(Actor!A264)</f>
        <v>HOSPITAL PLAYLIST</v>
      </c>
      <c r="C264" t="str">
        <f>Actor!B264</f>
        <v>Hwang Young-hee</v>
      </c>
      <c r="D264" t="str">
        <f>(LEFT(Actor!C264,10))</f>
        <v>liver tran</v>
      </c>
      <c r="E264" t="str">
        <f>UPPER(LEFT(Actor!D264,3))</f>
        <v>SPE</v>
      </c>
      <c r="F264" t="str">
        <f t="shared" si="12"/>
        <v>Special Appearance</v>
      </c>
      <c r="G264" t="str">
        <f t="shared" si="13"/>
        <v>www.dqbio/hwang-young-hee/hospital-playlist.com</v>
      </c>
      <c r="H264" s="4" t="str">
        <f t="shared" si="14"/>
        <v>Hwang Young-Hee</v>
      </c>
    </row>
    <row r="265" spans="1:8">
      <c r="A265">
        <v>264</v>
      </c>
      <c r="B265" t="str">
        <f>UPPER(Actor!A265)</f>
        <v>HOSPITAL PLAYLIST</v>
      </c>
      <c r="C265" t="str">
        <f>Actor!B265</f>
        <v>Yeom Hye-ran</v>
      </c>
      <c r="D265" t="str">
        <f>(LEFT(Actor!C265,10))</f>
        <v>Min-young'</v>
      </c>
      <c r="E265" t="str">
        <f>UPPER(LEFT(Actor!D265,3))</f>
        <v>SPE</v>
      </c>
      <c r="F265" t="str">
        <f t="shared" si="12"/>
        <v>Special Appearance</v>
      </c>
      <c r="G265" t="str">
        <f t="shared" si="13"/>
        <v>www.dqbio/yeom-hye-ran/hospital-playlist.com</v>
      </c>
      <c r="H265" s="4" t="str">
        <f t="shared" si="14"/>
        <v>Yeom Hye-Ran</v>
      </c>
    </row>
    <row r="266" spans="1:8">
      <c r="A266">
        <v>265</v>
      </c>
      <c r="B266" t="str">
        <f>UPPER(Actor!A266)</f>
        <v>HOSPITAL PLAYLIST</v>
      </c>
      <c r="C266" t="str">
        <f>Actor!B266</f>
        <v>Kim Sung-kyun</v>
      </c>
      <c r="D266" t="str">
        <f>(LEFT(Actor!C266,10))</f>
        <v>Jung-won's</v>
      </c>
      <c r="E266" t="str">
        <f>UPPER(LEFT(Actor!D266,3))</f>
        <v>SPE</v>
      </c>
      <c r="F266" t="str">
        <f t="shared" si="12"/>
        <v>Special Appearance</v>
      </c>
      <c r="G266" t="str">
        <f t="shared" si="13"/>
        <v>www.dqbio/kim-sung-kyun/hospital-playlist.com</v>
      </c>
      <c r="H266" s="4" t="str">
        <f t="shared" si="14"/>
        <v>Kim Sung-Kyun</v>
      </c>
    </row>
    <row r="267" spans="1:8">
      <c r="A267">
        <v>266</v>
      </c>
      <c r="B267" t="str">
        <f>UPPER(Actor!A267)</f>
        <v>HOSPITAL PLAYLIST</v>
      </c>
      <c r="C267" t="str">
        <f>Actor!B267</f>
        <v>Ye Ji-won</v>
      </c>
      <c r="D267" t="str">
        <f>(LEFT(Actor!C267,10))</f>
        <v>Jung-won's</v>
      </c>
      <c r="E267" t="str">
        <f>UPPER(LEFT(Actor!D267,3))</f>
        <v>SPE</v>
      </c>
      <c r="F267" t="str">
        <f t="shared" si="12"/>
        <v>Special Appearance</v>
      </c>
      <c r="G267" t="str">
        <f t="shared" si="13"/>
        <v>www.dqbio/ye-ji-won/hospital-playlist.com</v>
      </c>
      <c r="H267" s="4" t="str">
        <f t="shared" si="14"/>
        <v>Ye Ji-Won</v>
      </c>
    </row>
    <row r="268" spans="1:8">
      <c r="A268">
        <v>267</v>
      </c>
      <c r="B268" t="str">
        <f>UPPER(Actor!A268)</f>
        <v>HOSPITAL PLAYLIST</v>
      </c>
      <c r="C268" t="str">
        <f>Actor!B268</f>
        <v>Jang Hee-jung</v>
      </c>
      <c r="D268" t="str">
        <f>(LEFT(Actor!C268,10))</f>
        <v>Bit-na's m</v>
      </c>
      <c r="E268" t="str">
        <f>UPPER(LEFT(Actor!D268,3))</f>
        <v>SPE</v>
      </c>
      <c r="F268" t="str">
        <f t="shared" si="12"/>
        <v>Special Appearance</v>
      </c>
      <c r="G268" t="str">
        <f t="shared" si="13"/>
        <v>www.dqbio/jang-hee-jung/hospital-playlist.com</v>
      </c>
      <c r="H268" s="4" t="str">
        <f t="shared" si="14"/>
        <v>Jang Hee-Jung</v>
      </c>
    </row>
    <row r="269" spans="1:8">
      <c r="A269">
        <v>268</v>
      </c>
      <c r="B269" t="str">
        <f>UPPER(Actor!A269)</f>
        <v>HOSPITAL PLAYLIST</v>
      </c>
      <c r="C269" t="str">
        <f>Actor!B269</f>
        <v>Song Duk-ho</v>
      </c>
      <c r="D269" t="str">
        <f>(LEFT(Actor!C269,10))</f>
        <v>KWMC resid</v>
      </c>
      <c r="E269" t="str">
        <f>UPPER(LEFT(Actor!D269,3))</f>
        <v>SPE</v>
      </c>
      <c r="F269" t="str">
        <f t="shared" si="12"/>
        <v>Special Appearance</v>
      </c>
      <c r="G269" t="str">
        <f t="shared" si="13"/>
        <v>www.dqbio/song-duk-ho/hospital-playlist.com</v>
      </c>
      <c r="H269" s="4" t="str">
        <f t="shared" si="14"/>
        <v>Song Duk-Ho</v>
      </c>
    </row>
    <row r="270" spans="1:8">
      <c r="A270">
        <v>269</v>
      </c>
      <c r="B270" t="str">
        <f>UPPER(Actor!A270)</f>
        <v>HOSPITAL PLAYLIST</v>
      </c>
      <c r="C270" t="str">
        <f>Actor!B270</f>
        <v>Oh Yoon-ah</v>
      </c>
      <c r="D270" t="str">
        <f>(LEFT(Actor!C270,10))</f>
        <v>Jung-won's</v>
      </c>
      <c r="E270" t="str">
        <f>UPPER(LEFT(Actor!D270,3))</f>
        <v>SPE</v>
      </c>
      <c r="F270" t="str">
        <f t="shared" si="12"/>
        <v>Special Appearance</v>
      </c>
      <c r="G270" t="str">
        <f t="shared" si="13"/>
        <v>www.dqbio/oh-yoon-ah/hospital-playlist.com</v>
      </c>
      <c r="H270" s="4" t="str">
        <f t="shared" si="14"/>
        <v>Oh Yoon-Ah</v>
      </c>
    </row>
    <row r="271" spans="1:8">
      <c r="A271">
        <v>270</v>
      </c>
      <c r="B271" t="str">
        <f>UPPER(Actor!A271)</f>
        <v>HOSPITAL PLAYLIST</v>
      </c>
      <c r="C271" t="str">
        <f>Actor!B271</f>
        <v>Park Hyung-soo</v>
      </c>
      <c r="D271" t="str">
        <f>(LEFT(Actor!C271,10))</f>
        <v>Lawyer Pye</v>
      </c>
      <c r="E271" t="str">
        <f>UPPER(LEFT(Actor!D271,3))</f>
        <v>SPE</v>
      </c>
      <c r="F271" t="str">
        <f t="shared" si="12"/>
        <v>Special Appearance</v>
      </c>
      <c r="G271" t="str">
        <f t="shared" si="13"/>
        <v>www.dqbio/park-hyung-soo/hospital-playlist.com</v>
      </c>
      <c r="H271" s="4" t="str">
        <f t="shared" si="14"/>
        <v>Park Hyung-Soo</v>
      </c>
    </row>
    <row r="272" spans="1:8">
      <c r="A272">
        <v>271</v>
      </c>
      <c r="B272" t="str">
        <f>UPPER(Actor!A272)</f>
        <v>HOSPITAL PLAYLIST</v>
      </c>
      <c r="C272" t="str">
        <f>Actor!B272</f>
        <v>Jung Jae-sung</v>
      </c>
      <c r="D272" t="str">
        <f>(LEFT(Actor!C272,10))</f>
        <v>Chief of N</v>
      </c>
      <c r="E272" t="str">
        <f>UPPER(LEFT(Actor!D272,3))</f>
        <v>SPE</v>
      </c>
      <c r="F272" t="str">
        <f t="shared" si="12"/>
        <v>Special Appearance</v>
      </c>
      <c r="G272" t="str">
        <f t="shared" si="13"/>
        <v>www.dqbio/jung-jae-sung/hospital-playlist.com</v>
      </c>
      <c r="H272" s="4" t="str">
        <f t="shared" si="14"/>
        <v>Jung Jae-Sung</v>
      </c>
    </row>
    <row r="273" spans="1:8">
      <c r="A273">
        <v>272</v>
      </c>
      <c r="B273" t="str">
        <f>UPPER(Actor!A273)</f>
        <v>HOSPITAL PLAYLIST</v>
      </c>
      <c r="C273" t="str">
        <f>Actor!B273</f>
        <v>Lee Joo-myung</v>
      </c>
      <c r="D273" t="str">
        <f>(LEFT(Actor!C273,10))</f>
        <v>Song PD (E</v>
      </c>
      <c r="E273" t="str">
        <f>UPPER(LEFT(Actor!D273,3))</f>
        <v>SPE</v>
      </c>
      <c r="F273" t="str">
        <f t="shared" si="12"/>
        <v>Special Appearance</v>
      </c>
      <c r="G273" t="str">
        <f t="shared" si="13"/>
        <v>www.dqbio/lee-joo-myung/hospital-playlist.com</v>
      </c>
      <c r="H273" s="4" t="str">
        <f t="shared" si="14"/>
        <v>Lee Joo-Myung</v>
      </c>
    </row>
    <row r="274" spans="1:8">
      <c r="A274">
        <v>273</v>
      </c>
      <c r="B274" t="str">
        <f>UPPER(Actor!A274)</f>
        <v>HOSPITAL PLAYLIST</v>
      </c>
      <c r="C274" t="str">
        <f>Actor!B274</f>
        <v>Kim Gook-hee</v>
      </c>
      <c r="D274" t="str">
        <f>(LEFT(Actor!C274,10))</f>
        <v>Gal Ba-ram</v>
      </c>
      <c r="E274" t="str">
        <f>UPPER(LEFT(Actor!D274,3))</f>
        <v>SPE</v>
      </c>
      <c r="F274" t="str">
        <f t="shared" si="12"/>
        <v>Special Appearance</v>
      </c>
      <c r="G274" t="str">
        <f t="shared" si="13"/>
        <v>www.dqbio/kim-gook-hee/hospital-playlist.com</v>
      </c>
      <c r="H274" s="4" t="str">
        <f t="shared" si="14"/>
        <v>Kim Gook-Hee</v>
      </c>
    </row>
    <row r="275" spans="1:8">
      <c r="A275">
        <v>274</v>
      </c>
      <c r="B275" t="str">
        <f>UPPER(Actor!A275)</f>
        <v>HOSPITAL PLAYLIST</v>
      </c>
      <c r="C275" t="str">
        <f>Actor!B275</f>
        <v>Kim Dae-gon</v>
      </c>
      <c r="D275" t="str">
        <f>(LEFT(Actor!C275,10))</f>
        <v>Gal Ba-ram</v>
      </c>
      <c r="E275" t="str">
        <f>UPPER(LEFT(Actor!D275,3))</f>
        <v>SPE</v>
      </c>
      <c r="F275" t="str">
        <f t="shared" si="12"/>
        <v>Special Appearance</v>
      </c>
      <c r="G275" t="str">
        <f t="shared" si="13"/>
        <v>www.dqbio/kim-dae-gon/hospital-playlist.com</v>
      </c>
      <c r="H275" s="4" t="str">
        <f t="shared" si="14"/>
        <v>Kim Dae-Gon</v>
      </c>
    </row>
    <row r="276" spans="1:8">
      <c r="A276">
        <v>275</v>
      </c>
      <c r="B276" t="str">
        <f>UPPER(Actor!A276)</f>
        <v>HOSPITAL PLAYLIST</v>
      </c>
      <c r="C276" t="str">
        <f>Actor!B276</f>
        <v>Kim Sung-cheol</v>
      </c>
      <c r="D276" t="str">
        <f>(LEFT(Actor!C276,10))</f>
        <v>No Jin-hyu</v>
      </c>
      <c r="E276" t="str">
        <f>UPPER(LEFT(Actor!D276,3))</f>
        <v>SPE</v>
      </c>
      <c r="F276" t="str">
        <f t="shared" si="12"/>
        <v>Special Appearance</v>
      </c>
      <c r="G276" t="str">
        <f t="shared" si="13"/>
        <v>www.dqbio/kim-sung-cheol/hospital-playlist.com</v>
      </c>
      <c r="H276" s="4" t="str">
        <f t="shared" si="14"/>
        <v>Kim Sung-Cheol</v>
      </c>
    </row>
    <row r="277" spans="1:8">
      <c r="A277">
        <v>276</v>
      </c>
      <c r="B277" t="str">
        <f>UPPER(Actor!A277)</f>
        <v>HOSPITAL PLAYLIST</v>
      </c>
      <c r="C277" t="str">
        <f>Actor!B277</f>
        <v>Kim Han-jong</v>
      </c>
      <c r="D277" t="str">
        <f>(LEFT(Actor!C277,10))</f>
        <v>Gong Hyung</v>
      </c>
      <c r="E277" t="str">
        <f>UPPER(LEFT(Actor!D277,3))</f>
        <v>SPE</v>
      </c>
      <c r="F277" t="str">
        <f t="shared" si="12"/>
        <v>Special Appearance</v>
      </c>
      <c r="G277" t="str">
        <f t="shared" si="13"/>
        <v>www.dqbio/kim-han-jong/hospital-playlist.com</v>
      </c>
      <c r="H277" s="4" t="str">
        <f t="shared" si="14"/>
        <v>Kim Han-Jong</v>
      </c>
    </row>
    <row r="278" spans="1:8">
      <c r="A278">
        <v>277</v>
      </c>
      <c r="B278" t="str">
        <f>UPPER(Actor!A278)</f>
        <v>HOSPITAL PLAYLIST</v>
      </c>
      <c r="C278" t="str">
        <f>Actor!B278</f>
        <v>Lee Soo-geun</v>
      </c>
      <c r="D278" t="str">
        <f>(LEFT(Actor!C278,10))</f>
        <v>radio host</v>
      </c>
      <c r="E278" t="str">
        <f>UPPER(LEFT(Actor!D278,3))</f>
        <v>SPE</v>
      </c>
      <c r="F278" t="str">
        <f t="shared" si="12"/>
        <v>Special Appearance</v>
      </c>
      <c r="G278" t="str">
        <f t="shared" si="13"/>
        <v>www.dqbio/lee-soo-geun/hospital-playlist.com</v>
      </c>
      <c r="H278" s="4" t="str">
        <f t="shared" si="14"/>
        <v>Lee Soo-Geun</v>
      </c>
    </row>
    <row r="279" spans="1:8">
      <c r="A279">
        <v>278</v>
      </c>
      <c r="B279" t="str">
        <f>UPPER(Actor!A279)</f>
        <v>HOSPITAL PLAYLIST</v>
      </c>
      <c r="C279" t="str">
        <f>Actor!B279</f>
        <v>Eun Ji-won</v>
      </c>
      <c r="D279" t="str">
        <f>(LEFT(Actor!C279,10))</f>
        <v>radio host</v>
      </c>
      <c r="E279" t="str">
        <f>UPPER(LEFT(Actor!D279,3))</f>
        <v>SPE</v>
      </c>
      <c r="F279" t="str">
        <f t="shared" si="12"/>
        <v>Special Appearance</v>
      </c>
      <c r="G279" t="str">
        <f t="shared" si="13"/>
        <v>www.dqbio/eun-ji-won/hospital-playlist.com</v>
      </c>
      <c r="H279" s="4" t="str">
        <f t="shared" si="14"/>
        <v>Eun Ji-Won</v>
      </c>
    </row>
    <row r="280" spans="1:8">
      <c r="A280">
        <v>279</v>
      </c>
      <c r="B280" t="str">
        <f>UPPER(Actor!A280)</f>
        <v>HOSPITAL PLAYLIST</v>
      </c>
      <c r="C280" t="str">
        <f>Actor!B280</f>
        <v>Shim Dal-gi</v>
      </c>
      <c r="D280" t="str">
        <f>(LEFT(Actor!C280,10))</f>
        <v>Chan-hyung</v>
      </c>
      <c r="E280" t="str">
        <f>UPPER(LEFT(Actor!D280,3))</f>
        <v>SPE</v>
      </c>
      <c r="F280" t="str">
        <f t="shared" si="12"/>
        <v>Special Appearance</v>
      </c>
      <c r="G280" t="str">
        <f t="shared" si="13"/>
        <v>www.dqbio/shim-dal-gi/hospital-playlist.com</v>
      </c>
      <c r="H280" s="4" t="str">
        <f t="shared" si="14"/>
        <v>Shim Dal-Gi</v>
      </c>
    </row>
    <row r="281" spans="1:8">
      <c r="A281">
        <v>280</v>
      </c>
      <c r="B281" t="str">
        <f>UPPER(Actor!A281)</f>
        <v>HOSPITAL PLAYLIST</v>
      </c>
      <c r="C281" t="str">
        <f>Actor!B281</f>
        <v>Gi Eun-se</v>
      </c>
      <c r="D281" t="str">
        <f>(LEFT(Actor!C281,10))</f>
        <v>Yuk Hye-ju</v>
      </c>
      <c r="E281" t="str">
        <f>UPPER(LEFT(Actor!D281,3))</f>
        <v>SPE</v>
      </c>
      <c r="F281" t="str">
        <f t="shared" si="12"/>
        <v>Special Appearance</v>
      </c>
      <c r="G281" t="str">
        <f t="shared" si="13"/>
        <v>www.dqbio/gi-eun-se/hospital-playlist.com</v>
      </c>
      <c r="H281" s="4" t="str">
        <f t="shared" si="14"/>
        <v>Gi Eun-Se</v>
      </c>
    </row>
    <row r="282" spans="1:8">
      <c r="A282">
        <v>281</v>
      </c>
      <c r="B282" t="str">
        <f>UPPER(Actor!A282)</f>
        <v>HOSPITAL PLAYLIST</v>
      </c>
      <c r="C282" t="str">
        <f>Actor!B282</f>
        <v>Anupam Tripathi</v>
      </c>
      <c r="D282" t="str">
        <f>(LEFT(Actor!C282,10))</f>
        <v>Foreign pa</v>
      </c>
      <c r="E282" t="str">
        <f>UPPER(LEFT(Actor!D282,3))</f>
        <v>SPE</v>
      </c>
      <c r="F282" t="str">
        <f t="shared" si="12"/>
        <v>Special Appearance</v>
      </c>
      <c r="G282" t="str">
        <f t="shared" si="13"/>
        <v>www.dqbio/anupam-tripathi/hospital-playlist.com</v>
      </c>
      <c r="H282" s="4" t="str">
        <f t="shared" si="14"/>
        <v>Anupam Tripathi</v>
      </c>
    </row>
    <row r="283" spans="1:8">
      <c r="A283">
        <v>282</v>
      </c>
      <c r="B283" t="str">
        <f>UPPER(Actor!A283)</f>
        <v>HOSPITAL PLAYLIST</v>
      </c>
      <c r="C283" t="str">
        <f>Actor!B283</f>
        <v>Go Ara</v>
      </c>
      <c r="D283" t="str">
        <f>(LEFT(Actor!C283,10))</f>
        <v>Go Ara (Ep</v>
      </c>
      <c r="E283" t="str">
        <f>UPPER(LEFT(Actor!D283,3))</f>
        <v>SPE</v>
      </c>
      <c r="F283" t="str">
        <f t="shared" si="12"/>
        <v>Special Appearance</v>
      </c>
      <c r="G283" t="str">
        <f t="shared" si="13"/>
        <v>www.dqbio/go-ara/hospital-playlist.com</v>
      </c>
      <c r="H283" s="4" t="str">
        <f t="shared" si="14"/>
        <v>Go Ara</v>
      </c>
    </row>
    <row r="284" spans="1:8">
      <c r="A284">
        <v>283</v>
      </c>
      <c r="B284" t="str">
        <f>UPPER(Actor!A284)</f>
        <v>HOSPITAL PLAYLIST</v>
      </c>
      <c r="C284" t="str">
        <f>Actor!B284</f>
        <v>Kim Dong-kyu</v>
      </c>
      <c r="D284" t="str">
        <f>(LEFT(Actor!C284,10))</f>
        <v>Kim Dong-k</v>
      </c>
      <c r="E284" t="str">
        <f>UPPER(LEFT(Actor!D284,3))</f>
        <v>SPE</v>
      </c>
      <c r="F284" t="str">
        <f t="shared" si="12"/>
        <v>Special Appearance</v>
      </c>
      <c r="G284" t="str">
        <f t="shared" si="13"/>
        <v>www.dqbio/kim-dong-kyu/hospital-playlist.com</v>
      </c>
      <c r="H284" s="4" t="str">
        <f t="shared" si="14"/>
        <v>Kim Dong-Kyu</v>
      </c>
    </row>
    <row r="285" spans="1:8">
      <c r="A285">
        <v>284</v>
      </c>
      <c r="B285" t="str">
        <f>UPPER(Actor!A285)</f>
        <v>HOSPITAL PLAYLIST</v>
      </c>
      <c r="C285" t="str">
        <f>Actor!B285</f>
        <v>Choi Moo-sung</v>
      </c>
      <c r="D285" t="str">
        <f>(LEFT(Actor!C285,10))</f>
        <v>Ik-jun's p</v>
      </c>
      <c r="E285" t="str">
        <f>UPPER(LEFT(Actor!D285,3))</f>
        <v>SPE</v>
      </c>
      <c r="F285" t="str">
        <f t="shared" si="12"/>
        <v>Special Appearance</v>
      </c>
      <c r="G285" t="str">
        <f t="shared" si="13"/>
        <v>www.dqbio/choi-moo-sung/hospital-playlist.com</v>
      </c>
      <c r="H285" s="4" t="str">
        <f t="shared" si="14"/>
        <v>Choi Moo-Sung</v>
      </c>
    </row>
    <row r="286" spans="1:8">
      <c r="A286">
        <v>285</v>
      </c>
      <c r="B286" t="str">
        <f>UPPER(Actor!A286)</f>
        <v>HOSPITAL PLAYLIST</v>
      </c>
      <c r="C286" t="str">
        <f>Actor!B286</f>
        <v>Lee Ji-hyun</v>
      </c>
      <c r="D286" t="str">
        <f>(LEFT(Actor!C286,10))</f>
        <v>Shin Min-j</v>
      </c>
      <c r="E286" t="str">
        <f>UPPER(LEFT(Actor!D286,3))</f>
        <v>SPE</v>
      </c>
      <c r="F286" t="str">
        <f t="shared" si="12"/>
        <v>Special Appearance</v>
      </c>
      <c r="G286" t="str">
        <f t="shared" si="13"/>
        <v>www.dqbio/lee-ji-hyun/hospital-playlist.com</v>
      </c>
      <c r="H286" s="4" t="str">
        <f t="shared" si="14"/>
        <v>Lee Ji-Hyun</v>
      </c>
    </row>
    <row r="287" spans="1:8">
      <c r="A287">
        <v>286</v>
      </c>
      <c r="B287" t="str">
        <f>UPPER(Actor!A287)</f>
        <v>HOSPITAL PLAYLIST</v>
      </c>
      <c r="C287" t="str">
        <f>Actor!B287</f>
        <v>Kim Sun-young</v>
      </c>
      <c r="D287" t="str">
        <f>(LEFT(Actor!C287,10))</f>
        <v>Ik-jun's p</v>
      </c>
      <c r="E287" t="str">
        <f>UPPER(LEFT(Actor!D287,3))</f>
        <v>SPE</v>
      </c>
      <c r="F287" t="str">
        <f t="shared" si="12"/>
        <v>Special Appearance</v>
      </c>
      <c r="G287" t="str">
        <f t="shared" si="13"/>
        <v>www.dqbio/kim-sun-young/hospital-playlist.com</v>
      </c>
      <c r="H287" s="4" t="str">
        <f t="shared" si="14"/>
        <v>Kim Sun-Young</v>
      </c>
    </row>
    <row r="288" spans="1:8">
      <c r="A288">
        <v>287</v>
      </c>
      <c r="B288" t="str">
        <f>UPPER(Actor!A288)</f>
        <v>HOSPITAL PLAYLIST</v>
      </c>
      <c r="C288" t="str">
        <f>Actor!B288</f>
        <v>Cha Soo-rin</v>
      </c>
      <c r="D288" t="str">
        <f>(LEFT(Actor!C288,10))</f>
        <v xml:space="preserve">Oh Yu-min </v>
      </c>
      <c r="E288" t="str">
        <f>UPPER(LEFT(Actor!D288,3))</f>
        <v>SPE</v>
      </c>
      <c r="F288" t="str">
        <f t="shared" si="12"/>
        <v>Special Appearance</v>
      </c>
      <c r="G288" t="str">
        <f t="shared" si="13"/>
        <v>www.dqbio/cha-soo-rin/hospital-playlist.com</v>
      </c>
      <c r="H288" s="4" t="str">
        <f t="shared" si="14"/>
        <v>Cha Soo-Rin</v>
      </c>
    </row>
    <row r="289" spans="1:8">
      <c r="A289">
        <v>288</v>
      </c>
      <c r="B289" t="str">
        <f>UPPER(Actor!A289)</f>
        <v>HOSPITAL PLAYLIST</v>
      </c>
      <c r="C289" t="str">
        <f>Actor!B289</f>
        <v>Jung Min-sung</v>
      </c>
      <c r="D289" t="str">
        <f>(LEFT(Actor!C289,10))</f>
        <v>Lee Chang-</v>
      </c>
      <c r="E289" t="str">
        <f>UPPER(LEFT(Actor!D289,3))</f>
        <v>SPE</v>
      </c>
      <c r="F289" t="str">
        <f t="shared" si="12"/>
        <v>Special Appearance</v>
      </c>
      <c r="G289" t="str">
        <f t="shared" si="13"/>
        <v>www.dqbio/jung-min-sung/hospital-playlist.com</v>
      </c>
      <c r="H289" s="4" t="str">
        <f t="shared" si="14"/>
        <v>Jung Min-Sung</v>
      </c>
    </row>
    <row r="290" spans="1:8">
      <c r="A290">
        <v>289</v>
      </c>
      <c r="B290" t="str">
        <f>UPPER(Actor!A290)</f>
        <v>HOSPITAL PLAYLIST</v>
      </c>
      <c r="C290" t="str">
        <f>Actor!B290</f>
        <v>Park Bo-kyung</v>
      </c>
      <c r="D290" t="str">
        <f>(LEFT(Actor!C290,10))</f>
        <v>Chang-hak'</v>
      </c>
      <c r="E290" t="str">
        <f>UPPER(LEFT(Actor!D290,3))</f>
        <v>SPE</v>
      </c>
      <c r="F290" t="str">
        <f t="shared" si="12"/>
        <v>Special Appearance</v>
      </c>
      <c r="G290" t="str">
        <f t="shared" si="13"/>
        <v>www.dqbio/park-bo-kyung/hospital-playlist.com</v>
      </c>
      <c r="H290" s="4" t="str">
        <f t="shared" si="14"/>
        <v>Park Bo-Kyung</v>
      </c>
    </row>
    <row r="291" spans="1:8">
      <c r="A291">
        <v>290</v>
      </c>
      <c r="B291" t="str">
        <f>UPPER(Actor!A291)</f>
        <v>HOSPITAL PLAYLIST</v>
      </c>
      <c r="C291" t="str">
        <f>Actor!B291</f>
        <v>Lee Jae-in</v>
      </c>
      <c r="D291" t="str">
        <f>(LEFT(Actor!C291,10))</f>
        <v>So-mi (Ep.</v>
      </c>
      <c r="E291" t="str">
        <f>UPPER(LEFT(Actor!D291,3))</f>
        <v>SPE</v>
      </c>
      <c r="F291" t="str">
        <f t="shared" si="12"/>
        <v>Special Appearance</v>
      </c>
      <c r="G291" t="str">
        <f t="shared" si="13"/>
        <v>www.dqbio/lee-jae-in/hospital-playlist.com</v>
      </c>
      <c r="H291" s="4" t="str">
        <f t="shared" si="14"/>
        <v>Lee Jae-In</v>
      </c>
    </row>
    <row r="292" spans="1:8">
      <c r="A292">
        <v>291</v>
      </c>
      <c r="B292" t="str">
        <f>UPPER(Actor!A292)</f>
        <v>HOSPITAL PLAYLIST</v>
      </c>
      <c r="C292" t="str">
        <f>Actor!B292</f>
        <v>Cha Chung-hwa</v>
      </c>
      <c r="D292" t="str">
        <f>(LEFT(Actor!C292,10))</f>
        <v xml:space="preserve">Yeonwoo's </v>
      </c>
      <c r="E292" t="str">
        <f>UPPER(LEFT(Actor!D292,3))</f>
        <v>SPE</v>
      </c>
      <c r="F292" t="str">
        <f t="shared" si="12"/>
        <v>Special Appearance</v>
      </c>
      <c r="G292" t="str">
        <f t="shared" si="13"/>
        <v>www.dqbio/cha-chung-hwa/hospital-playlist.com</v>
      </c>
      <c r="H292" s="4" t="str">
        <f t="shared" si="14"/>
        <v>Cha Chung-Hwa</v>
      </c>
    </row>
    <row r="293" spans="1:8">
      <c r="A293">
        <v>292</v>
      </c>
      <c r="B293" t="str">
        <f>UPPER(Actor!A293)</f>
        <v>HOSPITAL PLAYLIST</v>
      </c>
      <c r="C293" t="str">
        <f>Actor!B293</f>
        <v>Ahn Si-ha</v>
      </c>
      <c r="D293" t="str">
        <f>(LEFT(Actor!C293,10))</f>
        <v>Kim Soo-ju</v>
      </c>
      <c r="E293" t="str">
        <f>UPPER(LEFT(Actor!D293,3))</f>
        <v>SPE</v>
      </c>
      <c r="F293" t="str">
        <f t="shared" si="12"/>
        <v>Special Appearance</v>
      </c>
      <c r="G293" t="str">
        <f t="shared" si="13"/>
        <v>www.dqbio/ahn-si-ha/hospital-playlist.com</v>
      </c>
      <c r="H293" s="4" t="str">
        <f t="shared" si="14"/>
        <v>Ahn Si-Ha</v>
      </c>
    </row>
    <row r="294" spans="1:8">
      <c r="A294">
        <v>293</v>
      </c>
      <c r="B294" t="str">
        <f>UPPER(Actor!A294)</f>
        <v>HOSPITAL PLAYLIST</v>
      </c>
      <c r="C294" t="str">
        <f>Actor!B294</f>
        <v>Ryu Hye-rin</v>
      </c>
      <c r="D294" t="str">
        <f>(LEFT(Actor!C294,10))</f>
        <v>Seung-won'</v>
      </c>
      <c r="E294" t="str">
        <f>UPPER(LEFT(Actor!D294,3))</f>
        <v>SPE</v>
      </c>
      <c r="F294" t="str">
        <f t="shared" si="12"/>
        <v>Special Appearance</v>
      </c>
      <c r="G294" t="str">
        <f t="shared" si="13"/>
        <v>www.dqbio/ryu-hye-rin/hospital-playlist.com</v>
      </c>
      <c r="H294" s="4" t="str">
        <f t="shared" si="14"/>
        <v>Ryu Hye-Rin</v>
      </c>
    </row>
    <row r="295" spans="1:8">
      <c r="A295">
        <v>294</v>
      </c>
      <c r="B295" t="str">
        <f>UPPER(Actor!A295)</f>
        <v>HOSPITAL PLAYLIST</v>
      </c>
      <c r="C295" t="str">
        <f>Actor!B295</f>
        <v>Ko Na-young</v>
      </c>
      <c r="D295" t="str">
        <f>(LEFT(Actor!C295,10))</f>
        <v>Yoo Kyung-</v>
      </c>
      <c r="E295" t="str">
        <f>UPPER(LEFT(Actor!D295,3))</f>
        <v>SPE</v>
      </c>
      <c r="F295" t="str">
        <f t="shared" si="12"/>
        <v>Special Appearance</v>
      </c>
      <c r="G295" t="str">
        <f t="shared" si="13"/>
        <v>www.dqbio/ko-na-young/hospital-playlist.com</v>
      </c>
      <c r="H295" s="4" t="str">
        <f t="shared" si="14"/>
        <v>Ko Na-Young</v>
      </c>
    </row>
    <row r="296" spans="1:8">
      <c r="A296">
        <v>295</v>
      </c>
      <c r="B296" t="str">
        <f>UPPER(Actor!A296)</f>
        <v>HOSPITAL PLAYLIST</v>
      </c>
      <c r="C296" t="str">
        <f>Actor!B296</f>
        <v>Lee Ji-ha</v>
      </c>
      <c r="D296" t="str">
        <f>(LEFT(Actor!C296,10))</f>
        <v>Yoo Han-ya</v>
      </c>
      <c r="E296" t="str">
        <f>UPPER(LEFT(Actor!D296,3))</f>
        <v>SPE</v>
      </c>
      <c r="F296" t="str">
        <f t="shared" si="12"/>
        <v>Special Appearance</v>
      </c>
      <c r="G296" t="str">
        <f t="shared" si="13"/>
        <v>www.dqbio/lee-ji-ha/hospital-playlist.com</v>
      </c>
      <c r="H296" s="4" t="str">
        <f t="shared" si="14"/>
        <v>Lee Ji-Ha</v>
      </c>
    </row>
    <row r="297" spans="1:8">
      <c r="A297">
        <v>296</v>
      </c>
      <c r="B297" t="str">
        <f>UPPER(Actor!A297)</f>
        <v>HOSPITAL PLAYLIST</v>
      </c>
      <c r="C297" t="str">
        <f>Actor!B297</f>
        <v>Lee Ji-hyun</v>
      </c>
      <c r="D297" t="str">
        <f>(LEFT(Actor!C297,10))</f>
        <v>Min-chan's</v>
      </c>
      <c r="E297" t="str">
        <f>UPPER(LEFT(Actor!D297,3))</f>
        <v>SPE</v>
      </c>
      <c r="F297" t="str">
        <f t="shared" si="12"/>
        <v>Special Appearance</v>
      </c>
      <c r="G297" t="str">
        <f t="shared" si="13"/>
        <v>www.dqbio/lee-ji-hyun/hospital-playlist.com</v>
      </c>
      <c r="H297" s="4" t="str">
        <f t="shared" si="14"/>
        <v>Lee Ji-Hyun</v>
      </c>
    </row>
    <row r="298" spans="1:8">
      <c r="A298">
        <v>297</v>
      </c>
      <c r="B298" t="str">
        <f>UPPER(Actor!A298)</f>
        <v>HOSPITAL PLAYLIST</v>
      </c>
      <c r="C298" t="str">
        <f>Actor!B298</f>
        <v>Lee Kyu-hyung</v>
      </c>
      <c r="D298" t="str">
        <f>(LEFT(Actor!C298,10))</f>
        <v xml:space="preserve"> Yoo Han-y</v>
      </c>
      <c r="E298" t="str">
        <f>UPPER(LEFT(Actor!D298,3))</f>
        <v>SPE</v>
      </c>
      <c r="F298" t="str">
        <f t="shared" si="12"/>
        <v>Special Appearance</v>
      </c>
      <c r="G298" t="str">
        <f t="shared" si="13"/>
        <v>www.dqbio/lee-kyu-hyung/hospital-playlist.com</v>
      </c>
      <c r="H298" s="4" t="str">
        <f t="shared" si="14"/>
        <v>Lee Kyu-Hyung</v>
      </c>
    </row>
    <row r="299" spans="1:8">
      <c r="A299">
        <v>298</v>
      </c>
      <c r="B299" t="str">
        <f>UPPER(Actor!A299)</f>
        <v>HOSPITAL PLAYLIST</v>
      </c>
      <c r="C299" t="str">
        <f>Actor!B299</f>
        <v>Im Soo-jung</v>
      </c>
      <c r="D299" t="str">
        <f>(LEFT(Actor!C299,10))</f>
        <v>Chae Eun (</v>
      </c>
      <c r="E299" t="str">
        <f>UPPER(LEFT(Actor!D299,3))</f>
        <v>SPE</v>
      </c>
      <c r="F299" t="str">
        <f t="shared" si="12"/>
        <v>Special Appearance</v>
      </c>
      <c r="G299" t="str">
        <f t="shared" si="13"/>
        <v>www.dqbio/im-soo-jung/hospital-playlist.com</v>
      </c>
      <c r="H299" s="4" t="str">
        <f t="shared" si="14"/>
        <v>Im Soo-Jung</v>
      </c>
    </row>
    <row r="300" spans="1:8">
      <c r="A300">
        <v>299</v>
      </c>
      <c r="B300" t="str">
        <f>UPPER(Actor!A300)</f>
        <v>HOSPITAL PLAYLIST</v>
      </c>
      <c r="C300" t="str">
        <f>Actor!B300</f>
        <v>Ahn Chang-hwan</v>
      </c>
      <c r="D300" t="str">
        <f>(LEFT(Actor!C300,10))</f>
        <v xml:space="preserve"> Baek Hyun</v>
      </c>
      <c r="E300" t="str">
        <f>UPPER(LEFT(Actor!D300,3))</f>
        <v>SPE</v>
      </c>
      <c r="F300" t="str">
        <f t="shared" si="12"/>
        <v>Special Appearance</v>
      </c>
      <c r="G300" t="str">
        <f t="shared" si="13"/>
        <v>www.dqbio/ahn-chang-hwan/hospital-playlist.com</v>
      </c>
      <c r="H300" s="4" t="str">
        <f t="shared" si="14"/>
        <v>Ahn Chang-Hwan</v>
      </c>
    </row>
    <row r="301" spans="1:8">
      <c r="A301">
        <v>300</v>
      </c>
      <c r="B301" t="str">
        <f>UPPER(Actor!A301)</f>
        <v>HOSPITAL PLAYLIST</v>
      </c>
      <c r="C301" t="str">
        <f>Actor!B301</f>
        <v>Jung Seung-gil</v>
      </c>
      <c r="D301" t="str">
        <f>(LEFT(Actor!C301,10))</f>
        <v>son of the</v>
      </c>
      <c r="E301" t="str">
        <f>UPPER(LEFT(Actor!D301,3))</f>
        <v>SPE</v>
      </c>
      <c r="F301" t="str">
        <f t="shared" si="12"/>
        <v>Special Appearance</v>
      </c>
      <c r="G301" t="str">
        <f t="shared" si="13"/>
        <v>www.dqbio/jung-seung-gil/hospital-playlist.com</v>
      </c>
      <c r="H301" s="4" t="str">
        <f t="shared" si="14"/>
        <v>Jung Seung-Gil</v>
      </c>
    </row>
    <row r="302" spans="1:8">
      <c r="A302">
        <v>301</v>
      </c>
      <c r="B302" t="str">
        <f>UPPER(Actor!A302)</f>
        <v>HOSPITAL PLAYLIST</v>
      </c>
      <c r="C302" t="str">
        <f>Actor!B302</f>
        <v>Yoo Jae-myung</v>
      </c>
      <c r="D302" t="str">
        <f>(LEFT(Actor!C302,10))</f>
        <v>Shin Sung-</v>
      </c>
      <c r="E302" t="str">
        <f>UPPER(LEFT(Actor!D302,3))</f>
        <v>SPE</v>
      </c>
      <c r="F302" t="str">
        <f t="shared" si="12"/>
        <v>Special Appearance</v>
      </c>
      <c r="G302" t="str">
        <f t="shared" si="13"/>
        <v>www.dqbio/yoo-jae-myung/hospital-playlist.com</v>
      </c>
      <c r="H302" s="4" t="str">
        <f t="shared" si="14"/>
        <v>Yoo Jae-Myung</v>
      </c>
    </row>
    <row r="303" spans="1:8">
      <c r="A303">
        <v>302</v>
      </c>
      <c r="B303" t="str">
        <f>UPPER(Actor!A303)</f>
        <v>HOSPITAL PLAYLIST</v>
      </c>
      <c r="C303" t="str">
        <f>Actor!B303</f>
        <v>Hyun Jung-hwa</v>
      </c>
      <c r="D303" t="str">
        <f>(LEFT(Actor!C303,10))</f>
        <v xml:space="preserve">professor </v>
      </c>
      <c r="E303" t="str">
        <f>UPPER(LEFT(Actor!D303,3))</f>
        <v>SPE</v>
      </c>
      <c r="F303" t="str">
        <f t="shared" si="12"/>
        <v>Special Appearance</v>
      </c>
      <c r="G303" t="str">
        <f t="shared" si="13"/>
        <v>www.dqbio/hyun-jung-hwa/hospital-playlist.com</v>
      </c>
      <c r="H303" s="4" t="str">
        <f t="shared" si="14"/>
        <v>Hyun Jung-Hwa</v>
      </c>
    </row>
    <row r="304" spans="1:8">
      <c r="A304">
        <v>303</v>
      </c>
      <c r="B304" t="str">
        <f>UPPER(Actor!A304)</f>
        <v>HOSPITAL PLAYLIST</v>
      </c>
      <c r="C304" t="str">
        <f>Actor!B304</f>
        <v>Lee Bom-so-ri</v>
      </c>
      <c r="D304" t="str">
        <f>(LEFT(Actor!C304,10))</f>
        <v>OB-GYN fel</v>
      </c>
      <c r="E304" t="str">
        <f>UPPER(LEFT(Actor!D304,3))</f>
        <v>SPE</v>
      </c>
      <c r="F304" t="str">
        <f t="shared" si="12"/>
        <v>Special Appearance</v>
      </c>
      <c r="G304" t="str">
        <f t="shared" si="13"/>
        <v>www.dqbio/lee-bom-so-ri/hospital-playlist.com</v>
      </c>
      <c r="H304" s="4" t="str">
        <f t="shared" si="14"/>
        <v>Lee Bom-So-Ri</v>
      </c>
    </row>
    <row r="305" spans="1:8">
      <c r="A305">
        <v>304</v>
      </c>
      <c r="B305" t="str">
        <f>UPPER(Actor!A305)</f>
        <v>HOSPITAL PLAYLIST</v>
      </c>
      <c r="C305" t="str">
        <f>Actor!B305</f>
        <v>Joo Sae-hyuk</v>
      </c>
      <c r="D305" t="str">
        <f>(LEFT(Actor!C305,10))</f>
        <v xml:space="preserve">fellow in </v>
      </c>
      <c r="E305" t="str">
        <f>UPPER(LEFT(Actor!D305,3))</f>
        <v>SPE</v>
      </c>
      <c r="F305" t="str">
        <f t="shared" si="12"/>
        <v>Special Appearance</v>
      </c>
      <c r="G305" t="str">
        <f t="shared" si="13"/>
        <v>www.dqbio/joo-sae-hyuk/hospital-playlist.com</v>
      </c>
      <c r="H305" s="4" t="str">
        <f t="shared" si="14"/>
        <v>Joo Sae-Hyuk</v>
      </c>
    </row>
    <row r="306" spans="1:8">
      <c r="A306">
        <v>305</v>
      </c>
      <c r="B306" t="str">
        <f>UPPER(Actor!A306)</f>
        <v>HOSPITAL PLAYLIST</v>
      </c>
      <c r="C306" t="str">
        <f>Actor!B306</f>
        <v>Lee Il-hwa</v>
      </c>
      <c r="D306" t="str">
        <f>(LEFT(Actor!C306,10))</f>
        <v xml:space="preserve">Gyeo-ul's </v>
      </c>
      <c r="E306" t="str">
        <f>UPPER(LEFT(Actor!D306,3))</f>
        <v>SPE</v>
      </c>
      <c r="F306" t="str">
        <f t="shared" si="12"/>
        <v>Special Appearance</v>
      </c>
      <c r="G306" t="str">
        <f t="shared" si="13"/>
        <v>www.dqbio/lee-il-hwa/hospital-playlist.com</v>
      </c>
      <c r="H306" s="4" t="str">
        <f t="shared" si="14"/>
        <v>Lee Il-Hwa</v>
      </c>
    </row>
    <row r="307" spans="1:8">
      <c r="A307">
        <v>306</v>
      </c>
      <c r="B307" t="str">
        <f>UPPER(Actor!A307)</f>
        <v>HOSPITAL PLAYLIST</v>
      </c>
      <c r="C307" t="str">
        <f>Actor!B307</f>
        <v>Park Jung-woo</v>
      </c>
      <c r="D307" t="str">
        <f>(LEFT(Actor!C307,10))</f>
        <v>Jang Ga-eu</v>
      </c>
      <c r="E307" t="str">
        <f>UPPER(LEFT(Actor!D307,3))</f>
        <v>SPE</v>
      </c>
      <c r="F307" t="str">
        <f t="shared" si="12"/>
        <v>Special Appearance</v>
      </c>
      <c r="G307" t="str">
        <f t="shared" si="13"/>
        <v>www.dqbio/park-jung-woo/hospital-playlist.com</v>
      </c>
      <c r="H307" s="4" t="str">
        <f t="shared" si="14"/>
        <v>Park Jung-Woo</v>
      </c>
    </row>
    <row r="308" spans="1:8">
      <c r="A308">
        <v>307</v>
      </c>
      <c r="B308" t="str">
        <f>UPPER(Actor!A308)</f>
        <v>HOSPITAL PLAYLIST</v>
      </c>
      <c r="C308" t="str">
        <f>Actor!B308</f>
        <v>Na Young-seok</v>
      </c>
      <c r="D308" t="str">
        <f>(LEFT(Actor!C308,10))</f>
        <v>Jang Young</v>
      </c>
      <c r="E308" t="str">
        <f>UPPER(LEFT(Actor!D308,3))</f>
        <v>SPE</v>
      </c>
      <c r="F308" t="str">
        <f t="shared" si="12"/>
        <v>Special Appearance</v>
      </c>
      <c r="G308" t="str">
        <f t="shared" si="13"/>
        <v>www.dqbio/na-young-seok/hospital-playlist.com</v>
      </c>
      <c r="H308" s="4" t="str">
        <f t="shared" si="14"/>
        <v>Na Young-Seok</v>
      </c>
    </row>
    <row r="309" spans="1:8">
      <c r="A309">
        <v>308</v>
      </c>
      <c r="B309" t="str">
        <f>UPPER(Actor!A309)</f>
        <v>HOSPITAL PLAYLIST</v>
      </c>
      <c r="C309" t="str">
        <f>Actor!B309</f>
        <v>Choi Deok-moon</v>
      </c>
      <c r="D309" t="str">
        <f>(LEFT(Actor!C309,10))</f>
        <v>Chu Cheol-</v>
      </c>
      <c r="E309" t="str">
        <f>UPPER(LEFT(Actor!D309,3))</f>
        <v>SPE</v>
      </c>
      <c r="F309" t="str">
        <f t="shared" si="12"/>
        <v>Special Appearance</v>
      </c>
      <c r="G309" t="str">
        <f t="shared" si="13"/>
        <v>www.dqbio/choi-deok-moon/hospital-playlist.com</v>
      </c>
      <c r="H309" s="4" t="str">
        <f t="shared" si="14"/>
        <v>Choi Deok-Moon</v>
      </c>
    </row>
    <row r="310" spans="1:8">
      <c r="A310">
        <v>309</v>
      </c>
      <c r="B310" t="str">
        <f>UPPER(Actor!A310)</f>
        <v>HOSPITAL PLAYLIST</v>
      </c>
      <c r="C310" t="str">
        <f>Actor!B310</f>
        <v>Jang Hye-jin</v>
      </c>
      <c r="D310" t="str">
        <f>(LEFT(Actor!C310,10))</f>
        <v>Min-ha's m</v>
      </c>
      <c r="E310" t="str">
        <f>UPPER(LEFT(Actor!D310,3))</f>
        <v>SPE</v>
      </c>
      <c r="F310" t="str">
        <f t="shared" si="12"/>
        <v>Special Appearance</v>
      </c>
      <c r="G310" t="str">
        <f t="shared" si="13"/>
        <v>www.dqbio/jang-hye-jin/hospital-playlist.com</v>
      </c>
      <c r="H310" s="4" t="str">
        <f t="shared" si="14"/>
        <v>Jang Hye-Jin</v>
      </c>
    </row>
    <row r="311" spans="1:8">
      <c r="A311">
        <v>310</v>
      </c>
      <c r="B311" t="str">
        <f>UPPER(Actor!A311)</f>
        <v>HOSPITAL PLAYLIST</v>
      </c>
      <c r="C311" t="str">
        <f>Actor!B311</f>
        <v>Kim Jun-han</v>
      </c>
      <c r="D311" t="str">
        <f>(LEFT(Actor!C311,10))</f>
        <v>Ahn Chi-ho</v>
      </c>
      <c r="E311" t="str">
        <f>UPPER(LEFT(Actor!D311,3))</f>
        <v>SPE</v>
      </c>
      <c r="F311" t="str">
        <f t="shared" si="12"/>
        <v>Special Appearance</v>
      </c>
      <c r="G311" t="str">
        <f t="shared" si="13"/>
        <v>www.dqbio/kim-jun-han/hospital-playlist.com</v>
      </c>
      <c r="H311" s="4" t="str">
        <f t="shared" si="14"/>
        <v>Kim Jun-Han</v>
      </c>
    </row>
    <row r="312" spans="1:8">
      <c r="A312">
        <v>311</v>
      </c>
      <c r="B312" t="str">
        <f>UPPER(Actor!A312)</f>
        <v>HOTEL DEL LUNA</v>
      </c>
      <c r="C312" t="str">
        <f>Actor!B312</f>
        <v>Jung Dong-hwan</v>
      </c>
      <c r="D312" t="str">
        <f>(LEFT(Actor!C312,10))</f>
        <v>Noh Joon-s</v>
      </c>
      <c r="E312" t="str">
        <f>UPPER(LEFT(Actor!D312,3))</f>
        <v>SUP</v>
      </c>
      <c r="F312" t="str">
        <f t="shared" si="12"/>
        <v>Supporting</v>
      </c>
      <c r="G312" t="str">
        <f t="shared" si="13"/>
        <v>www.dqbio/jung-dong-hwan/hotel-del-luna.com</v>
      </c>
      <c r="H312" s="4" t="str">
        <f t="shared" si="14"/>
        <v>Jung Dong-Hwan</v>
      </c>
    </row>
    <row r="313" spans="1:8">
      <c r="A313">
        <v>312</v>
      </c>
      <c r="B313" t="str">
        <f>UPPER(Actor!A313)</f>
        <v>HOTEL DEL LUNA</v>
      </c>
      <c r="C313" t="str">
        <f>Actor!B313</f>
        <v>Shin Jung-geun</v>
      </c>
      <c r="D313" t="str">
        <f>(LEFT(Actor!C313,10))</f>
        <v>Kim Seon-b</v>
      </c>
      <c r="E313" t="str">
        <f>UPPER(LEFT(Actor!D313,3))</f>
        <v>SUP</v>
      </c>
      <c r="F313" t="str">
        <f t="shared" si="12"/>
        <v>Supporting</v>
      </c>
      <c r="G313" t="str">
        <f t="shared" si="13"/>
        <v>www.dqbio/shin-jung-geun/hotel-del-luna.com</v>
      </c>
      <c r="H313" s="4" t="str">
        <f t="shared" si="14"/>
        <v>Shin Jung-Geun</v>
      </c>
    </row>
    <row r="314" spans="1:8">
      <c r="A314">
        <v>313</v>
      </c>
      <c r="B314" t="str">
        <f>UPPER(Actor!A314)</f>
        <v>HOTEL DEL LUNA</v>
      </c>
      <c r="C314" t="str">
        <f>Actor!B314</f>
        <v>Bae Hae-sun</v>
      </c>
      <c r="D314" t="str">
        <f>(LEFT(Actor!C314,10))</f>
        <v>Choi Seo-h</v>
      </c>
      <c r="E314" t="str">
        <f>UPPER(LEFT(Actor!D314,3))</f>
        <v>SUP</v>
      </c>
      <c r="F314" t="str">
        <f t="shared" si="12"/>
        <v>Supporting</v>
      </c>
      <c r="G314" t="str">
        <f t="shared" si="13"/>
        <v>www.dqbio/bae-hae-sun/hotel-del-luna.com</v>
      </c>
      <c r="H314" s="4" t="str">
        <f t="shared" si="14"/>
        <v>Bae Hae-Sun</v>
      </c>
    </row>
    <row r="315" spans="1:8">
      <c r="A315">
        <v>314</v>
      </c>
      <c r="B315" t="str">
        <f>UPPER(Actor!A315)</f>
        <v>HOTEL DEL LUNA</v>
      </c>
      <c r="C315" t="str">
        <f>Actor!B315</f>
        <v>Pyo Ji-hoon</v>
      </c>
      <c r="D315" t="str">
        <f>(LEFT(Actor!C315,10))</f>
        <v>Ji Hyun-jo</v>
      </c>
      <c r="E315" t="str">
        <f>UPPER(LEFT(Actor!D315,3))</f>
        <v>SUP</v>
      </c>
      <c r="F315" t="str">
        <f t="shared" si="12"/>
        <v>Supporting</v>
      </c>
      <c r="G315" t="str">
        <f t="shared" si="13"/>
        <v>www.dqbio/pyo-ji-hoon/hotel-del-luna.com</v>
      </c>
      <c r="H315" s="4" t="str">
        <f t="shared" si="14"/>
        <v>Pyo Ji-Hoon</v>
      </c>
    </row>
    <row r="316" spans="1:8">
      <c r="A316">
        <v>315</v>
      </c>
      <c r="B316" t="str">
        <f>UPPER(Actor!A316)</f>
        <v>HOTEL DEL LUNA</v>
      </c>
      <c r="C316" t="str">
        <f>Actor!B316</f>
        <v>Kang Mi-na</v>
      </c>
      <c r="D316" t="str">
        <f>(LEFT(Actor!C316,10))</f>
        <v xml:space="preserve">spirit of </v>
      </c>
      <c r="E316" t="str">
        <f>UPPER(LEFT(Actor!D316,3))</f>
        <v>SUP</v>
      </c>
      <c r="F316" t="str">
        <f t="shared" si="12"/>
        <v>Supporting</v>
      </c>
      <c r="G316" t="str">
        <f t="shared" si="13"/>
        <v>www.dqbio/kang-mi-na/hotel-del-luna.com</v>
      </c>
      <c r="H316" s="4" t="str">
        <f t="shared" si="14"/>
        <v>Kang Mi-Na</v>
      </c>
    </row>
    <row r="317" spans="1:8">
      <c r="A317">
        <v>316</v>
      </c>
      <c r="B317" t="str">
        <f>UPPER(Actor!A317)</f>
        <v>HOTEL DEL LUNA</v>
      </c>
      <c r="C317" t="str">
        <f>Actor!B317</f>
        <v>Lee Do-hyun</v>
      </c>
      <c r="D317" t="str">
        <f>(LEFT(Actor!C317,10))</f>
        <v>Go Chung-m</v>
      </c>
      <c r="E317" t="str">
        <f>UPPER(LEFT(Actor!D317,3))</f>
        <v>SUP</v>
      </c>
      <c r="F317" t="str">
        <f t="shared" si="12"/>
        <v>Supporting</v>
      </c>
      <c r="G317" t="str">
        <f t="shared" si="13"/>
        <v>www.dqbio/lee-do-hyun/hotel-del-luna.com</v>
      </c>
      <c r="H317" s="4" t="str">
        <f t="shared" si="14"/>
        <v>Lee Do-Hyun</v>
      </c>
    </row>
    <row r="318" spans="1:8">
      <c r="A318">
        <v>317</v>
      </c>
      <c r="B318" t="str">
        <f>UPPER(Actor!A318)</f>
        <v>HOTEL DEL LUNA</v>
      </c>
      <c r="C318" t="str">
        <f>Actor!B318</f>
        <v>Lee Tae-sun</v>
      </c>
      <c r="D318" t="str">
        <f>(LEFT(Actor!C318,10))</f>
        <v>Yeon-woo /</v>
      </c>
      <c r="E318" t="str">
        <f>UPPER(LEFT(Actor!D318,3))</f>
        <v>SUP</v>
      </c>
      <c r="F318" t="str">
        <f t="shared" si="12"/>
        <v>Supporting</v>
      </c>
      <c r="G318" t="str">
        <f t="shared" si="13"/>
        <v>www.dqbio/lee-tae-sun/hotel-del-luna.com</v>
      </c>
      <c r="H318" s="4" t="str">
        <f t="shared" si="14"/>
        <v>Lee Tae-Sun</v>
      </c>
    </row>
    <row r="319" spans="1:8">
      <c r="A319">
        <v>318</v>
      </c>
      <c r="B319" t="str">
        <f>UPPER(Actor!A319)</f>
        <v>HOTEL DEL LUNA</v>
      </c>
      <c r="C319" t="str">
        <f>Actor!B319</f>
        <v>Cho Hyun-chul</v>
      </c>
      <c r="D319" t="str">
        <f>(LEFT(Actor!C319,10))</f>
        <v>Sanchez</v>
      </c>
      <c r="E319" t="str">
        <f>UPPER(LEFT(Actor!D319,3))</f>
        <v>SUP</v>
      </c>
      <c r="F319" t="str">
        <f t="shared" si="12"/>
        <v>Supporting</v>
      </c>
      <c r="G319" t="str">
        <f t="shared" si="13"/>
        <v>www.dqbio/cho-hyun-chul/hotel-del-luna.com</v>
      </c>
      <c r="H319" s="4" t="str">
        <f t="shared" si="14"/>
        <v>Cho Hyun-Chul</v>
      </c>
    </row>
    <row r="320" spans="1:8">
      <c r="A320">
        <v>319</v>
      </c>
      <c r="B320" t="str">
        <f>UPPER(Actor!A320)</f>
        <v>HOTEL DEL LUNA</v>
      </c>
      <c r="C320" t="str">
        <f>Actor!B320</f>
        <v>Park Yoo-na</v>
      </c>
      <c r="D320" t="str">
        <f>(LEFT(Actor!C320,10))</f>
        <v>Princess S</v>
      </c>
      <c r="E320" t="str">
        <f>UPPER(LEFT(Actor!D320,3))</f>
        <v>SUP</v>
      </c>
      <c r="F320" t="str">
        <f t="shared" si="12"/>
        <v>Supporting</v>
      </c>
      <c r="G320" t="str">
        <f t="shared" si="13"/>
        <v>www.dqbio/park-yoo-na/hotel-del-luna.com</v>
      </c>
      <c r="H320" s="4" t="str">
        <f t="shared" si="14"/>
        <v>Park Yoo-Na</v>
      </c>
    </row>
    <row r="321" spans="1:8">
      <c r="A321">
        <v>320</v>
      </c>
      <c r="B321" t="str">
        <f>UPPER(Actor!A321)</f>
        <v>HOTEL DEL LUNA</v>
      </c>
      <c r="C321" t="str">
        <f>Actor!B321</f>
        <v>Lee David</v>
      </c>
      <c r="D321" t="str">
        <f>(LEFT(Actor!C321,10))</f>
        <v>Seol Ji-wo</v>
      </c>
      <c r="E321" t="str">
        <f>UPPER(LEFT(Actor!D321,3))</f>
        <v>SUP</v>
      </c>
      <c r="F321" t="str">
        <f t="shared" si="12"/>
        <v>Supporting</v>
      </c>
      <c r="G321" t="str">
        <f t="shared" si="13"/>
        <v>www.dqbio/lee-david/hotel-del-luna.com</v>
      </c>
      <c r="H321" s="4" t="str">
        <f t="shared" si="14"/>
        <v>Lee David</v>
      </c>
    </row>
    <row r="322" spans="1:8">
      <c r="A322">
        <v>321</v>
      </c>
      <c r="B322" t="str">
        <f>UPPER(Actor!A322)</f>
        <v>HOTEL DEL LUNA</v>
      </c>
      <c r="C322" t="str">
        <f>Actor!B322</f>
        <v>Seo Yi-sook</v>
      </c>
      <c r="D322" t="str">
        <f>(LEFT(Actor!C322,10))</f>
        <v>Mago</v>
      </c>
      <c r="E322" t="str">
        <f>UPPER(LEFT(Actor!D322,3))</f>
        <v>SUP</v>
      </c>
      <c r="F322" t="str">
        <f t="shared" si="12"/>
        <v>Supporting</v>
      </c>
      <c r="G322" t="str">
        <f t="shared" si="13"/>
        <v>www.dqbio/seo-yi-sook/hotel-del-luna.com</v>
      </c>
      <c r="H322" s="4" t="str">
        <f t="shared" si="14"/>
        <v>Seo Yi-Sook</v>
      </c>
    </row>
    <row r="323" spans="1:8">
      <c r="A323">
        <v>322</v>
      </c>
      <c r="B323" t="str">
        <f>UPPER(Actor!A323)</f>
        <v>HOTEL DEL LUNA</v>
      </c>
      <c r="C323" t="str">
        <f>Actor!B323</f>
        <v>Kang Hong-seok</v>
      </c>
      <c r="D323" t="str">
        <f>(LEFT(Actor!C323,10))</f>
        <v>Grim Reape</v>
      </c>
      <c r="E323" t="str">
        <f>UPPER(LEFT(Actor!D323,3))</f>
        <v>SUP</v>
      </c>
      <c r="F323" t="str">
        <f t="shared" ref="F323:F386" si="15">IF(E323="SUP","Supporting",IF(E323="SPE","Special Appearance",IF(E323="EXT","Extended",IF(E323="REC","Reccuring","Other"))))</f>
        <v>Supporting</v>
      </c>
      <c r="G323" t="str">
        <f t="shared" ref="G323:G386" si="16">LOWER(CONCATENATE("www.dqbio/",(SUBSTITUTE(C323," ","-")),"/",(SUBSTITUTE(B323," ","-")),".com"))</f>
        <v>www.dqbio/kang-hong-seok/hotel-del-luna.com</v>
      </c>
      <c r="H323" s="4" t="str">
        <f t="shared" ref="H323:H386" si="17">PROPER(HYPERLINK(G323,C323))</f>
        <v>Kang Hong-Seok</v>
      </c>
    </row>
    <row r="324" spans="1:8">
      <c r="A324">
        <v>323</v>
      </c>
      <c r="B324" t="str">
        <f>UPPER(Actor!A324)</f>
        <v>HOTEL DEL LUNA</v>
      </c>
      <c r="C324" t="str">
        <f>Actor!B324</f>
        <v>Kwon Han-sol</v>
      </c>
      <c r="D324" t="str">
        <f>(LEFT(Actor!C324,10))</f>
        <v>Kyung-ah</v>
      </c>
      <c r="E324" t="str">
        <f>UPPER(LEFT(Actor!D324,3))</f>
        <v>SUP</v>
      </c>
      <c r="F324" t="str">
        <f t="shared" si="15"/>
        <v>Supporting</v>
      </c>
      <c r="G324" t="str">
        <f t="shared" si="16"/>
        <v>www.dqbio/kwon-han-sol/hotel-del-luna.com</v>
      </c>
      <c r="H324" s="4" t="str">
        <f t="shared" si="17"/>
        <v>Kwon Han-Sol</v>
      </c>
    </row>
    <row r="325" spans="1:8">
      <c r="A325">
        <v>324</v>
      </c>
      <c r="B325" t="str">
        <f>UPPER(Actor!A325)</f>
        <v>HOTEL DEL LUNA</v>
      </c>
      <c r="C325" t="str">
        <f>Actor!B325</f>
        <v>Song Duk-ho</v>
      </c>
      <c r="D325" t="str">
        <f>(LEFT(Actor!C325,10))</f>
        <v>Oh Tae-seo</v>
      </c>
      <c r="E325" t="str">
        <f>UPPER(LEFT(Actor!D325,3))</f>
        <v>SUP</v>
      </c>
      <c r="F325" t="str">
        <f t="shared" si="15"/>
        <v>Supporting</v>
      </c>
      <c r="G325" t="str">
        <f t="shared" si="16"/>
        <v>www.dqbio/song-duk-ho/hotel-del-luna.com</v>
      </c>
      <c r="H325" s="4" t="str">
        <f t="shared" si="17"/>
        <v>Song Duk-Ho</v>
      </c>
    </row>
    <row r="326" spans="1:8">
      <c r="A326">
        <v>325</v>
      </c>
      <c r="B326" t="str">
        <f>UPPER(Actor!A326)</f>
        <v>HOTEL DEL LUNA</v>
      </c>
      <c r="C326" t="str">
        <f>Actor!B326</f>
        <v>Oh Ji-ho</v>
      </c>
      <c r="D326" t="str">
        <f>(LEFT(Actor!C326,10))</f>
        <v>Chan-sung'</v>
      </c>
      <c r="E326" t="str">
        <f>UPPER(LEFT(Actor!D326,3))</f>
        <v>SPE</v>
      </c>
      <c r="F326" t="str">
        <f t="shared" si="15"/>
        <v>Special Appearance</v>
      </c>
      <c r="G326" t="str">
        <f t="shared" si="16"/>
        <v>www.dqbio/oh-ji-ho/hotel-del-luna.com</v>
      </c>
      <c r="H326" s="4" t="str">
        <f t="shared" si="17"/>
        <v>Oh Ji-Ho</v>
      </c>
    </row>
    <row r="327" spans="1:8">
      <c r="A327">
        <v>326</v>
      </c>
      <c r="B327" t="str">
        <f>UPPER(Actor!A327)</f>
        <v>HOTEL DEL LUNA</v>
      </c>
      <c r="C327" t="str">
        <f>Actor!B327</f>
        <v>Kim Won-hae</v>
      </c>
      <c r="D327" t="str">
        <f>(LEFT(Actor!C327,10))</f>
        <v xml:space="preserve">the mayor </v>
      </c>
      <c r="E327" t="str">
        <f>UPPER(LEFT(Actor!D327,3))</f>
        <v>SPE</v>
      </c>
      <c r="F327" t="str">
        <f t="shared" si="15"/>
        <v>Special Appearance</v>
      </c>
      <c r="G327" t="str">
        <f t="shared" si="16"/>
        <v>www.dqbio/kim-won-hae/hotel-del-luna.com</v>
      </c>
      <c r="H327" s="4" t="str">
        <f t="shared" si="17"/>
        <v>Kim Won-Hae</v>
      </c>
    </row>
    <row r="328" spans="1:8">
      <c r="A328">
        <v>327</v>
      </c>
      <c r="B328" t="str">
        <f>UPPER(Actor!A328)</f>
        <v>HOTEL DEL LUNA</v>
      </c>
      <c r="C328" t="str">
        <f>Actor!B328</f>
        <v>Lee Chae-kyung</v>
      </c>
      <c r="D328" t="str">
        <f>(LEFT(Actor!C328,10))</f>
        <v xml:space="preserve">hotel CEO </v>
      </c>
      <c r="E328" t="str">
        <f>UPPER(LEFT(Actor!D328,3))</f>
        <v>SPE</v>
      </c>
      <c r="F328" t="str">
        <f t="shared" si="15"/>
        <v>Special Appearance</v>
      </c>
      <c r="G328" t="str">
        <f t="shared" si="16"/>
        <v>www.dqbio/lee-chae-kyung/hotel-del-luna.com</v>
      </c>
      <c r="H328" s="4" t="str">
        <f t="shared" si="17"/>
        <v>Lee Chae-Kyung</v>
      </c>
    </row>
    <row r="329" spans="1:8">
      <c r="A329">
        <v>328</v>
      </c>
      <c r="B329" t="str">
        <f>UPPER(Actor!A329)</f>
        <v>HOTEL DEL LUNA</v>
      </c>
      <c r="C329" t="str">
        <f>Actor!B329</f>
        <v>Nam Kyoung-eub</v>
      </c>
      <c r="D329" t="str">
        <f>(LEFT(Actor!C329,10))</f>
        <v>Chairman W</v>
      </c>
      <c r="E329" t="str">
        <f>UPPER(LEFT(Actor!D329,3))</f>
        <v>SPE</v>
      </c>
      <c r="F329" t="str">
        <f t="shared" si="15"/>
        <v>Special Appearance</v>
      </c>
      <c r="G329" t="str">
        <f t="shared" si="16"/>
        <v>www.dqbio/nam-kyoung-eub/hotel-del-luna.com</v>
      </c>
      <c r="H329" s="4" t="str">
        <f t="shared" si="17"/>
        <v>Nam Kyoung-Eub</v>
      </c>
    </row>
    <row r="330" spans="1:8">
      <c r="A330">
        <v>329</v>
      </c>
      <c r="B330" t="str">
        <f>UPPER(Actor!A330)</f>
        <v>HOTEL DEL LUNA</v>
      </c>
      <c r="C330" t="str">
        <f>Actor!B330</f>
        <v>Lee Joon-gi</v>
      </c>
      <c r="D330" t="str">
        <f>(LEFT(Actor!C330,10))</f>
        <v>priest (Ep</v>
      </c>
      <c r="E330" t="str">
        <f>UPPER(LEFT(Actor!D330,3))</f>
        <v>SPE</v>
      </c>
      <c r="F330" t="str">
        <f t="shared" si="15"/>
        <v>Special Appearance</v>
      </c>
      <c r="G330" t="str">
        <f t="shared" si="16"/>
        <v>www.dqbio/lee-joon-gi/hotel-del-luna.com</v>
      </c>
      <c r="H330" s="4" t="str">
        <f t="shared" si="17"/>
        <v>Lee Joon-Gi</v>
      </c>
    </row>
    <row r="331" spans="1:8">
      <c r="A331">
        <v>330</v>
      </c>
      <c r="B331" t="str">
        <f>UPPER(Actor!A331)</f>
        <v>HOTEL DEL LUNA</v>
      </c>
      <c r="C331" t="str">
        <f>Actor!B331</f>
        <v>Lee Si-eon</v>
      </c>
      <c r="D331" t="str">
        <f>(LEFT(Actor!C331,10))</f>
        <v xml:space="preserve">astronaut </v>
      </c>
      <c r="E331" t="str">
        <f>UPPER(LEFT(Actor!D331,3))</f>
        <v>SPE</v>
      </c>
      <c r="F331" t="str">
        <f t="shared" si="15"/>
        <v>Special Appearance</v>
      </c>
      <c r="G331" t="str">
        <f t="shared" si="16"/>
        <v>www.dqbio/lee-si-eon/hotel-del-luna.com</v>
      </c>
      <c r="H331" s="4" t="str">
        <f t="shared" si="17"/>
        <v>Lee Si-Eon</v>
      </c>
    </row>
    <row r="332" spans="1:8">
      <c r="A332">
        <v>331</v>
      </c>
      <c r="B332" t="str">
        <f>UPPER(Actor!A332)</f>
        <v>HOTEL DEL LUNA</v>
      </c>
      <c r="C332" t="str">
        <f>Actor!B332</f>
        <v>Jo Hyun-sik</v>
      </c>
      <c r="D332" t="str">
        <f>(LEFT(Actor!C332,10))</f>
        <v>hotel gues</v>
      </c>
      <c r="E332" t="str">
        <f>UPPER(LEFT(Actor!D332,3))</f>
        <v>SPE</v>
      </c>
      <c r="F332" t="str">
        <f t="shared" si="15"/>
        <v>Special Appearance</v>
      </c>
      <c r="G332" t="str">
        <f t="shared" si="16"/>
        <v>www.dqbio/jo-hyun-sik/hotel-del-luna.com</v>
      </c>
      <c r="H332" s="4" t="str">
        <f t="shared" si="17"/>
        <v>Jo Hyun-Sik</v>
      </c>
    </row>
    <row r="333" spans="1:8">
      <c r="A333">
        <v>332</v>
      </c>
      <c r="B333" t="str">
        <f>UPPER(Actor!A333)</f>
        <v>HOTEL DEL LUNA</v>
      </c>
      <c r="C333" t="str">
        <f>Actor!B333</f>
        <v>Hong Kyung</v>
      </c>
      <c r="D333" t="str">
        <f>(LEFT(Actor!C333,10))</f>
        <v>baker (Ep.</v>
      </c>
      <c r="E333" t="str">
        <f>UPPER(LEFT(Actor!D333,3))</f>
        <v>SPE</v>
      </c>
      <c r="F333" t="str">
        <f t="shared" si="15"/>
        <v>Special Appearance</v>
      </c>
      <c r="G333" t="str">
        <f t="shared" si="16"/>
        <v>www.dqbio/hong-kyung/hotel-del-luna.com</v>
      </c>
      <c r="H333" s="4" t="str">
        <f t="shared" si="17"/>
        <v>Hong Kyung</v>
      </c>
    </row>
    <row r="334" spans="1:8">
      <c r="A334">
        <v>333</v>
      </c>
      <c r="B334" t="str">
        <f>UPPER(Actor!A334)</f>
        <v>HOTEL DEL LUNA</v>
      </c>
      <c r="C334" t="str">
        <f>Actor!B334</f>
        <v>Kim Mi-eun</v>
      </c>
      <c r="D334" t="str">
        <f>(LEFT(Actor!C334,10))</f>
        <v xml:space="preserve">bride Lee </v>
      </c>
      <c r="E334" t="str">
        <f>UPPER(LEFT(Actor!D334,3))</f>
        <v>SPE</v>
      </c>
      <c r="F334" t="str">
        <f t="shared" si="15"/>
        <v>Special Appearance</v>
      </c>
      <c r="G334" t="str">
        <f t="shared" si="16"/>
        <v>www.dqbio/kim-mi-eun/hotel-del-luna.com</v>
      </c>
      <c r="H334" s="4" t="str">
        <f t="shared" si="17"/>
        <v>Kim Mi-Eun</v>
      </c>
    </row>
    <row r="335" spans="1:8">
      <c r="A335">
        <v>334</v>
      </c>
      <c r="B335" t="str">
        <f>UPPER(Actor!A335)</f>
        <v>HOTEL DEL LUNA</v>
      </c>
      <c r="C335" t="str">
        <f>Actor!B335</f>
        <v>Lee Yi-kyung</v>
      </c>
      <c r="D335" t="str">
        <f>(LEFT(Actor!C335,10))</f>
        <v>actor Yu O</v>
      </c>
      <c r="E335" t="str">
        <f>UPPER(LEFT(Actor!D335,3))</f>
        <v>SPE</v>
      </c>
      <c r="F335" t="str">
        <f t="shared" si="15"/>
        <v>Special Appearance</v>
      </c>
      <c r="G335" t="str">
        <f t="shared" si="16"/>
        <v>www.dqbio/lee-yi-kyung/hotel-del-luna.com</v>
      </c>
      <c r="H335" s="4" t="str">
        <f t="shared" si="17"/>
        <v>Lee Yi-Kyung</v>
      </c>
    </row>
    <row r="336" spans="1:8">
      <c r="A336">
        <v>335</v>
      </c>
      <c r="B336" t="str">
        <f>UPPER(Actor!A336)</f>
        <v>HOTEL DEL LUNA</v>
      </c>
      <c r="C336" t="str">
        <f>Actor!B336</f>
        <v>Pyo Ye-jin</v>
      </c>
      <c r="D336" t="str">
        <f>(LEFT(Actor!C336,10))</f>
        <v>actress (E</v>
      </c>
      <c r="E336" t="str">
        <f>UPPER(LEFT(Actor!D336,3))</f>
        <v>SPE</v>
      </c>
      <c r="F336" t="str">
        <f t="shared" si="15"/>
        <v>Special Appearance</v>
      </c>
      <c r="G336" t="str">
        <f t="shared" si="16"/>
        <v>www.dqbio/pyo-ye-jin/hotel-del-luna.com</v>
      </c>
      <c r="H336" s="4" t="str">
        <f t="shared" si="17"/>
        <v>Pyo Ye-Jin</v>
      </c>
    </row>
    <row r="337" spans="1:8">
      <c r="A337">
        <v>336</v>
      </c>
      <c r="B337" t="str">
        <f>UPPER(Actor!A337)</f>
        <v>HOTEL DEL LUNA</v>
      </c>
      <c r="C337" t="str">
        <f>Actor!B337</f>
        <v>Kim Jun-hyun</v>
      </c>
      <c r="D337" t="str">
        <f>(LEFT(Actor!C337,10))</f>
        <v>himself (E</v>
      </c>
      <c r="E337" t="str">
        <f>UPPER(LEFT(Actor!D337,3))</f>
        <v>SPE</v>
      </c>
      <c r="F337" t="str">
        <f t="shared" si="15"/>
        <v>Special Appearance</v>
      </c>
      <c r="G337" t="str">
        <f t="shared" si="16"/>
        <v>www.dqbio/kim-jun-hyun/hotel-del-luna.com</v>
      </c>
      <c r="H337" s="4" t="str">
        <f t="shared" si="17"/>
        <v>Kim Jun-Hyun</v>
      </c>
    </row>
    <row r="338" spans="1:8">
      <c r="A338">
        <v>337</v>
      </c>
      <c r="B338" t="str">
        <f>UPPER(Actor!A338)</f>
        <v>HOTEL DEL LUNA</v>
      </c>
      <c r="C338" t="str">
        <f>Actor!B338</f>
        <v>Park Jin-joo</v>
      </c>
      <c r="D338" t="str">
        <f>(LEFT(Actor!C338,10))</f>
        <v xml:space="preserve">Gyeong-ah </v>
      </c>
      <c r="E338" t="str">
        <f>UPPER(LEFT(Actor!D338,3))</f>
        <v>SPE</v>
      </c>
      <c r="F338" t="str">
        <f t="shared" si="15"/>
        <v>Special Appearance</v>
      </c>
      <c r="G338" t="str">
        <f t="shared" si="16"/>
        <v>www.dqbio/park-jin-joo/hotel-del-luna.com</v>
      </c>
      <c r="H338" s="4" t="str">
        <f t="shared" si="17"/>
        <v>Park Jin-Joo</v>
      </c>
    </row>
    <row r="339" spans="1:8">
      <c r="A339">
        <v>338</v>
      </c>
      <c r="B339" t="str">
        <f>UPPER(Actor!A339)</f>
        <v>HOTEL DEL LUNA</v>
      </c>
      <c r="C339" t="str">
        <f>Actor!B339</f>
        <v>Nam Da-reum</v>
      </c>
      <c r="D339" t="str">
        <f>(LEFT(Actor!C339,10))</f>
        <v xml:space="preserve">Spirit of </v>
      </c>
      <c r="E339" t="str">
        <f>UPPER(LEFT(Actor!D339,3))</f>
        <v>SPE</v>
      </c>
      <c r="F339" t="str">
        <f t="shared" si="15"/>
        <v>Special Appearance</v>
      </c>
      <c r="G339" t="str">
        <f t="shared" si="16"/>
        <v>www.dqbio/nam-da-reum/hotel-del-luna.com</v>
      </c>
      <c r="H339" s="4" t="str">
        <f t="shared" si="17"/>
        <v>Nam Da-Reum</v>
      </c>
    </row>
    <row r="340" spans="1:8">
      <c r="A340">
        <v>339</v>
      </c>
      <c r="B340" t="str">
        <f>UPPER(Actor!A340)</f>
        <v>HOTEL DEL LUNA</v>
      </c>
      <c r="C340" t="str">
        <f>Actor!B340</f>
        <v>Sulli</v>
      </c>
      <c r="D340" t="str">
        <f>(LEFT(Actor!C340,10))</f>
        <v>Jung Ji-eu</v>
      </c>
      <c r="E340" t="str">
        <f>UPPER(LEFT(Actor!D340,3))</f>
        <v>SPE</v>
      </c>
      <c r="F340" t="str">
        <f t="shared" si="15"/>
        <v>Special Appearance</v>
      </c>
      <c r="G340" t="str">
        <f t="shared" si="16"/>
        <v>www.dqbio/sulli/hotel-del-luna.com</v>
      </c>
      <c r="H340" s="4" t="str">
        <f t="shared" si="17"/>
        <v>Sulli</v>
      </c>
    </row>
    <row r="341" spans="1:8">
      <c r="A341">
        <v>340</v>
      </c>
      <c r="B341" t="str">
        <f>UPPER(Actor!A341)</f>
        <v>HOTEL DEL LUNA</v>
      </c>
      <c r="C341" t="str">
        <f>Actor!B341</f>
        <v>Choi Yoo-song</v>
      </c>
      <c r="D341" t="str">
        <f>(LEFT(Actor!C341,10))</f>
        <v xml:space="preserve">spirit of </v>
      </c>
      <c r="E341" t="str">
        <f>UPPER(LEFT(Actor!D341,3))</f>
        <v>SPE</v>
      </c>
      <c r="F341" t="str">
        <f t="shared" si="15"/>
        <v>Special Appearance</v>
      </c>
      <c r="G341" t="str">
        <f t="shared" si="16"/>
        <v>www.dqbio/choi-yoo-song/hotel-del-luna.com</v>
      </c>
      <c r="H341" s="4" t="str">
        <f t="shared" si="17"/>
        <v>Choi Yoo-Song</v>
      </c>
    </row>
    <row r="342" spans="1:8">
      <c r="A342">
        <v>341</v>
      </c>
      <c r="B342" t="str">
        <f>UPPER(Actor!A342)</f>
        <v>HOTEL DEL LUNA</v>
      </c>
      <c r="C342" t="str">
        <f>Actor!B342</f>
        <v>Seo Eun-soo</v>
      </c>
      <c r="D342" t="str">
        <f>(LEFT(Actor!C342,10))</f>
        <v>Veronica (</v>
      </c>
      <c r="E342" t="str">
        <f>UPPER(LEFT(Actor!D342,3))</f>
        <v>SPE</v>
      </c>
      <c r="F342" t="str">
        <f t="shared" si="15"/>
        <v>Special Appearance</v>
      </c>
      <c r="G342" t="str">
        <f t="shared" si="16"/>
        <v>www.dqbio/seo-eun-soo/hotel-del-luna.com</v>
      </c>
      <c r="H342" s="4" t="str">
        <f t="shared" si="17"/>
        <v>Seo Eun-Soo</v>
      </c>
    </row>
    <row r="343" spans="1:8">
      <c r="A343">
        <v>342</v>
      </c>
      <c r="B343" t="str">
        <f>UPPER(Actor!A343)</f>
        <v>HOTEL DEL LUNA</v>
      </c>
      <c r="C343" t="str">
        <f>Actor!B343</f>
        <v>Hwang Young-hee</v>
      </c>
      <c r="D343" t="str">
        <f>(LEFT(Actor!C343,10))</f>
        <v>Hwang Moon</v>
      </c>
      <c r="E343" t="str">
        <f>UPPER(LEFT(Actor!D343,3))</f>
        <v>SPE</v>
      </c>
      <c r="F343" t="str">
        <f t="shared" si="15"/>
        <v>Special Appearance</v>
      </c>
      <c r="G343" t="str">
        <f t="shared" si="16"/>
        <v>www.dqbio/hwang-young-hee/hotel-del-luna.com</v>
      </c>
      <c r="H343" s="4" t="str">
        <f t="shared" si="17"/>
        <v>Hwang Young-Hee</v>
      </c>
    </row>
    <row r="344" spans="1:8">
      <c r="A344">
        <v>343</v>
      </c>
      <c r="B344" t="str">
        <f>UPPER(Actor!A344)</f>
        <v>HOTEL DEL LUNA</v>
      </c>
      <c r="C344" t="str">
        <f>Actor!B344</f>
        <v>Lee Seung-joon</v>
      </c>
      <c r="D344" t="str">
        <f>(LEFT(Actor!C344,10))</f>
        <v>doctor (Ep</v>
      </c>
      <c r="E344" t="str">
        <f>UPPER(LEFT(Actor!D344,3))</f>
        <v>SPE</v>
      </c>
      <c r="F344" t="str">
        <f t="shared" si="15"/>
        <v>Special Appearance</v>
      </c>
      <c r="G344" t="str">
        <f t="shared" si="16"/>
        <v>www.dqbio/lee-seung-joon/hotel-del-luna.com</v>
      </c>
      <c r="H344" s="4" t="str">
        <f t="shared" si="17"/>
        <v>Lee Seung-Joon</v>
      </c>
    </row>
    <row r="345" spans="1:8">
      <c r="A345">
        <v>344</v>
      </c>
      <c r="B345" t="str">
        <f>UPPER(Actor!A345)</f>
        <v>HOTEL DEL LUNA</v>
      </c>
      <c r="C345" t="str">
        <f>Actor!B345</f>
        <v>So Hee-jung</v>
      </c>
      <c r="D345" t="str">
        <f>(LEFT(Actor!C345,10))</f>
        <v>doctor's w</v>
      </c>
      <c r="E345" t="str">
        <f>UPPER(LEFT(Actor!D345,3))</f>
        <v>SPE</v>
      </c>
      <c r="F345" t="str">
        <f t="shared" si="15"/>
        <v>Special Appearance</v>
      </c>
      <c r="G345" t="str">
        <f t="shared" si="16"/>
        <v>www.dqbio/so-hee-jung/hotel-del-luna.com</v>
      </c>
      <c r="H345" s="4" t="str">
        <f t="shared" si="17"/>
        <v>So Hee-Jung</v>
      </c>
    </row>
    <row r="346" spans="1:8">
      <c r="A346">
        <v>345</v>
      </c>
      <c r="B346" t="str">
        <f>UPPER(Actor!A346)</f>
        <v>HOTEL DEL LUNA</v>
      </c>
      <c r="C346" t="str">
        <f>Actor!B346</f>
        <v>Kim Seung-han</v>
      </c>
      <c r="D346" t="str">
        <f>(LEFT(Actor!C346,10))</f>
        <v>doctor's s</v>
      </c>
      <c r="E346" t="str">
        <f>UPPER(LEFT(Actor!D346,3))</f>
        <v>SPE</v>
      </c>
      <c r="F346" t="str">
        <f t="shared" si="15"/>
        <v>Special Appearance</v>
      </c>
      <c r="G346" t="str">
        <f t="shared" si="16"/>
        <v>www.dqbio/kim-seung-han/hotel-del-luna.com</v>
      </c>
      <c r="H346" s="4" t="str">
        <f t="shared" si="17"/>
        <v>Kim Seung-Han</v>
      </c>
    </row>
    <row r="347" spans="1:8">
      <c r="A347">
        <v>346</v>
      </c>
      <c r="B347" t="str">
        <f>UPPER(Actor!A347)</f>
        <v>HOTEL DEL LUNA</v>
      </c>
      <c r="C347" t="str">
        <f>Actor!B347</f>
        <v>Lee Min-young</v>
      </c>
      <c r="D347" t="str">
        <f>(LEFT(Actor!C347,10))</f>
        <v>ghost (Ep.</v>
      </c>
      <c r="E347" t="str">
        <f>UPPER(LEFT(Actor!D347,3))</f>
        <v>SPE</v>
      </c>
      <c r="F347" t="str">
        <f t="shared" si="15"/>
        <v>Special Appearance</v>
      </c>
      <c r="G347" t="str">
        <f t="shared" si="16"/>
        <v>www.dqbio/lee-min-young/hotel-del-luna.com</v>
      </c>
      <c r="H347" s="4" t="str">
        <f t="shared" si="17"/>
        <v>Lee Min-Young</v>
      </c>
    </row>
    <row r="348" spans="1:8">
      <c r="A348">
        <v>347</v>
      </c>
      <c r="B348" t="str">
        <f>UPPER(Actor!A348)</f>
        <v>HOTEL DEL LUNA</v>
      </c>
      <c r="C348" t="str">
        <f>Actor!B348</f>
        <v>Kim Soo-hyun</v>
      </c>
      <c r="D348" t="str">
        <f>(LEFT(Actor!C348,10))</f>
        <v xml:space="preserve">new owner </v>
      </c>
      <c r="E348" t="str">
        <f>UPPER(LEFT(Actor!D348,3))</f>
        <v>SPE</v>
      </c>
      <c r="F348" t="str">
        <f t="shared" si="15"/>
        <v>Special Appearance</v>
      </c>
      <c r="G348" t="str">
        <f t="shared" si="16"/>
        <v>www.dqbio/kim-soo-hyun/hotel-del-luna.com</v>
      </c>
      <c r="H348" s="4" t="str">
        <f t="shared" si="17"/>
        <v>Kim Soo-Hyun</v>
      </c>
    </row>
    <row r="349" spans="1:8">
      <c r="A349">
        <v>348</v>
      </c>
      <c r="B349" t="str">
        <f>UPPER(Actor!A349)</f>
        <v>LAWLESS LAWYER</v>
      </c>
      <c r="C349" t="str">
        <f>Actor!B349</f>
        <v>Kim Byung-hee</v>
      </c>
      <c r="D349" t="str">
        <f>(LEFT(Actor!C349,10))</f>
        <v>Tae Kwang-</v>
      </c>
      <c r="E349" t="str">
        <f>UPPER(LEFT(Actor!D349,3))</f>
        <v>SUP</v>
      </c>
      <c r="F349" t="str">
        <f t="shared" si="15"/>
        <v>Supporting</v>
      </c>
      <c r="G349" t="str">
        <f t="shared" si="16"/>
        <v>www.dqbio/kim-byung-hee/lawless-lawyer.com</v>
      </c>
      <c r="H349" s="4" t="str">
        <f t="shared" si="17"/>
        <v>Kim Byung-Hee</v>
      </c>
    </row>
    <row r="350" spans="1:8">
      <c r="A350">
        <v>349</v>
      </c>
      <c r="B350" t="str">
        <f>UPPER(Actor!A350)</f>
        <v>LAWLESS LAWYER</v>
      </c>
      <c r="C350" t="str">
        <f>Actor!B350</f>
        <v>Lim Ki-hong</v>
      </c>
      <c r="D350" t="str">
        <f>(LEFT(Actor!C350,10))</f>
        <v xml:space="preserve">Keum Kang </v>
      </c>
      <c r="E350" t="str">
        <f>UPPER(LEFT(Actor!D350,3))</f>
        <v>SUP</v>
      </c>
      <c r="F350" t="str">
        <f t="shared" si="15"/>
        <v>Supporting</v>
      </c>
      <c r="G350" t="str">
        <f t="shared" si="16"/>
        <v>www.dqbio/lim-ki-hong/lawless-lawyer.com</v>
      </c>
      <c r="H350" s="4" t="str">
        <f t="shared" si="17"/>
        <v>Lim Ki-Hong</v>
      </c>
    </row>
    <row r="351" spans="1:8">
      <c r="A351">
        <v>350</v>
      </c>
      <c r="B351" t="str">
        <f>UPPER(Actor!A351)</f>
        <v>LAWLESS LAWYER</v>
      </c>
      <c r="C351" t="str">
        <f>Actor!B351</f>
        <v>Seo Ye-hwa</v>
      </c>
      <c r="D351" t="str">
        <f>(LEFT(Actor!C351,10))</f>
        <v xml:space="preserve">Keum Ja – </v>
      </c>
      <c r="E351" t="str">
        <f>UPPER(LEFT(Actor!D351,3))</f>
        <v>SUP</v>
      </c>
      <c r="F351" t="str">
        <f t="shared" si="15"/>
        <v>Supporting</v>
      </c>
      <c r="G351" t="str">
        <f t="shared" si="16"/>
        <v>www.dqbio/seo-ye-hwa/lawless-lawyer.com</v>
      </c>
      <c r="H351" s="4" t="str">
        <f t="shared" si="17"/>
        <v>Seo Ye-Hwa</v>
      </c>
    </row>
    <row r="352" spans="1:8">
      <c r="A352">
        <v>351</v>
      </c>
      <c r="B352" t="str">
        <f>UPPER(Actor!A352)</f>
        <v>LAWLESS LAWYER</v>
      </c>
      <c r="C352" t="str">
        <f>Actor!B352</f>
        <v>Yeom Hye-ran</v>
      </c>
      <c r="D352" t="str">
        <f>(LEFT(Actor!C352,10))</f>
        <v>Nam Soon-j</v>
      </c>
      <c r="E352" t="str">
        <f>UPPER(LEFT(Actor!D352,3))</f>
        <v>SUP</v>
      </c>
      <c r="F352" t="str">
        <f t="shared" si="15"/>
        <v>Supporting</v>
      </c>
      <c r="G352" t="str">
        <f t="shared" si="16"/>
        <v>www.dqbio/yeom-hye-ran/lawless-lawyer.com</v>
      </c>
      <c r="H352" s="4" t="str">
        <f t="shared" si="17"/>
        <v>Yeom Hye-Ran</v>
      </c>
    </row>
    <row r="353" spans="1:8">
      <c r="A353">
        <v>352</v>
      </c>
      <c r="B353" t="str">
        <f>UPPER(Actor!A353)</f>
        <v>LAWLESS LAWYER</v>
      </c>
      <c r="C353" t="str">
        <f>Actor!B353</f>
        <v>Cha Jung-won</v>
      </c>
      <c r="D353" t="str">
        <f>(LEFT(Actor!C353,10))</f>
        <v>Kang Yeon-</v>
      </c>
      <c r="E353" t="str">
        <f>UPPER(LEFT(Actor!D353,3))</f>
        <v>SUP</v>
      </c>
      <c r="F353" t="str">
        <f t="shared" si="15"/>
        <v>Supporting</v>
      </c>
      <c r="G353" t="str">
        <f t="shared" si="16"/>
        <v>www.dqbio/cha-jung-won/lawless-lawyer.com</v>
      </c>
      <c r="H353" s="4" t="str">
        <f t="shared" si="17"/>
        <v>Cha Jung-Won</v>
      </c>
    </row>
    <row r="354" spans="1:8">
      <c r="A354">
        <v>353</v>
      </c>
      <c r="B354" t="str">
        <f>UPPER(Actor!A354)</f>
        <v>LAWLESS LAWYER</v>
      </c>
      <c r="C354" t="str">
        <f>Actor!B354</f>
        <v>Jeon Jin-gi</v>
      </c>
      <c r="D354" t="str">
        <f>(LEFT(Actor!C354,10))</f>
        <v xml:space="preserve">Ko In-doo </v>
      </c>
      <c r="E354" t="str">
        <f>UPPER(LEFT(Actor!D354,3))</f>
        <v>SUP</v>
      </c>
      <c r="F354" t="str">
        <f t="shared" si="15"/>
        <v>Supporting</v>
      </c>
      <c r="G354" t="str">
        <f t="shared" si="16"/>
        <v>www.dqbio/jeon-jin-gi/lawless-lawyer.com</v>
      </c>
      <c r="H354" s="4" t="str">
        <f t="shared" si="17"/>
        <v>Jeon Jin-Gi</v>
      </c>
    </row>
    <row r="355" spans="1:8">
      <c r="A355">
        <v>354</v>
      </c>
      <c r="B355" t="str">
        <f>UPPER(Actor!A355)</f>
        <v>LAWLESS LAWYER</v>
      </c>
      <c r="C355" t="str">
        <f>Actor!B355</f>
        <v>Choi Dae-hoon</v>
      </c>
      <c r="D355" t="str">
        <f>(LEFT(Actor!C355,10))</f>
        <v>Suk Kwan-d</v>
      </c>
      <c r="E355" t="str">
        <f>UPPER(LEFT(Actor!D355,3))</f>
        <v>SUP</v>
      </c>
      <c r="F355" t="str">
        <f t="shared" si="15"/>
        <v>Supporting</v>
      </c>
      <c r="G355" t="str">
        <f t="shared" si="16"/>
        <v>www.dqbio/choi-dae-hoon/lawless-lawyer.com</v>
      </c>
      <c r="H355" s="4" t="str">
        <f t="shared" si="17"/>
        <v>Choi Dae-Hoon</v>
      </c>
    </row>
    <row r="356" spans="1:8">
      <c r="A356">
        <v>355</v>
      </c>
      <c r="B356" t="str">
        <f>UPPER(Actor!A356)</f>
        <v>LAWLESS LAWYER</v>
      </c>
      <c r="C356" t="str">
        <f>Actor!B356</f>
        <v>Lee Dae-yeon</v>
      </c>
      <c r="D356" t="str">
        <f>(LEFT(Actor!C356,10))</f>
        <v>Woo Hyung-</v>
      </c>
      <c r="E356" t="str">
        <f>UPPER(LEFT(Actor!D356,3))</f>
        <v>SUP</v>
      </c>
      <c r="F356" t="str">
        <f t="shared" si="15"/>
        <v>Supporting</v>
      </c>
      <c r="G356" t="str">
        <f t="shared" si="16"/>
        <v>www.dqbio/lee-dae-yeon/lawless-lawyer.com</v>
      </c>
      <c r="H356" s="4" t="str">
        <f t="shared" si="17"/>
        <v>Lee Dae-Yeon</v>
      </c>
    </row>
    <row r="357" spans="1:8">
      <c r="A357">
        <v>356</v>
      </c>
      <c r="B357" t="str">
        <f>UPPER(Actor!A357)</f>
        <v>LAWLESS LAWYER</v>
      </c>
      <c r="C357" t="str">
        <f>Actor!B357</f>
        <v>Shin Eun-jung</v>
      </c>
      <c r="D357" t="str">
        <f>(LEFT(Actor!C357,10))</f>
        <v>Choi Jin-a</v>
      </c>
      <c r="E357" t="str">
        <f>UPPER(LEFT(Actor!D357,3))</f>
        <v>SUP</v>
      </c>
      <c r="F357" t="str">
        <f t="shared" si="15"/>
        <v>Supporting</v>
      </c>
      <c r="G357" t="str">
        <f t="shared" si="16"/>
        <v>www.dqbio/shin-eun-jung/lawless-lawyer.com</v>
      </c>
      <c r="H357" s="4" t="str">
        <f t="shared" si="17"/>
        <v>Shin Eun-Jung</v>
      </c>
    </row>
    <row r="358" spans="1:8">
      <c r="A358">
        <v>357</v>
      </c>
      <c r="B358" t="str">
        <f>UPPER(Actor!A358)</f>
        <v>LAWLESS LAWYER</v>
      </c>
      <c r="C358" t="str">
        <f>Actor!B358</f>
        <v>Ahn Nae-sang</v>
      </c>
      <c r="D358" t="str">
        <f>(LEFT(Actor!C358,10))</f>
        <v>Choi Dae-w</v>
      </c>
      <c r="E358" t="str">
        <f>UPPER(LEFT(Actor!D358,3))</f>
        <v>SUP</v>
      </c>
      <c r="F358" t="str">
        <f t="shared" si="15"/>
        <v>Supporting</v>
      </c>
      <c r="G358" t="str">
        <f t="shared" si="16"/>
        <v>www.dqbio/ahn-nae-sang/lawless-lawyer.com</v>
      </c>
      <c r="H358" s="4" t="str">
        <f t="shared" si="17"/>
        <v>Ahn Nae-Sang</v>
      </c>
    </row>
    <row r="359" spans="1:8">
      <c r="A359">
        <v>358</v>
      </c>
      <c r="B359" t="str">
        <f>UPPER(Actor!A359)</f>
        <v>LAWLESS LAWYER</v>
      </c>
      <c r="C359" t="str">
        <f>Actor!B359</f>
        <v>Park Ho-san</v>
      </c>
      <c r="D359" t="str">
        <f>(LEFT(Actor!C359,10))</f>
        <v>Cheon Seun</v>
      </c>
      <c r="E359" t="str">
        <f>UPPER(LEFT(Actor!D359,3))</f>
        <v>SUP</v>
      </c>
      <c r="F359" t="str">
        <f t="shared" si="15"/>
        <v>Supporting</v>
      </c>
      <c r="G359" t="str">
        <f t="shared" si="16"/>
        <v>www.dqbio/park-ho-san/lawless-lawyer.com</v>
      </c>
      <c r="H359" s="4" t="str">
        <f t="shared" si="17"/>
        <v>Park Ho-San</v>
      </c>
    </row>
    <row r="360" spans="1:8">
      <c r="A360">
        <v>359</v>
      </c>
      <c r="B360" t="str">
        <f>UPPER(Actor!A360)</f>
        <v>LAWLESS LAWYER</v>
      </c>
      <c r="C360" t="str">
        <f>Actor!B360</f>
        <v>Park Min-jung</v>
      </c>
      <c r="D360" t="str">
        <f>(LEFT(Actor!C360,10))</f>
        <v>Yoo Kyung-</v>
      </c>
      <c r="E360" t="str">
        <f>UPPER(LEFT(Actor!D360,3))</f>
        <v>SUP</v>
      </c>
      <c r="F360" t="str">
        <f t="shared" si="15"/>
        <v>Supporting</v>
      </c>
      <c r="G360" t="str">
        <f t="shared" si="16"/>
        <v>www.dqbio/park-min-jung/lawless-lawyer.com</v>
      </c>
      <c r="H360" s="4" t="str">
        <f t="shared" si="17"/>
        <v>Park Min-Jung</v>
      </c>
    </row>
    <row r="361" spans="1:8">
      <c r="A361">
        <v>360</v>
      </c>
      <c r="B361" t="str">
        <f>UPPER(Actor!A361)</f>
        <v>LAWLESS LAWYER</v>
      </c>
      <c r="C361" t="str">
        <f>Actor!B361</f>
        <v>Lee Han-wi</v>
      </c>
      <c r="D361" t="str">
        <f>(LEFT(Actor!C361,10))</f>
        <v>Ha Ki-ho –</v>
      </c>
      <c r="E361" t="str">
        <f>UPPER(LEFT(Actor!D361,3))</f>
        <v>SUP</v>
      </c>
      <c r="F361" t="str">
        <f t="shared" si="15"/>
        <v>Supporting</v>
      </c>
      <c r="G361" t="str">
        <f t="shared" si="16"/>
        <v>www.dqbio/lee-han-wi/lawless-lawyer.com</v>
      </c>
      <c r="H361" s="4" t="str">
        <f t="shared" si="17"/>
        <v>Lee Han-Wi</v>
      </c>
    </row>
    <row r="362" spans="1:8">
      <c r="A362">
        <v>361</v>
      </c>
      <c r="B362" t="str">
        <f>UPPER(Actor!A362)</f>
        <v>LAWLESS LAWYER</v>
      </c>
      <c r="C362" t="str">
        <f>Actor!B362</f>
        <v>Baek Joo-hee</v>
      </c>
      <c r="D362" t="str">
        <f>(LEFT(Actor!C362,10))</f>
        <v>Noh Hyun-j</v>
      </c>
      <c r="E362" t="str">
        <f>UPPER(LEFT(Actor!D362,3))</f>
        <v>SUP</v>
      </c>
      <c r="F362" t="str">
        <f t="shared" si="15"/>
        <v>Supporting</v>
      </c>
      <c r="G362" t="str">
        <f t="shared" si="16"/>
        <v>www.dqbio/baek-joo-hee/lawless-lawyer.com</v>
      </c>
      <c r="H362" s="4" t="str">
        <f t="shared" si="17"/>
        <v>Baek Joo-Hee</v>
      </c>
    </row>
    <row r="363" spans="1:8">
      <c r="A363">
        <v>362</v>
      </c>
      <c r="B363" t="str">
        <f>UPPER(Actor!A363)</f>
        <v>LAWLESS LAWYER</v>
      </c>
      <c r="C363" t="str">
        <f>Actor!B363</f>
        <v>Kim Kwang-kyu</v>
      </c>
      <c r="D363" t="str">
        <f>(LEFT(Actor!C363,10))</f>
        <v>Kong Jang-</v>
      </c>
      <c r="E363" t="str">
        <f>UPPER(LEFT(Actor!D363,3))</f>
        <v>SUP</v>
      </c>
      <c r="F363" t="str">
        <f t="shared" si="15"/>
        <v>Supporting</v>
      </c>
      <c r="G363" t="str">
        <f t="shared" si="16"/>
        <v>www.dqbio/kim-kwang-kyu/lawless-lawyer.com</v>
      </c>
      <c r="H363" s="4" t="str">
        <f t="shared" si="17"/>
        <v>Kim Kwang-Kyu</v>
      </c>
    </row>
    <row r="364" spans="1:8">
      <c r="A364">
        <v>363</v>
      </c>
      <c r="B364" t="str">
        <f>UPPER(Actor!A364)</f>
        <v>LAWLESS LAWYER</v>
      </c>
      <c r="C364" t="str">
        <f>Actor!B364</f>
        <v xml:space="preserve">Jung Young-hoon </v>
      </c>
      <c r="D364" t="str">
        <f>(LEFT(Actor!C364,10))</f>
        <v>Jung Young</v>
      </c>
      <c r="E364" t="str">
        <f>UPPER(LEFT(Actor!D364,3))</f>
        <v>OTH</v>
      </c>
      <c r="F364" t="str">
        <f t="shared" si="15"/>
        <v>Other</v>
      </c>
      <c r="G364" t="str">
        <f t="shared" si="16"/>
        <v>www.dqbio/jung-young-hoon-/lawless-lawyer.com</v>
      </c>
      <c r="H364" s="4" t="str">
        <f t="shared" si="17"/>
        <v xml:space="preserve">Jung Young-Hoon </v>
      </c>
    </row>
    <row r="365" spans="1:8">
      <c r="A365">
        <v>364</v>
      </c>
      <c r="B365" t="str">
        <f>UPPER(Actor!A365)</f>
        <v>LAWLESS LAWYER</v>
      </c>
      <c r="C365" t="str">
        <f>Actor!B365</f>
        <v xml:space="preserve">Lee Bok-gi </v>
      </c>
      <c r="D365" t="str">
        <f>(LEFT(Actor!C365,10))</f>
        <v>Lee Bok-gi</v>
      </c>
      <c r="E365" t="str">
        <f>UPPER(LEFT(Actor!D365,3))</f>
        <v>OTH</v>
      </c>
      <c r="F365" t="str">
        <f t="shared" si="15"/>
        <v>Other</v>
      </c>
      <c r="G365" t="str">
        <f t="shared" si="16"/>
        <v>www.dqbio/lee-bok-gi-/lawless-lawyer.com</v>
      </c>
      <c r="H365" s="4" t="str">
        <f t="shared" si="17"/>
        <v xml:space="preserve">Lee Bok-Gi </v>
      </c>
    </row>
    <row r="366" spans="1:8">
      <c r="A366">
        <v>365</v>
      </c>
      <c r="B366" t="str">
        <f>UPPER(Actor!A366)</f>
        <v>LAWLESS LAWYER</v>
      </c>
      <c r="C366" t="str">
        <f>Actor!B366</f>
        <v>Baek Joo-hee</v>
      </c>
      <c r="D366" t="str">
        <f>(LEFT(Actor!C366,10))</f>
        <v>Noh Hyun-j</v>
      </c>
      <c r="E366" t="str">
        <f>UPPER(LEFT(Actor!D366,3))</f>
        <v>OTH</v>
      </c>
      <c r="F366" t="str">
        <f t="shared" si="15"/>
        <v>Other</v>
      </c>
      <c r="G366" t="str">
        <f t="shared" si="16"/>
        <v>www.dqbio/baek-joo-hee/lawless-lawyer.com</v>
      </c>
      <c r="H366" s="4" t="str">
        <f t="shared" si="17"/>
        <v>Baek Joo-Hee</v>
      </c>
    </row>
    <row r="367" spans="1:8">
      <c r="A367">
        <v>366</v>
      </c>
      <c r="B367" t="str">
        <f>UPPER(Actor!A367)</f>
        <v>LAWLESS LAWYER</v>
      </c>
      <c r="C367" t="str">
        <f>Actor!B367</f>
        <v xml:space="preserve">Kim Ki-hyun </v>
      </c>
      <c r="D367" t="str">
        <f>(LEFT(Actor!C367,10))</f>
        <v>Kim Ki-hyu</v>
      </c>
      <c r="E367" t="str">
        <f>UPPER(LEFT(Actor!D367,3))</f>
        <v>OTH</v>
      </c>
      <c r="F367" t="str">
        <f t="shared" si="15"/>
        <v>Other</v>
      </c>
      <c r="G367" t="str">
        <f t="shared" si="16"/>
        <v>www.dqbio/kim-ki-hyun-/lawless-lawyer.com</v>
      </c>
      <c r="H367" s="4" t="str">
        <f t="shared" si="17"/>
        <v xml:space="preserve">Kim Ki-Hyun </v>
      </c>
    </row>
    <row r="368" spans="1:8">
      <c r="A368">
        <v>367</v>
      </c>
      <c r="B368" t="str">
        <f>UPPER(Actor!A368)</f>
        <v>LAWLESS LAWYER</v>
      </c>
      <c r="C368" t="str">
        <f>Actor!B368</f>
        <v>Jang Yool</v>
      </c>
      <c r="D368" t="str">
        <f>(LEFT(Actor!C368,10))</f>
        <v>a detectiv</v>
      </c>
      <c r="E368" t="str">
        <f>UPPER(LEFT(Actor!D368,3))</f>
        <v>OTH</v>
      </c>
      <c r="F368" t="str">
        <f t="shared" si="15"/>
        <v>Other</v>
      </c>
      <c r="G368" t="str">
        <f t="shared" si="16"/>
        <v>www.dqbio/jang-yool/lawless-lawyer.com</v>
      </c>
      <c r="H368" s="4" t="str">
        <f t="shared" si="17"/>
        <v>Jang Yool</v>
      </c>
    </row>
    <row r="369" spans="1:8">
      <c r="A369">
        <v>368</v>
      </c>
      <c r="B369" t="str">
        <f>UPPER(Actor!A369)</f>
        <v>LAWLESS LAWYER</v>
      </c>
      <c r="C369" t="str">
        <f>Actor!B369</f>
        <v xml:space="preserve">Kim Dong-gyu </v>
      </c>
      <c r="D369" t="str">
        <f>(LEFT(Actor!C369,10))</f>
        <v>Kim Dong-g</v>
      </c>
      <c r="E369" t="str">
        <f>UPPER(LEFT(Actor!D369,3))</f>
        <v>OTH</v>
      </c>
      <c r="F369" t="str">
        <f t="shared" si="15"/>
        <v>Other</v>
      </c>
      <c r="G369" t="str">
        <f t="shared" si="16"/>
        <v>www.dqbio/kim-dong-gyu-/lawless-lawyer.com</v>
      </c>
      <c r="H369" s="4" t="str">
        <f t="shared" si="17"/>
        <v xml:space="preserve">Kim Dong-Gyu </v>
      </c>
    </row>
    <row r="370" spans="1:8">
      <c r="A370">
        <v>369</v>
      </c>
      <c r="B370" t="str">
        <f>UPPER(Actor!A370)</f>
        <v>LAWLESS LAWYER</v>
      </c>
      <c r="C370" t="str">
        <f>Actor!B370</f>
        <v xml:space="preserve">Kim Chang-hee </v>
      </c>
      <c r="D370" t="str">
        <f>(LEFT(Actor!C370,10))</f>
        <v>Kim Chang-</v>
      </c>
      <c r="E370" t="str">
        <f>UPPER(LEFT(Actor!D370,3))</f>
        <v>OTH</v>
      </c>
      <c r="F370" t="str">
        <f t="shared" si="15"/>
        <v>Other</v>
      </c>
      <c r="G370" t="str">
        <f t="shared" si="16"/>
        <v>www.dqbio/kim-chang-hee-/lawless-lawyer.com</v>
      </c>
      <c r="H370" s="4" t="str">
        <f t="shared" si="17"/>
        <v xml:space="preserve">Kim Chang-Hee </v>
      </c>
    </row>
    <row r="371" spans="1:8">
      <c r="A371">
        <v>370</v>
      </c>
      <c r="B371" t="str">
        <f>UPPER(Actor!A371)</f>
        <v>LAWLESS LAWYER</v>
      </c>
      <c r="C371" t="str">
        <f>Actor!B371</f>
        <v xml:space="preserve">Yoon Joon-ho </v>
      </c>
      <c r="D371" t="str">
        <f>(LEFT(Actor!C371,10))</f>
        <v>Yoon Joon-</v>
      </c>
      <c r="E371" t="str">
        <f>UPPER(LEFT(Actor!D371,3))</f>
        <v>OTH</v>
      </c>
      <c r="F371" t="str">
        <f t="shared" si="15"/>
        <v>Other</v>
      </c>
      <c r="G371" t="str">
        <f t="shared" si="16"/>
        <v>www.dqbio/yoon-joon-ho-/lawless-lawyer.com</v>
      </c>
      <c r="H371" s="4" t="str">
        <f t="shared" si="17"/>
        <v xml:space="preserve">Yoon Joon-Ho </v>
      </c>
    </row>
    <row r="372" spans="1:8">
      <c r="A372">
        <v>371</v>
      </c>
      <c r="B372" t="str">
        <f>UPPER(Actor!A372)</f>
        <v>LAWLESS LAWYER</v>
      </c>
      <c r="C372" t="str">
        <f>Actor!B372</f>
        <v xml:space="preserve">Kim Min-geon </v>
      </c>
      <c r="D372" t="str">
        <f>(LEFT(Actor!C372,10))</f>
        <v>Kim Min-ge</v>
      </c>
      <c r="E372" t="str">
        <f>UPPER(LEFT(Actor!D372,3))</f>
        <v>OTH</v>
      </c>
      <c r="F372" t="str">
        <f t="shared" si="15"/>
        <v>Other</v>
      </c>
      <c r="G372" t="str">
        <f t="shared" si="16"/>
        <v>www.dqbio/kim-min-geon-/lawless-lawyer.com</v>
      </c>
      <c r="H372" s="4" t="str">
        <f t="shared" si="17"/>
        <v xml:space="preserve">Kim Min-Geon </v>
      </c>
    </row>
    <row r="373" spans="1:8">
      <c r="A373">
        <v>372</v>
      </c>
      <c r="B373" t="str">
        <f>UPPER(Actor!A373)</f>
        <v>LAWLESS LAWYER</v>
      </c>
      <c r="C373" t="str">
        <f>Actor!B373</f>
        <v xml:space="preserve">Park Shin-woon </v>
      </c>
      <c r="D373" t="str">
        <f>(LEFT(Actor!C373,10))</f>
        <v>Park Shin-</v>
      </c>
      <c r="E373" t="str">
        <f>UPPER(LEFT(Actor!D373,3))</f>
        <v>OTH</v>
      </c>
      <c r="F373" t="str">
        <f t="shared" si="15"/>
        <v>Other</v>
      </c>
      <c r="G373" t="str">
        <f t="shared" si="16"/>
        <v>www.dqbio/park-shin-woon-/lawless-lawyer.com</v>
      </c>
      <c r="H373" s="4" t="str">
        <f t="shared" si="17"/>
        <v xml:space="preserve">Park Shin-Woon </v>
      </c>
    </row>
    <row r="374" spans="1:8">
      <c r="A374">
        <v>373</v>
      </c>
      <c r="B374" t="str">
        <f>UPPER(Actor!A374)</f>
        <v>LAWLESS LAWYER</v>
      </c>
      <c r="C374" t="str">
        <f>Actor!B374</f>
        <v xml:space="preserve">Park Sung-gyun </v>
      </c>
      <c r="D374" t="str">
        <f>(LEFT(Actor!C374,10))</f>
        <v>Park Sung-</v>
      </c>
      <c r="E374" t="str">
        <f>UPPER(LEFT(Actor!D374,3))</f>
        <v>OTH</v>
      </c>
      <c r="F374" t="str">
        <f t="shared" si="15"/>
        <v>Other</v>
      </c>
      <c r="G374" t="str">
        <f t="shared" si="16"/>
        <v>www.dqbio/park-sung-gyun-/lawless-lawyer.com</v>
      </c>
      <c r="H374" s="4" t="str">
        <f t="shared" si="17"/>
        <v xml:space="preserve">Park Sung-Gyun </v>
      </c>
    </row>
    <row r="375" spans="1:8">
      <c r="A375">
        <v>374</v>
      </c>
      <c r="B375" t="str">
        <f>UPPER(Actor!A375)</f>
        <v>LAWLESS LAWYER</v>
      </c>
      <c r="C375" t="str">
        <f>Actor!B375</f>
        <v xml:space="preserve">Son Min-ji </v>
      </c>
      <c r="D375" t="str">
        <f>(LEFT(Actor!C375,10))</f>
        <v>Son Min-ji</v>
      </c>
      <c r="E375" t="str">
        <f>UPPER(LEFT(Actor!D375,3))</f>
        <v>OTH</v>
      </c>
      <c r="F375" t="str">
        <f t="shared" si="15"/>
        <v>Other</v>
      </c>
      <c r="G375" t="str">
        <f t="shared" si="16"/>
        <v>www.dqbio/son-min-ji-/lawless-lawyer.com</v>
      </c>
      <c r="H375" s="4" t="str">
        <f t="shared" si="17"/>
        <v xml:space="preserve">Son Min-Ji </v>
      </c>
    </row>
    <row r="376" spans="1:8">
      <c r="A376">
        <v>375</v>
      </c>
      <c r="B376" t="str">
        <f>UPPER(Actor!A376)</f>
        <v>LAWLESS LAWYER</v>
      </c>
      <c r="C376" t="str">
        <f>Actor!B376</f>
        <v xml:space="preserve">Jeon Bae-soo </v>
      </c>
      <c r="D376" t="str">
        <f>(LEFT(Actor!C376,10))</f>
        <v>Jeon Bae-s</v>
      </c>
      <c r="E376" t="str">
        <f>UPPER(LEFT(Actor!D376,3))</f>
        <v>OTH</v>
      </c>
      <c r="F376" t="str">
        <f t="shared" si="15"/>
        <v>Other</v>
      </c>
      <c r="G376" t="str">
        <f t="shared" si="16"/>
        <v>www.dqbio/jeon-bae-soo-/lawless-lawyer.com</v>
      </c>
      <c r="H376" s="4" t="str">
        <f t="shared" si="17"/>
        <v xml:space="preserve">Jeon Bae-Soo </v>
      </c>
    </row>
    <row r="377" spans="1:8">
      <c r="A377">
        <v>376</v>
      </c>
      <c r="B377" t="str">
        <f>UPPER(Actor!A377)</f>
        <v>LAWLESS LAWYER</v>
      </c>
      <c r="C377" t="str">
        <f>Actor!B377</f>
        <v xml:space="preserve">Lee Ho-cheol  </v>
      </c>
      <c r="D377" t="str">
        <f>(LEFT(Actor!C377,10))</f>
        <v>Lee Ho-che</v>
      </c>
      <c r="E377" t="str">
        <f>UPPER(LEFT(Actor!D377,3))</f>
        <v>OTH</v>
      </c>
      <c r="F377" t="str">
        <f t="shared" si="15"/>
        <v>Other</v>
      </c>
      <c r="G377" t="str">
        <f t="shared" si="16"/>
        <v>www.dqbio/lee-ho-cheol--/lawless-lawyer.com</v>
      </c>
      <c r="H377" s="4" t="str">
        <f t="shared" si="17"/>
        <v xml:space="preserve">Lee Ho-Cheol  </v>
      </c>
    </row>
    <row r="378" spans="1:8">
      <c r="A378">
        <v>377</v>
      </c>
      <c r="B378" t="str">
        <f>UPPER(Actor!A378)</f>
        <v>LAWLESS LAWYER</v>
      </c>
      <c r="C378" t="str">
        <f>Actor!B378</f>
        <v>Jin Seon-kyu</v>
      </c>
      <c r="D378" t="str">
        <f>(LEFT(Actor!C378,10))</f>
        <v>Motorcycle</v>
      </c>
      <c r="E378" t="str">
        <f>UPPER(LEFT(Actor!D378,3))</f>
        <v>SPE</v>
      </c>
      <c r="F378" t="str">
        <f t="shared" si="15"/>
        <v>Special Appearance</v>
      </c>
      <c r="G378" t="str">
        <f t="shared" si="16"/>
        <v>www.dqbio/jin-seon-kyu/lawless-lawyer.com</v>
      </c>
      <c r="H378" s="4" t="str">
        <f t="shared" si="17"/>
        <v>Jin Seon-Kyu</v>
      </c>
    </row>
    <row r="379" spans="1:8">
      <c r="A379">
        <v>378</v>
      </c>
      <c r="B379" t="str">
        <f>UPPER(Actor!A379)</f>
        <v>LAWLESS LAWYER</v>
      </c>
      <c r="C379" t="str">
        <f>Actor!B379</f>
        <v xml:space="preserve">Jeon Gook-hwan </v>
      </c>
      <c r="D379" t="str">
        <f>(LEFT(Actor!C379,10))</f>
        <v>Jeon Gook-</v>
      </c>
      <c r="E379" t="str">
        <f>UPPER(LEFT(Actor!D379,3))</f>
        <v>SPE</v>
      </c>
      <c r="F379" t="str">
        <f t="shared" si="15"/>
        <v>Special Appearance</v>
      </c>
      <c r="G379" t="str">
        <f t="shared" si="16"/>
        <v>www.dqbio/jeon-gook-hwan-/lawless-lawyer.com</v>
      </c>
      <c r="H379" s="4" t="str">
        <f t="shared" si="17"/>
        <v xml:space="preserve">Jeon Gook-Hwan </v>
      </c>
    </row>
    <row r="380" spans="1:8">
      <c r="A380">
        <v>379</v>
      </c>
      <c r="B380" t="str">
        <f>UPPER(Actor!A380)</f>
        <v>LIE AFTER LIE</v>
      </c>
      <c r="C380" t="str">
        <f>Actor!B380</f>
        <v>Choi Dae-sung</v>
      </c>
      <c r="D380" t="str">
        <f>(LEFT(Actor!C380,10))</f>
        <v>Seo Hyeong</v>
      </c>
      <c r="E380" t="str">
        <f>UPPER(LEFT(Actor!D380,3))</f>
        <v>REC</v>
      </c>
      <c r="F380" t="str">
        <f t="shared" si="15"/>
        <v>Reccuring</v>
      </c>
      <c r="G380" t="str">
        <f t="shared" si="16"/>
        <v>www.dqbio/choi-dae-sung/lie-after-lie.com</v>
      </c>
      <c r="H380" s="4" t="str">
        <f t="shared" si="17"/>
        <v>Choi Dae-Sung</v>
      </c>
    </row>
    <row r="381" spans="1:8">
      <c r="A381">
        <v>380</v>
      </c>
      <c r="B381" t="str">
        <f>UPPER(Actor!A381)</f>
        <v>LIE AFTER LIE</v>
      </c>
      <c r="C381" t="str">
        <f>Actor!B381</f>
        <v>Yoon Sung-mo</v>
      </c>
      <c r="D381" t="str">
        <f>(LEFT(Actor!C381,10))</f>
        <v>Choi Hyun-</v>
      </c>
      <c r="E381" t="str">
        <f>UPPER(LEFT(Actor!D381,3))</f>
        <v>REC</v>
      </c>
      <c r="F381" t="str">
        <f t="shared" si="15"/>
        <v>Reccuring</v>
      </c>
      <c r="G381" t="str">
        <f t="shared" si="16"/>
        <v>www.dqbio/yoon-sung-mo/lie-after-lie.com</v>
      </c>
      <c r="H381" s="4" t="str">
        <f t="shared" si="17"/>
        <v>Yoon Sung-Mo</v>
      </c>
    </row>
    <row r="382" spans="1:8">
      <c r="A382">
        <v>381</v>
      </c>
      <c r="B382" t="str">
        <f>UPPER(Actor!A382)</f>
        <v>LIE AFTER LIE</v>
      </c>
      <c r="C382" t="str">
        <f>Actor!B382</f>
        <v>Baek Song-yi</v>
      </c>
      <c r="D382" t="str">
        <f>(LEFT(Actor!C382,10))</f>
        <v>Jung So-ri</v>
      </c>
      <c r="E382" t="str">
        <f>UPPER(LEFT(Actor!D382,3))</f>
        <v>REC</v>
      </c>
      <c r="F382" t="str">
        <f t="shared" si="15"/>
        <v>Reccuring</v>
      </c>
      <c r="G382" t="str">
        <f t="shared" si="16"/>
        <v>www.dqbio/baek-song-yi/lie-after-lie.com</v>
      </c>
      <c r="H382" s="4" t="str">
        <f t="shared" si="17"/>
        <v>Baek Song-Yi</v>
      </c>
    </row>
    <row r="383" spans="1:8">
      <c r="A383">
        <v>382</v>
      </c>
      <c r="B383" t="str">
        <f>UPPER(Actor!A383)</f>
        <v>LIE AFTER LIE</v>
      </c>
      <c r="C383" t="str">
        <f>Actor!B383</f>
        <v>Im Han-bin</v>
      </c>
      <c r="D383" t="str">
        <f>(LEFT(Actor!C383,10))</f>
        <v>Jeon Jin-g</v>
      </c>
      <c r="E383" t="str">
        <f>UPPER(LEFT(Actor!D383,3))</f>
        <v>OTH</v>
      </c>
      <c r="F383" t="str">
        <f t="shared" si="15"/>
        <v>Other</v>
      </c>
      <c r="G383" t="str">
        <f t="shared" si="16"/>
        <v>www.dqbio/im-han-bin/lie-after-lie.com</v>
      </c>
      <c r="H383" s="4" t="str">
        <f t="shared" si="17"/>
        <v>Im Han-Bin</v>
      </c>
    </row>
    <row r="384" spans="1:8">
      <c r="A384">
        <v>383</v>
      </c>
      <c r="B384" t="str">
        <f>UPPER(Actor!A384)</f>
        <v>LIE AFTER LIE</v>
      </c>
      <c r="C384" t="str">
        <f>Actor!B384</f>
        <v>Im Seung-dae</v>
      </c>
      <c r="D384" t="str">
        <f>(LEFT(Actor!C384,10))</f>
        <v>Jeon Bong-</v>
      </c>
      <c r="E384" t="str">
        <f>UPPER(LEFT(Actor!D384,3))</f>
        <v>OTH</v>
      </c>
      <c r="F384" t="str">
        <f t="shared" si="15"/>
        <v>Other</v>
      </c>
      <c r="G384" t="str">
        <f t="shared" si="16"/>
        <v>www.dqbio/im-seung-dae/lie-after-lie.com</v>
      </c>
      <c r="H384" s="4" t="str">
        <f t="shared" si="17"/>
        <v>Im Seung-Dae</v>
      </c>
    </row>
    <row r="385" spans="1:8">
      <c r="A385">
        <v>384</v>
      </c>
      <c r="B385" t="str">
        <f>UPPER(Actor!A385)</f>
        <v>LIE AFTER LIE</v>
      </c>
      <c r="C385" t="str">
        <f>Actor!B385</f>
        <v>Moon Soo-bin</v>
      </c>
      <c r="D385" t="str">
        <f>(LEFT(Actor!C385,10))</f>
        <v>Chae Ryung</v>
      </c>
      <c r="E385" t="str">
        <f>UPPER(LEFT(Actor!D385,3))</f>
        <v>OTH</v>
      </c>
      <c r="F385" t="str">
        <f t="shared" si="15"/>
        <v>Other</v>
      </c>
      <c r="G385" t="str">
        <f t="shared" si="16"/>
        <v>www.dqbio/moon-soo-bin/lie-after-lie.com</v>
      </c>
      <c r="H385" s="4" t="str">
        <f t="shared" si="17"/>
        <v>Moon Soo-Bin</v>
      </c>
    </row>
    <row r="386" spans="1:8">
      <c r="A386">
        <v>385</v>
      </c>
      <c r="B386" t="str">
        <f>UPPER(Actor!A386)</f>
        <v>LIE AFTER LIE</v>
      </c>
      <c r="C386" t="str">
        <f>Actor!B386</f>
        <v>Kim Tae-yeon</v>
      </c>
      <c r="D386" t="str">
        <f>(LEFT(Actor!C386,10))</f>
        <v>Young Hye</v>
      </c>
      <c r="E386" t="str">
        <f>UPPER(LEFT(Actor!D386,3))</f>
        <v>OTH</v>
      </c>
      <c r="F386" t="str">
        <f t="shared" si="15"/>
        <v>Other</v>
      </c>
      <c r="G386" t="str">
        <f t="shared" si="16"/>
        <v>www.dqbio/kim-tae-yeon/lie-after-lie.com</v>
      </c>
      <c r="H386" s="4" t="str">
        <f t="shared" si="17"/>
        <v>Kim Tae-Yeon</v>
      </c>
    </row>
    <row r="387" spans="1:8">
      <c r="A387">
        <v>386</v>
      </c>
      <c r="B387" t="str">
        <f>UPPER(Actor!A387)</f>
        <v>LIE AFTER LIE</v>
      </c>
      <c r="C387" t="str">
        <f>Actor!B387</f>
        <v>Nam Myung-ryul</v>
      </c>
      <c r="D387" t="str">
        <f>(LEFT(Actor!C387,10))</f>
        <v>Ji Dong-ri</v>
      </c>
      <c r="E387" t="str">
        <f>UPPER(LEFT(Actor!D387,3))</f>
        <v>SPE</v>
      </c>
      <c r="F387" t="str">
        <f t="shared" ref="F387:F450" si="18">IF(E387="SUP","Supporting",IF(E387="SPE","Special Appearance",IF(E387="EXT","Extended",IF(E387="REC","Reccuring","Other"))))</f>
        <v>Special Appearance</v>
      </c>
      <c r="G387" t="str">
        <f t="shared" ref="G387:G450" si="19">LOWER(CONCATENATE("www.dqbio/",(SUBSTITUTE(C387," ","-")),"/",(SUBSTITUTE(B387," ","-")),".com"))</f>
        <v>www.dqbio/nam-myung-ryul/lie-after-lie.com</v>
      </c>
      <c r="H387" s="4" t="str">
        <f t="shared" ref="H387:H450" si="20">PROPER(HYPERLINK(G387,C387))</f>
        <v>Nam Myung-Ryul</v>
      </c>
    </row>
    <row r="388" spans="1:8">
      <c r="A388">
        <v>387</v>
      </c>
      <c r="B388" t="str">
        <f>UPPER(Actor!A388)</f>
        <v>LIE AFTER LIE</v>
      </c>
      <c r="C388" t="str">
        <f>Actor!B388</f>
        <v>Song Jae-hee</v>
      </c>
      <c r="D388" t="str">
        <f>(LEFT(Actor!C388,10))</f>
        <v>Jeon Gi-bu</v>
      </c>
      <c r="E388" t="str">
        <f>UPPER(LEFT(Actor!D388,3))</f>
        <v>SPE</v>
      </c>
      <c r="F388" t="str">
        <f t="shared" si="18"/>
        <v>Special Appearance</v>
      </c>
      <c r="G388" t="str">
        <f t="shared" si="19"/>
        <v>www.dqbio/song-jae-hee/lie-after-lie.com</v>
      </c>
      <c r="H388" s="4" t="str">
        <f t="shared" si="20"/>
        <v>Song Jae-Hee</v>
      </c>
    </row>
    <row r="389" spans="1:8">
      <c r="A389">
        <v>388</v>
      </c>
      <c r="B389" t="str">
        <f>UPPER(Actor!A389)</f>
        <v>LIE AFTER LIE</v>
      </c>
      <c r="C389" t="str">
        <f>Actor!B389</f>
        <v>Lee Chae-kyung</v>
      </c>
      <c r="D389" t="str">
        <f>(LEFT(Actor!C389,10))</f>
        <v>Lee Chae-k</v>
      </c>
      <c r="E389" t="str">
        <f>UPPER(LEFT(Actor!D389,3))</f>
        <v>SPE</v>
      </c>
      <c r="F389" t="str">
        <f t="shared" si="18"/>
        <v>Special Appearance</v>
      </c>
      <c r="G389" t="str">
        <f t="shared" si="19"/>
        <v>www.dqbio/lee-chae-kyung/lie-after-lie.com</v>
      </c>
      <c r="H389" s="4" t="str">
        <f t="shared" si="20"/>
        <v>Lee Chae-Kyung</v>
      </c>
    </row>
    <row r="390" spans="1:8">
      <c r="A390">
        <v>389</v>
      </c>
      <c r="B390" t="str">
        <f>UPPER(Actor!A390)</f>
        <v>LIE AFTER LIE</v>
      </c>
      <c r="C390" t="str">
        <f>Actor!B390</f>
        <v xml:space="preserve">Oh Jin-young </v>
      </c>
      <c r="D390" t="str">
        <f>(LEFT(Actor!C390,10))</f>
        <v>Oh Jin-you</v>
      </c>
      <c r="E390" t="str">
        <f>UPPER(LEFT(Actor!D390,3))</f>
        <v>SPE</v>
      </c>
      <c r="F390" t="str">
        <f t="shared" si="18"/>
        <v>Special Appearance</v>
      </c>
      <c r="G390" t="str">
        <f t="shared" si="19"/>
        <v>www.dqbio/oh-jin-young-/lie-after-lie.com</v>
      </c>
      <c r="H390" s="4" t="str">
        <f t="shared" si="20"/>
        <v xml:space="preserve">Oh Jin-Young </v>
      </c>
    </row>
    <row r="391" spans="1:8">
      <c r="A391">
        <v>390</v>
      </c>
      <c r="B391" t="str">
        <f>UPPER(Actor!A391)</f>
        <v>LIE AFTER LIE</v>
      </c>
      <c r="C391" t="str">
        <f>Actor!B391</f>
        <v xml:space="preserve">Lee Chae-won </v>
      </c>
      <c r="D391" t="str">
        <f>(LEFT(Actor!C391,10))</f>
        <v>Lee Chae-w</v>
      </c>
      <c r="E391" t="str">
        <f>UPPER(LEFT(Actor!D391,3))</f>
        <v>SPE</v>
      </c>
      <c r="F391" t="str">
        <f t="shared" si="18"/>
        <v>Special Appearance</v>
      </c>
      <c r="G391" t="str">
        <f t="shared" si="19"/>
        <v>www.dqbio/lee-chae-won-/lie-after-lie.com</v>
      </c>
      <c r="H391" s="4" t="str">
        <f t="shared" si="20"/>
        <v xml:space="preserve">Lee Chae-Won </v>
      </c>
    </row>
    <row r="392" spans="1:8">
      <c r="A392">
        <v>391</v>
      </c>
      <c r="B392" t="str">
        <f>UPPER(Actor!A392)</f>
        <v>LOVE (FT. MARRIAGE AND DIVORCE)</v>
      </c>
      <c r="C392" t="str">
        <f>Actor!B392</f>
        <v>Oh Seung-ah</v>
      </c>
      <c r="D392" t="str">
        <f>(LEFT(Actor!C392,10))</f>
        <v>Lee Yeon-h</v>
      </c>
      <c r="E392" t="str">
        <f>UPPER(LEFT(Actor!D392,3))</f>
        <v>SPE</v>
      </c>
      <c r="F392" t="str">
        <f t="shared" si="18"/>
        <v>Special Appearance</v>
      </c>
      <c r="G392" t="str">
        <f t="shared" si="19"/>
        <v>www.dqbio/oh-seung-ah/love-(ft.-marriage-and-divorce).com</v>
      </c>
      <c r="H392" s="4" t="str">
        <f t="shared" si="20"/>
        <v>Oh Seung-Ah</v>
      </c>
    </row>
    <row r="393" spans="1:8">
      <c r="A393">
        <v>392</v>
      </c>
      <c r="B393" t="str">
        <f>UPPER(Actor!A393)</f>
        <v>LOVE (FT. MARRIAGE AND DIVORCE)</v>
      </c>
      <c r="C393" t="str">
        <f>Actor!B393</f>
        <v>Shin Joo-ah</v>
      </c>
      <c r="D393" t="str">
        <f>(LEFT(Actor!C393,10))</f>
        <v>Lee Soo-ju</v>
      </c>
      <c r="E393" t="str">
        <f>UPPER(LEFT(Actor!D393,3))</f>
        <v>SPE</v>
      </c>
      <c r="F393" t="str">
        <f t="shared" si="18"/>
        <v>Special Appearance</v>
      </c>
      <c r="G393" t="str">
        <f t="shared" si="19"/>
        <v>www.dqbio/shin-joo-ah/love-(ft.-marriage-and-divorce).com</v>
      </c>
      <c r="H393" s="4" t="str">
        <f t="shared" si="20"/>
        <v>Shin Joo-Ah</v>
      </c>
    </row>
    <row r="394" spans="1:8">
      <c r="A394">
        <v>393</v>
      </c>
      <c r="B394" t="str">
        <f>UPPER(Actor!A394)</f>
        <v>LOVE (FT. MARRIAGE AND DIVORCE)</v>
      </c>
      <c r="C394" t="str">
        <f>Actor!B394</f>
        <v>Hyun Suk</v>
      </c>
      <c r="D394" t="str">
        <f>(LEFT(Actor!C394,10))</f>
        <v>Mun-ho's f</v>
      </c>
      <c r="E394" t="str">
        <f>UPPER(LEFT(Actor!D394,3))</f>
        <v>SPE</v>
      </c>
      <c r="F394" t="str">
        <f t="shared" si="18"/>
        <v>Special Appearance</v>
      </c>
      <c r="G394" t="str">
        <f t="shared" si="19"/>
        <v>www.dqbio/hyun-suk/love-(ft.-marriage-and-divorce).com</v>
      </c>
      <c r="H394" s="4" t="str">
        <f t="shared" si="20"/>
        <v>Hyun Suk</v>
      </c>
    </row>
    <row r="395" spans="1:8">
      <c r="A395">
        <v>394</v>
      </c>
      <c r="B395" t="str">
        <f>UPPER(Actor!A395)</f>
        <v>LOVE (FT. MARRIAGE AND DIVORCE)</v>
      </c>
      <c r="C395" t="str">
        <f>Actor!B395</f>
        <v xml:space="preserve">Seo Yu-ri </v>
      </c>
      <c r="D395" t="str">
        <f>(LEFT(Actor!C395,10))</f>
        <v xml:space="preserve">Seo Yu-ri </v>
      </c>
      <c r="E395" t="str">
        <f>UPPER(LEFT(Actor!D395,3))</f>
        <v>SPE</v>
      </c>
      <c r="F395" t="str">
        <f t="shared" si="18"/>
        <v>Special Appearance</v>
      </c>
      <c r="G395" t="str">
        <f t="shared" si="19"/>
        <v>www.dqbio/seo-yu-ri-/love-(ft.-marriage-and-divorce).com</v>
      </c>
      <c r="H395" s="4" t="str">
        <f t="shared" si="20"/>
        <v xml:space="preserve">Seo Yu-Ri </v>
      </c>
    </row>
    <row r="396" spans="1:8">
      <c r="A396">
        <v>395</v>
      </c>
      <c r="B396" t="str">
        <f>UPPER(Actor!A396)</f>
        <v>LOVE (FT. MARRIAGE AND DIVORCE)</v>
      </c>
      <c r="C396" t="str">
        <f>Actor!B396</f>
        <v xml:space="preserve">April 2 (Band) </v>
      </c>
      <c r="D396" t="str">
        <f>(LEFT(Actor!C396,10))</f>
        <v>April 2 (B</v>
      </c>
      <c r="E396" t="str">
        <f>UPPER(LEFT(Actor!D396,3))</f>
        <v>SPE</v>
      </c>
      <c r="F396" t="str">
        <f t="shared" si="18"/>
        <v>Special Appearance</v>
      </c>
      <c r="G396" t="str">
        <f t="shared" si="19"/>
        <v>www.dqbio/april-2-(band)-/love-(ft.-marriage-and-divorce).com</v>
      </c>
      <c r="H396" s="4" t="str">
        <f t="shared" si="20"/>
        <v xml:space="preserve">April 2 (Band) </v>
      </c>
    </row>
    <row r="397" spans="1:8">
      <c r="A397">
        <v>396</v>
      </c>
      <c r="B397" t="str">
        <f>UPPER(Actor!A397)</f>
        <v>LOVE (FT. MARRIAGE AND DIVORCE)</v>
      </c>
      <c r="C397" t="str">
        <f>Actor!B397</f>
        <v>Park Jun-myun</v>
      </c>
      <c r="D397" t="str">
        <f>(LEFT(Actor!C397,10))</f>
        <v>Audrey</v>
      </c>
      <c r="E397" t="str">
        <f>UPPER(LEFT(Actor!D397,3))</f>
        <v>SPE</v>
      </c>
      <c r="F397" t="str">
        <f t="shared" si="18"/>
        <v>Special Appearance</v>
      </c>
      <c r="G397" t="str">
        <f t="shared" si="19"/>
        <v>www.dqbio/park-jun-myun/love-(ft.-marriage-and-divorce).com</v>
      </c>
      <c r="H397" s="4" t="str">
        <f t="shared" si="20"/>
        <v>Park Jun-Myun</v>
      </c>
    </row>
    <row r="398" spans="1:8">
      <c r="A398">
        <v>397</v>
      </c>
      <c r="B398" t="str">
        <f>UPPER(Actor!A398)</f>
        <v>LOVE (FT. MARRIAGE AND DIVORCE)</v>
      </c>
      <c r="C398" t="str">
        <f>Actor!B398</f>
        <v>Lee Sook</v>
      </c>
      <c r="D398" t="str">
        <f>(LEFT(Actor!C398,10))</f>
        <v>Mo Seo-ri,</v>
      </c>
      <c r="E398" t="str">
        <f>UPPER(LEFT(Actor!D398,3))</f>
        <v>SPE</v>
      </c>
      <c r="F398" t="str">
        <f t="shared" si="18"/>
        <v>Special Appearance</v>
      </c>
      <c r="G398" t="str">
        <f t="shared" si="19"/>
        <v>www.dqbio/lee-sook/love-(ft.-marriage-and-divorce).com</v>
      </c>
      <c r="H398" s="4" t="str">
        <f t="shared" si="20"/>
        <v>Lee Sook</v>
      </c>
    </row>
    <row r="399" spans="1:8">
      <c r="A399">
        <v>398</v>
      </c>
      <c r="B399" t="str">
        <f>UPPER(Actor!A399)</f>
        <v>LOVE (FT. MARRIAGE AND DIVORCE)</v>
      </c>
      <c r="C399" t="str">
        <f>Actor!B399</f>
        <v>Hong Ji-yoon</v>
      </c>
      <c r="D399" t="str">
        <f>(LEFT(Actor!C399,10))</f>
        <v>a clerk of</v>
      </c>
      <c r="E399" t="str">
        <f>UPPER(LEFT(Actor!D399,3))</f>
        <v>SPE</v>
      </c>
      <c r="F399" t="str">
        <f t="shared" si="18"/>
        <v>Special Appearance</v>
      </c>
      <c r="G399" t="str">
        <f t="shared" si="19"/>
        <v>www.dqbio/hong-ji-yoon/love-(ft.-marriage-and-divorce).com</v>
      </c>
      <c r="H399" s="4" t="str">
        <f t="shared" si="20"/>
        <v>Hong Ji-Yoon</v>
      </c>
    </row>
    <row r="400" spans="1:8">
      <c r="A400">
        <v>399</v>
      </c>
      <c r="B400" t="str">
        <f>UPPER(Actor!A400)</f>
        <v>LOVE (FT. MARRIAGE AND DIVORCE)</v>
      </c>
      <c r="C400" t="str">
        <f>Actor!B400</f>
        <v>Lim Baek-cheon</v>
      </c>
      <c r="D400" t="str">
        <f>(LEFT(Actor!C400,10))</f>
        <v>a guest on</v>
      </c>
      <c r="E400" t="str">
        <f>UPPER(LEFT(Actor!D400,3))</f>
        <v>SPE</v>
      </c>
      <c r="F400" t="str">
        <f t="shared" si="18"/>
        <v>Special Appearance</v>
      </c>
      <c r="G400" t="str">
        <f t="shared" si="19"/>
        <v>www.dqbio/lim-baek-cheon/love-(ft.-marriage-and-divorce).com</v>
      </c>
      <c r="H400" s="4" t="str">
        <f t="shared" si="20"/>
        <v>Lim Baek-Cheon</v>
      </c>
    </row>
    <row r="401" spans="1:8">
      <c r="A401">
        <v>400</v>
      </c>
      <c r="B401" t="str">
        <f>UPPER(Actor!A401)</f>
        <v>LOVE (FT. MARRIAGE AND DIVORCE)</v>
      </c>
      <c r="C401" t="str">
        <f>Actor!B401</f>
        <v>Park Sang-min</v>
      </c>
      <c r="D401" t="str">
        <f>(LEFT(Actor!C401,10))</f>
        <v>himself</v>
      </c>
      <c r="E401" t="str">
        <f>UPPER(LEFT(Actor!D401,3))</f>
        <v>SPE</v>
      </c>
      <c r="F401" t="str">
        <f t="shared" si="18"/>
        <v>Special Appearance</v>
      </c>
      <c r="G401" t="str">
        <f t="shared" si="19"/>
        <v>www.dqbio/park-sang-min/love-(ft.-marriage-and-divorce).com</v>
      </c>
      <c r="H401" s="4" t="str">
        <f t="shared" si="20"/>
        <v>Park Sang-Min</v>
      </c>
    </row>
    <row r="402" spans="1:8">
      <c r="A402">
        <v>401</v>
      </c>
      <c r="B402" t="str">
        <f>UPPER(Actor!A402)</f>
        <v>MEMORIES OF THE ALHAMBRA</v>
      </c>
      <c r="C402" t="str">
        <f>Actor!B402</f>
        <v>Chanyeol</v>
      </c>
      <c r="D402" t="str">
        <f>(LEFT(Actor!C402,10))</f>
        <v>Chanyeol a</v>
      </c>
      <c r="E402" t="str">
        <f>UPPER(LEFT(Actor!D402,3))</f>
        <v>SUP</v>
      </c>
      <c r="F402" t="str">
        <f t="shared" si="18"/>
        <v>Supporting</v>
      </c>
      <c r="G402" t="str">
        <f t="shared" si="19"/>
        <v>www.dqbio/chanyeol/memories-of-the-alhambra.com</v>
      </c>
      <c r="H402" s="4" t="str">
        <f t="shared" si="20"/>
        <v>Chanyeol</v>
      </c>
    </row>
    <row r="403" spans="1:8">
      <c r="A403">
        <v>402</v>
      </c>
      <c r="B403" t="str">
        <f>UPPER(Actor!A403)</f>
        <v>MEMORIES OF THE ALHAMBRA</v>
      </c>
      <c r="C403" t="str">
        <f>Actor!B403</f>
        <v>Kim Jun-eui</v>
      </c>
      <c r="D403" t="str">
        <f>(LEFT(Actor!C403,10))</f>
        <v>young Jung</v>
      </c>
      <c r="E403" t="str">
        <f>UPPER(LEFT(Actor!D403,3))</f>
        <v>SUP</v>
      </c>
      <c r="F403" t="str">
        <f t="shared" si="18"/>
        <v>Supporting</v>
      </c>
      <c r="G403" t="str">
        <f t="shared" si="19"/>
        <v>www.dqbio/kim-jun-eui/memories-of-the-alhambra.com</v>
      </c>
      <c r="H403" s="4" t="str">
        <f t="shared" si="20"/>
        <v>Kim Jun-Eui</v>
      </c>
    </row>
    <row r="404" spans="1:8">
      <c r="A404">
        <v>403</v>
      </c>
      <c r="B404" t="str">
        <f>UPPER(Actor!A404)</f>
        <v>MEMORIES OF THE ALHAMBRA</v>
      </c>
      <c r="C404" t="str">
        <f>Actor!B404</f>
        <v>Kim Yong-rim</v>
      </c>
      <c r="D404" t="str">
        <f>(LEFT(Actor!C404,10))</f>
        <v>Oh Young-s</v>
      </c>
      <c r="E404" t="str">
        <f>UPPER(LEFT(Actor!D404,3))</f>
        <v>SUP</v>
      </c>
      <c r="F404" t="str">
        <f t="shared" si="18"/>
        <v>Supporting</v>
      </c>
      <c r="G404" t="str">
        <f t="shared" si="19"/>
        <v>www.dqbio/kim-yong-rim/memories-of-the-alhambra.com</v>
      </c>
      <c r="H404" s="4" t="str">
        <f t="shared" si="20"/>
        <v>Kim Yong-Rim</v>
      </c>
    </row>
    <row r="405" spans="1:8">
      <c r="A405">
        <v>404</v>
      </c>
      <c r="B405" t="str">
        <f>UPPER(Actor!A405)</f>
        <v>MEMORIES OF THE ALHAMBRA</v>
      </c>
      <c r="C405" t="str">
        <f>Actor!B405</f>
        <v>Lee Re</v>
      </c>
      <c r="D405" t="str">
        <f>(LEFT(Actor!C405,10))</f>
        <v xml:space="preserve">Lee Re as </v>
      </c>
      <c r="E405" t="str">
        <f>UPPER(LEFT(Actor!D405,3))</f>
        <v>SUP</v>
      </c>
      <c r="F405" t="str">
        <f t="shared" si="18"/>
        <v>Supporting</v>
      </c>
      <c r="G405" t="str">
        <f t="shared" si="19"/>
        <v>www.dqbio/lee-re/memories-of-the-alhambra.com</v>
      </c>
      <c r="H405" s="4" t="str">
        <f t="shared" si="20"/>
        <v>Lee Re</v>
      </c>
    </row>
    <row r="406" spans="1:8">
      <c r="A406">
        <v>405</v>
      </c>
      <c r="B406" t="str">
        <f>UPPER(Actor!A406)</f>
        <v>MEMORIES OF THE ALHAMBRA</v>
      </c>
      <c r="C406" t="str">
        <f>Actor!B406</f>
        <v>Park Chae-hee</v>
      </c>
      <c r="D406" t="str">
        <f>(LEFT(Actor!C406,10))</f>
        <v>young Jung</v>
      </c>
      <c r="E406" t="str">
        <f>UPPER(LEFT(Actor!D406,3))</f>
        <v>SUP</v>
      </c>
      <c r="F406" t="str">
        <f t="shared" si="18"/>
        <v>Supporting</v>
      </c>
      <c r="G406" t="str">
        <f t="shared" si="19"/>
        <v>www.dqbio/park-chae-hee/memories-of-the-alhambra.com</v>
      </c>
      <c r="H406" s="4" t="str">
        <f t="shared" si="20"/>
        <v>Park Chae-Hee</v>
      </c>
    </row>
    <row r="407" spans="1:8">
      <c r="A407">
        <v>406</v>
      </c>
      <c r="B407" t="str">
        <f>UPPER(Actor!A407)</f>
        <v>MEMORIES OF THE ALHAMBRA</v>
      </c>
      <c r="C407" t="str">
        <f>Actor!B407</f>
        <v>Lee Hak-joo</v>
      </c>
      <c r="D407" t="str">
        <f>(LEFT(Actor!C407,10))</f>
        <v>Kim Sang-b</v>
      </c>
      <c r="E407" t="str">
        <f>UPPER(LEFT(Actor!D407,3))</f>
        <v>SUP</v>
      </c>
      <c r="F407" t="str">
        <f t="shared" si="18"/>
        <v>Supporting</v>
      </c>
      <c r="G407" t="str">
        <f t="shared" si="19"/>
        <v>www.dqbio/lee-hak-joo/memories-of-the-alhambra.com</v>
      </c>
      <c r="H407" s="4" t="str">
        <f t="shared" si="20"/>
        <v>Lee Hak-Joo</v>
      </c>
    </row>
    <row r="408" spans="1:8">
      <c r="A408">
        <v>407</v>
      </c>
      <c r="B408" t="str">
        <f>UPPER(Actor!A408)</f>
        <v>MEMORIES OF THE ALHAMBRA</v>
      </c>
      <c r="C408" t="str">
        <f>Actor!B408</f>
        <v>Park Hoon</v>
      </c>
      <c r="D408" t="str">
        <f>(LEFT(Actor!C408,10))</f>
        <v>Cha Hyung-</v>
      </c>
      <c r="E408" t="str">
        <f>UPPER(LEFT(Actor!D408,3))</f>
        <v>SUP</v>
      </c>
      <c r="F408" t="str">
        <f t="shared" si="18"/>
        <v>Supporting</v>
      </c>
      <c r="G408" t="str">
        <f t="shared" si="19"/>
        <v>www.dqbio/park-hoon/memories-of-the-alhambra.com</v>
      </c>
      <c r="H408" s="4" t="str">
        <f t="shared" si="20"/>
        <v>Park Hoon</v>
      </c>
    </row>
    <row r="409" spans="1:8">
      <c r="A409">
        <v>408</v>
      </c>
      <c r="B409" t="str">
        <f>UPPER(Actor!A409)</f>
        <v>MEMORIES OF THE ALHAMBRA</v>
      </c>
      <c r="C409" t="str">
        <f>Actor!B409</f>
        <v>Lee Seung-joon</v>
      </c>
      <c r="D409" t="str">
        <f>(LEFT(Actor!C409,10))</f>
        <v>Park Seon-</v>
      </c>
      <c r="E409" t="str">
        <f>UPPER(LEFT(Actor!D409,3))</f>
        <v>SUP</v>
      </c>
      <c r="F409" t="str">
        <f t="shared" si="18"/>
        <v>Supporting</v>
      </c>
      <c r="G409" t="str">
        <f t="shared" si="19"/>
        <v>www.dqbio/lee-seung-joon/memories-of-the-alhambra.com</v>
      </c>
      <c r="H409" s="4" t="str">
        <f t="shared" si="20"/>
        <v>Lee Seung-Joon</v>
      </c>
    </row>
    <row r="410" spans="1:8">
      <c r="A410">
        <v>409</v>
      </c>
      <c r="B410" t="str">
        <f>UPPER(Actor!A410)</f>
        <v>MEMORIES OF THE ALHAMBRA</v>
      </c>
      <c r="C410" t="str">
        <f>Actor!B410</f>
        <v>Min Jin-woong</v>
      </c>
      <c r="D410" t="str">
        <f>(LEFT(Actor!C410,10))</f>
        <v>Seo Jung-h</v>
      </c>
      <c r="E410" t="str">
        <f>UPPER(LEFT(Actor!D410,3))</f>
        <v>SUP</v>
      </c>
      <c r="F410" t="str">
        <f t="shared" si="18"/>
        <v>Supporting</v>
      </c>
      <c r="G410" t="str">
        <f t="shared" si="19"/>
        <v>www.dqbio/min-jin-woong/memories-of-the-alhambra.com</v>
      </c>
      <c r="H410" s="4" t="str">
        <f t="shared" si="20"/>
        <v>Min Jin-Woong</v>
      </c>
    </row>
    <row r="411" spans="1:8">
      <c r="A411">
        <v>410</v>
      </c>
      <c r="B411" t="str">
        <f>UPPER(Actor!A411)</f>
        <v>MEMORIES OF THE ALHAMBRA</v>
      </c>
      <c r="C411" t="str">
        <f>Actor!B411</f>
        <v>Cho Hyun-chul</v>
      </c>
      <c r="D411" t="str">
        <f>(LEFT(Actor!C411,10))</f>
        <v>Choi Yang-</v>
      </c>
      <c r="E411" t="str">
        <f>UPPER(LEFT(Actor!D411,3))</f>
        <v>SUP</v>
      </c>
      <c r="F411" t="str">
        <f t="shared" si="18"/>
        <v>Supporting</v>
      </c>
      <c r="G411" t="str">
        <f t="shared" si="19"/>
        <v>www.dqbio/cho-hyun-chul/memories-of-the-alhambra.com</v>
      </c>
      <c r="H411" s="4" t="str">
        <f t="shared" si="20"/>
        <v>Cho Hyun-Chul</v>
      </c>
    </row>
    <row r="412" spans="1:8">
      <c r="A412">
        <v>411</v>
      </c>
      <c r="B412" t="str">
        <f>UPPER(Actor!A412)</f>
        <v>MEMORIES OF THE ALHAMBRA</v>
      </c>
      <c r="C412" t="str">
        <f>Actor!B412</f>
        <v>Lee Si-won</v>
      </c>
      <c r="D412" t="str">
        <f>(LEFT(Actor!C412,10))</f>
        <v>Lee Soo-ji</v>
      </c>
      <c r="E412" t="str">
        <f>UPPER(LEFT(Actor!D412,3))</f>
        <v>SUP</v>
      </c>
      <c r="F412" t="str">
        <f t="shared" si="18"/>
        <v>Supporting</v>
      </c>
      <c r="G412" t="str">
        <f t="shared" si="19"/>
        <v>www.dqbio/lee-si-won/memories-of-the-alhambra.com</v>
      </c>
      <c r="H412" s="4" t="str">
        <f t="shared" si="20"/>
        <v>Lee Si-Won</v>
      </c>
    </row>
    <row r="413" spans="1:8">
      <c r="A413">
        <v>412</v>
      </c>
      <c r="B413" t="str">
        <f>UPPER(Actor!A413)</f>
        <v>MEMORIES OF THE ALHAMBRA</v>
      </c>
      <c r="C413" t="str">
        <f>Actor!B413</f>
        <v>Kim Eui-sung</v>
      </c>
      <c r="D413" t="str">
        <f>(LEFT(Actor!C413,10))</f>
        <v>Cha Byung-</v>
      </c>
      <c r="E413" t="str">
        <f>UPPER(LEFT(Actor!D413,3))</f>
        <v>SUP</v>
      </c>
      <c r="F413" t="str">
        <f t="shared" si="18"/>
        <v>Supporting</v>
      </c>
      <c r="G413" t="str">
        <f t="shared" si="19"/>
        <v>www.dqbio/kim-eui-sung/memories-of-the-alhambra.com</v>
      </c>
      <c r="H413" s="4" t="str">
        <f t="shared" si="20"/>
        <v>Kim Eui-Sung</v>
      </c>
    </row>
    <row r="414" spans="1:8">
      <c r="A414">
        <v>413</v>
      </c>
      <c r="B414" t="str">
        <f>UPPER(Actor!A414)</f>
        <v>MEMORIES OF THE ALHAMBRA</v>
      </c>
      <c r="C414" t="str">
        <f>Actor!B414</f>
        <v xml:space="preserve">Ryu Abel </v>
      </c>
      <c r="D414" t="str">
        <f>(LEFT(Actor!C414,10))</f>
        <v>Lee Soo-ky</v>
      </c>
      <c r="E414" t="str">
        <f>UPPER(LEFT(Actor!D414,3))</f>
        <v>SUP</v>
      </c>
      <c r="F414" t="str">
        <f t="shared" si="18"/>
        <v>Supporting</v>
      </c>
      <c r="G414" t="str">
        <f t="shared" si="19"/>
        <v>www.dqbio/ryu-abel-/memories-of-the-alhambra.com</v>
      </c>
      <c r="H414" s="4" t="str">
        <f t="shared" si="20"/>
        <v xml:space="preserve">Ryu Abel </v>
      </c>
    </row>
    <row r="415" spans="1:8">
      <c r="A415">
        <v>414</v>
      </c>
      <c r="B415" t="str">
        <f>UPPER(Actor!A415)</f>
        <v>MEMORIES OF THE ALHAMBRA</v>
      </c>
      <c r="C415" t="str">
        <f>Actor!B415</f>
        <v>Han Bo-reum</v>
      </c>
      <c r="D415" t="str">
        <f>(LEFT(Actor!C415,10))</f>
        <v>Ko Yoo-ra</v>
      </c>
      <c r="E415" t="str">
        <f>UPPER(LEFT(Actor!D415,3))</f>
        <v>OTH</v>
      </c>
      <c r="F415" t="str">
        <f t="shared" si="18"/>
        <v>Other</v>
      </c>
      <c r="G415" t="str">
        <f t="shared" si="19"/>
        <v>www.dqbio/han-bo-reum/memories-of-the-alhambra.com</v>
      </c>
      <c r="H415" s="4" t="str">
        <f t="shared" si="20"/>
        <v>Han Bo-Reum</v>
      </c>
    </row>
    <row r="416" spans="1:8">
      <c r="A416">
        <v>415</v>
      </c>
      <c r="B416" t="str">
        <f>UPPER(Actor!A416)</f>
        <v>MEMORIES OF THE ALHAMBRA</v>
      </c>
      <c r="C416" t="str">
        <f>Actor!B416</f>
        <v>Lee Jae-wook</v>
      </c>
      <c r="D416" t="str">
        <f>(LEFT(Actor!C416,10))</f>
        <v>Marco Han</v>
      </c>
      <c r="E416" t="str">
        <f>UPPER(LEFT(Actor!D416,3))</f>
        <v>OTH</v>
      </c>
      <c r="F416" t="str">
        <f t="shared" si="18"/>
        <v>Other</v>
      </c>
      <c r="G416" t="str">
        <f t="shared" si="19"/>
        <v>www.dqbio/lee-jae-wook/memories-of-the-alhambra.com</v>
      </c>
      <c r="H416" s="4" t="str">
        <f t="shared" si="20"/>
        <v>Lee Jae-Wook</v>
      </c>
    </row>
    <row r="417" spans="1:8">
      <c r="A417">
        <v>416</v>
      </c>
      <c r="B417" t="str">
        <f>UPPER(Actor!A417)</f>
        <v>MEMORIES OF THE ALHAMBRA</v>
      </c>
      <c r="C417" t="str">
        <f>Actor!B417</f>
        <v xml:space="preserve">Park Jin-woo </v>
      </c>
      <c r="D417" t="str">
        <f>(LEFT(Actor!C417,10))</f>
        <v>Noh Young-</v>
      </c>
      <c r="E417" t="str">
        <f>UPPER(LEFT(Actor!D417,3))</f>
        <v>OTH</v>
      </c>
      <c r="F417" t="str">
        <f t="shared" si="18"/>
        <v>Other</v>
      </c>
      <c r="G417" t="str">
        <f t="shared" si="19"/>
        <v>www.dqbio/park-jin-woo-/memories-of-the-alhambra.com</v>
      </c>
      <c r="H417" s="4" t="str">
        <f t="shared" si="20"/>
        <v xml:space="preserve">Park Jin-Woo </v>
      </c>
    </row>
    <row r="418" spans="1:8">
      <c r="A418">
        <v>417</v>
      </c>
      <c r="B418" t="str">
        <f>UPPER(Actor!A418)</f>
        <v>MEMORIES OF THE ALHAMBRA</v>
      </c>
      <c r="C418" t="str">
        <f>Actor!B418</f>
        <v>Park Hae-soo</v>
      </c>
      <c r="D418" t="str">
        <f>(LEFT(Actor!C418,10))</f>
        <v xml:space="preserve">A (Ep. 1, </v>
      </c>
      <c r="E418" t="str">
        <f>UPPER(LEFT(Actor!D418,3))</f>
        <v>SPE</v>
      </c>
      <c r="F418" t="str">
        <f t="shared" si="18"/>
        <v>Special Appearance</v>
      </c>
      <c r="G418" t="str">
        <f t="shared" si="19"/>
        <v>www.dqbio/park-hae-soo/memories-of-the-alhambra.com</v>
      </c>
      <c r="H418" s="4" t="str">
        <f t="shared" si="20"/>
        <v>Park Hae-Soo</v>
      </c>
    </row>
    <row r="419" spans="1:8">
      <c r="A419">
        <v>418</v>
      </c>
      <c r="B419" t="str">
        <f>UPPER(Actor!A419)</f>
        <v>MEMORIES OF THE ALHAMBRA</v>
      </c>
      <c r="C419" t="str">
        <f>Actor!B419</f>
        <v xml:space="preserve">Jung Min-sung </v>
      </c>
      <c r="D419" t="str">
        <f>(LEFT(Actor!C419,10))</f>
        <v xml:space="preserve">Hee-joo's </v>
      </c>
      <c r="E419" t="str">
        <f>UPPER(LEFT(Actor!D419,3))</f>
        <v>SPE</v>
      </c>
      <c r="F419" t="str">
        <f t="shared" si="18"/>
        <v>Special Appearance</v>
      </c>
      <c r="G419" t="str">
        <f t="shared" si="19"/>
        <v>www.dqbio/jung-min-sung-/memories-of-the-alhambra.com</v>
      </c>
      <c r="H419" s="4" t="str">
        <f t="shared" si="20"/>
        <v xml:space="preserve">Jung Min-Sung </v>
      </c>
    </row>
    <row r="420" spans="1:8">
      <c r="A420">
        <v>419</v>
      </c>
      <c r="B420" t="str">
        <f>UPPER(Actor!A420)</f>
        <v>MEMORIES OF THE ALHAMBRA</v>
      </c>
      <c r="C420" t="str">
        <f>Actor!B420</f>
        <v xml:space="preserve">Choi Yoo-song </v>
      </c>
      <c r="D420" t="str">
        <f>(LEFT(Actor!C420,10))</f>
        <v xml:space="preserve">Hee-joo's </v>
      </c>
      <c r="E420" t="str">
        <f>UPPER(LEFT(Actor!D420,3))</f>
        <v>SPE</v>
      </c>
      <c r="F420" t="str">
        <f t="shared" si="18"/>
        <v>Special Appearance</v>
      </c>
      <c r="G420" t="str">
        <f t="shared" si="19"/>
        <v>www.dqbio/choi-yoo-song-/memories-of-the-alhambra.com</v>
      </c>
      <c r="H420" s="4" t="str">
        <f t="shared" si="20"/>
        <v xml:space="preserve">Choi Yoo-Song </v>
      </c>
    </row>
    <row r="421" spans="1:8">
      <c r="A421">
        <v>420</v>
      </c>
      <c r="B421" t="str">
        <f>UPPER(Actor!A421)</f>
        <v>MEMORIES OF THE ALHAMBRA</v>
      </c>
      <c r="C421" t="str">
        <f>Actor!B421</f>
        <v>Han Da-sol</v>
      </c>
      <c r="D421" t="str">
        <f>(LEFT(Actor!C421,10))</f>
        <v>Gamer (Ep.</v>
      </c>
      <c r="E421" t="str">
        <f>UPPER(LEFT(Actor!D421,3))</f>
        <v>SPE</v>
      </c>
      <c r="F421" t="str">
        <f t="shared" si="18"/>
        <v>Special Appearance</v>
      </c>
      <c r="G421" t="str">
        <f t="shared" si="19"/>
        <v>www.dqbio/han-da-sol/memories-of-the-alhambra.com</v>
      </c>
      <c r="H421" s="4" t="str">
        <f t="shared" si="20"/>
        <v>Han Da-Sol</v>
      </c>
    </row>
    <row r="422" spans="1:8">
      <c r="A422">
        <v>421</v>
      </c>
      <c r="B422" t="str">
        <f>UPPER(Actor!A422)</f>
        <v>MEMORIES OF THE ALHAMBRA</v>
      </c>
      <c r="C422" t="str">
        <f>Actor!B422</f>
        <v>Kim Hyun-mok</v>
      </c>
      <c r="D422" t="str">
        <f>(LEFT(Actor!C422,10))</f>
        <v>J One Empl</v>
      </c>
      <c r="E422" t="str">
        <f>UPPER(LEFT(Actor!D422,3))</f>
        <v>SPE</v>
      </c>
      <c r="F422" t="str">
        <f t="shared" si="18"/>
        <v>Special Appearance</v>
      </c>
      <c r="G422" t="str">
        <f t="shared" si="19"/>
        <v>www.dqbio/kim-hyun-mok/memories-of-the-alhambra.com</v>
      </c>
      <c r="H422" s="4" t="str">
        <f t="shared" si="20"/>
        <v>Kim Hyun-Mok</v>
      </c>
    </row>
    <row r="423" spans="1:8">
      <c r="A423">
        <v>422</v>
      </c>
      <c r="B423" t="str">
        <f>UPPER(Actor!A423)</f>
        <v>MEMORIES OF THE ALHAMBRA</v>
      </c>
      <c r="C423" t="str">
        <f>Actor!B423</f>
        <v xml:space="preserve">Park Seul-gi </v>
      </c>
      <c r="D423" t="str">
        <f>(LEFT(Actor!C423,10))</f>
        <v>Entertainm</v>
      </c>
      <c r="E423" t="str">
        <f>UPPER(LEFT(Actor!D423,3))</f>
        <v>SPE</v>
      </c>
      <c r="F423" t="str">
        <f t="shared" si="18"/>
        <v>Special Appearance</v>
      </c>
      <c r="G423" t="str">
        <f t="shared" si="19"/>
        <v>www.dqbio/park-seul-gi-/memories-of-the-alhambra.com</v>
      </c>
      <c r="H423" s="4" t="str">
        <f t="shared" si="20"/>
        <v xml:space="preserve">Park Seul-Gi </v>
      </c>
    </row>
    <row r="424" spans="1:8">
      <c r="A424">
        <v>423</v>
      </c>
      <c r="B424" t="str">
        <f>UPPER(Actor!A424)</f>
        <v>MEMORIES OF THE ALHAMBRA</v>
      </c>
      <c r="C424" t="str">
        <f>Actor!B424</f>
        <v xml:space="preserve">Park Jong-jin </v>
      </c>
      <c r="D424" t="str">
        <f>(LEFT(Actor!C424,10))</f>
        <v>Live Weekl</v>
      </c>
      <c r="E424" t="str">
        <f>UPPER(LEFT(Actor!D424,3))</f>
        <v>SPE</v>
      </c>
      <c r="F424" t="str">
        <f t="shared" si="18"/>
        <v>Special Appearance</v>
      </c>
      <c r="G424" t="str">
        <f t="shared" si="19"/>
        <v>www.dqbio/park-jong-jin-/memories-of-the-alhambra.com</v>
      </c>
      <c r="H424" s="4" t="str">
        <f t="shared" si="20"/>
        <v xml:space="preserve">Park Jong-Jin </v>
      </c>
    </row>
    <row r="425" spans="1:8">
      <c r="A425">
        <v>424</v>
      </c>
      <c r="B425" t="str">
        <f>UPPER(Actor!A425)</f>
        <v>MEMORIES OF THE ALHAMBRA</v>
      </c>
      <c r="C425" t="str">
        <f>Actor!B425</f>
        <v xml:space="preserve">Eom Seong-seop </v>
      </c>
      <c r="D425" t="str">
        <f>(LEFT(Actor!C425,10))</f>
        <v>Live Weekl</v>
      </c>
      <c r="E425" t="str">
        <f>UPPER(LEFT(Actor!D425,3))</f>
        <v>SPE</v>
      </c>
      <c r="F425" t="str">
        <f t="shared" si="18"/>
        <v>Special Appearance</v>
      </c>
      <c r="G425" t="str">
        <f t="shared" si="19"/>
        <v>www.dqbio/eom-seong-seop-/memories-of-the-alhambra.com</v>
      </c>
      <c r="H425" s="4" t="str">
        <f t="shared" si="20"/>
        <v xml:space="preserve">Eom Seong-Seop </v>
      </c>
    </row>
    <row r="426" spans="1:8">
      <c r="A426">
        <v>425</v>
      </c>
      <c r="B426" t="str">
        <f>UPPER(Actor!A426)</f>
        <v>MR. QUEEN</v>
      </c>
      <c r="C426" t="str">
        <f>Actor!B426</f>
        <v>Cha Chung-hwa</v>
      </c>
      <c r="D426" t="str">
        <f>(LEFT(Actor!C426,10))</f>
        <v>Court Lady</v>
      </c>
      <c r="E426" t="str">
        <f>UPPER(LEFT(Actor!D426,3))</f>
        <v>SUP</v>
      </c>
      <c r="F426" t="str">
        <f t="shared" si="18"/>
        <v>Supporting</v>
      </c>
      <c r="G426" t="str">
        <f t="shared" si="19"/>
        <v>www.dqbio/cha-chung-hwa/mr.-queen.com</v>
      </c>
      <c r="H426" s="4" t="str">
        <f t="shared" si="20"/>
        <v>Cha Chung-Hwa</v>
      </c>
    </row>
    <row r="427" spans="1:8">
      <c r="A427">
        <v>426</v>
      </c>
      <c r="B427" t="str">
        <f>UPPER(Actor!A427)</f>
        <v>MR. QUEEN</v>
      </c>
      <c r="C427" t="str">
        <f>Actor!B427</f>
        <v>Chae Seo-eun</v>
      </c>
      <c r="D427" t="str">
        <f>(LEFT(Actor!C427,10))</f>
        <v>Hong-yeon</v>
      </c>
      <c r="E427" t="str">
        <f>UPPER(LEFT(Actor!D427,3))</f>
        <v>SUP</v>
      </c>
      <c r="F427" t="str">
        <f t="shared" si="18"/>
        <v>Supporting</v>
      </c>
      <c r="G427" t="str">
        <f t="shared" si="19"/>
        <v>www.dqbio/chae-seo-eun/mr.-queen.com</v>
      </c>
      <c r="H427" s="4" t="str">
        <f t="shared" si="20"/>
        <v>Chae Seo-Eun</v>
      </c>
    </row>
    <row r="428" spans="1:8">
      <c r="A428">
        <v>427</v>
      </c>
      <c r="B428" t="str">
        <f>UPPER(Actor!A428)</f>
        <v>MR. QUEEN</v>
      </c>
      <c r="C428" t="str">
        <f>Actor!B428</f>
        <v>Yoo Min-kyu</v>
      </c>
      <c r="D428" t="str">
        <f>(LEFT(Actor!C428,10))</f>
        <v>Prince Yeo</v>
      </c>
      <c r="E428" t="str">
        <f>UPPER(LEFT(Actor!D428,3))</f>
        <v>SUP</v>
      </c>
      <c r="F428" t="str">
        <f t="shared" si="18"/>
        <v>Supporting</v>
      </c>
      <c r="G428" t="str">
        <f t="shared" si="19"/>
        <v>www.dqbio/yoo-min-kyu/mr.-queen.com</v>
      </c>
      <c r="H428" s="4" t="str">
        <f t="shared" si="20"/>
        <v>Yoo Min-Kyu</v>
      </c>
    </row>
    <row r="429" spans="1:8">
      <c r="A429">
        <v>428</v>
      </c>
      <c r="B429" t="str">
        <f>UPPER(Actor!A429)</f>
        <v>MR. QUEEN</v>
      </c>
      <c r="C429" t="str">
        <f>Actor!B429</f>
        <v>Lee Jae-won</v>
      </c>
      <c r="D429" t="str">
        <f>(LEFT(Actor!C429,10))</f>
        <v>Hong Doo-i</v>
      </c>
      <c r="E429" t="str">
        <f>UPPER(LEFT(Actor!D429,3))</f>
        <v>SUP</v>
      </c>
      <c r="F429" t="str">
        <f t="shared" si="18"/>
        <v>Supporting</v>
      </c>
      <c r="G429" t="str">
        <f t="shared" si="19"/>
        <v>www.dqbio/lee-jae-won/mr.-queen.com</v>
      </c>
      <c r="H429" s="4" t="str">
        <f t="shared" si="20"/>
        <v>Lee Jae-Won</v>
      </c>
    </row>
    <row r="430" spans="1:8">
      <c r="A430">
        <v>429</v>
      </c>
      <c r="B430" t="str">
        <f>UPPER(Actor!A430)</f>
        <v>MR. QUEEN</v>
      </c>
      <c r="C430" t="str">
        <f>Actor!B430</f>
        <v>Bae Jong-ok</v>
      </c>
      <c r="D430" t="str">
        <f>(LEFT(Actor!C430,10))</f>
        <v>Grand Roya</v>
      </c>
      <c r="E430" t="str">
        <f>UPPER(LEFT(Actor!D430,3))</f>
        <v>SUP</v>
      </c>
      <c r="F430" t="str">
        <f t="shared" si="18"/>
        <v>Supporting</v>
      </c>
      <c r="G430" t="str">
        <f t="shared" si="19"/>
        <v>www.dqbio/bae-jong-ok/mr.-queen.com</v>
      </c>
      <c r="H430" s="4" t="str">
        <f t="shared" si="20"/>
        <v>Bae Jong-Ok</v>
      </c>
    </row>
    <row r="431" spans="1:8">
      <c r="A431">
        <v>430</v>
      </c>
      <c r="B431" t="str">
        <f>UPPER(Actor!A431)</f>
        <v>MR. QUEEN</v>
      </c>
      <c r="C431" t="str">
        <f>Actor!B431</f>
        <v>Kim Tae-woo</v>
      </c>
      <c r="D431" t="str">
        <f>(LEFT(Actor!C431,10))</f>
        <v>Kim Jwa-ge</v>
      </c>
      <c r="E431" t="str">
        <f>UPPER(LEFT(Actor!D431,3))</f>
        <v>SUP</v>
      </c>
      <c r="F431" t="str">
        <f t="shared" si="18"/>
        <v>Supporting</v>
      </c>
      <c r="G431" t="str">
        <f t="shared" si="19"/>
        <v>www.dqbio/kim-tae-woo/mr.-queen.com</v>
      </c>
      <c r="H431" s="4" t="str">
        <f t="shared" si="20"/>
        <v>Kim Tae-Woo</v>
      </c>
    </row>
    <row r="432" spans="1:8">
      <c r="A432">
        <v>431</v>
      </c>
      <c r="B432" t="str">
        <f>UPPER(Actor!A432)</f>
        <v>MR. QUEEN</v>
      </c>
      <c r="C432" t="str">
        <f>Actor!B432</f>
        <v>Na In-woo</v>
      </c>
      <c r="D432" t="str">
        <f>(LEFT(Actor!C432,10))</f>
        <v>Kim Byeong</v>
      </c>
      <c r="E432" t="str">
        <f>UPPER(LEFT(Actor!D432,3))</f>
        <v>SUP</v>
      </c>
      <c r="F432" t="str">
        <f t="shared" si="18"/>
        <v>Supporting</v>
      </c>
      <c r="G432" t="str">
        <f t="shared" si="19"/>
        <v>www.dqbio/na-in-woo/mr.-queen.com</v>
      </c>
      <c r="H432" s="4" t="str">
        <f t="shared" si="20"/>
        <v>Na In-Woo</v>
      </c>
    </row>
    <row r="433" spans="1:8">
      <c r="A433">
        <v>432</v>
      </c>
      <c r="B433" t="str">
        <f>UPPER(Actor!A433)</f>
        <v>MR. QUEEN</v>
      </c>
      <c r="C433" t="str">
        <f>Actor!B433</f>
        <v>Jeon Bae-soo</v>
      </c>
      <c r="D433" t="str">
        <f>(LEFT(Actor!C433,10))</f>
        <v>Kim Mun-ge</v>
      </c>
      <c r="E433" t="str">
        <f>UPPER(LEFT(Actor!D433,3))</f>
        <v>SUP</v>
      </c>
      <c r="F433" t="str">
        <f t="shared" si="18"/>
        <v>Supporting</v>
      </c>
      <c r="G433" t="str">
        <f t="shared" si="19"/>
        <v>www.dqbio/jeon-bae-soo/mr.-queen.com</v>
      </c>
      <c r="H433" s="4" t="str">
        <f t="shared" si="20"/>
        <v>Jeon Bae-Soo</v>
      </c>
    </row>
    <row r="434" spans="1:8">
      <c r="A434">
        <v>433</v>
      </c>
      <c r="B434" t="str">
        <f>UPPER(Actor!A434)</f>
        <v>MR. QUEEN</v>
      </c>
      <c r="C434" t="str">
        <f>Actor!B434</f>
        <v>Yoo Young-jae</v>
      </c>
      <c r="D434" t="str">
        <f>(LEFT(Actor!C434,10))</f>
        <v>Kim Hwan</v>
      </c>
      <c r="E434" t="str">
        <f>UPPER(LEFT(Actor!D434,3))</f>
        <v>SUP</v>
      </c>
      <c r="F434" t="str">
        <f t="shared" si="18"/>
        <v>Supporting</v>
      </c>
      <c r="G434" t="str">
        <f t="shared" si="19"/>
        <v>www.dqbio/yoo-young-jae/mr.-queen.com</v>
      </c>
      <c r="H434" s="4" t="str">
        <f t="shared" si="20"/>
        <v>Yoo Young-Jae</v>
      </c>
    </row>
    <row r="435" spans="1:8">
      <c r="A435">
        <v>434</v>
      </c>
      <c r="B435" t="str">
        <f>UPPER(Actor!A435)</f>
        <v>MR. QUEEN</v>
      </c>
      <c r="C435" t="str">
        <f>Actor!B435</f>
        <v xml:space="preserve">Song Min-hyung </v>
      </c>
      <c r="D435" t="str">
        <f>(LEFT(Actor!C435,10))</f>
        <v>Chief Stat</v>
      </c>
      <c r="E435" t="str">
        <f>UPPER(LEFT(Actor!D435,3))</f>
        <v>SUP</v>
      </c>
      <c r="F435" t="str">
        <f t="shared" si="18"/>
        <v>Supporting</v>
      </c>
      <c r="G435" t="str">
        <f t="shared" si="19"/>
        <v>www.dqbio/song-min-hyung-/mr.-queen.com</v>
      </c>
      <c r="H435" s="4" t="str">
        <f t="shared" si="20"/>
        <v xml:space="preserve">Song Min-Hyung </v>
      </c>
    </row>
    <row r="436" spans="1:8">
      <c r="A436">
        <v>435</v>
      </c>
      <c r="B436" t="str">
        <f>UPPER(Actor!A436)</f>
        <v>MR. QUEEN</v>
      </c>
      <c r="C436" t="str">
        <f>Actor!B436</f>
        <v xml:space="preserve">Kang Ji-hoo </v>
      </c>
      <c r="D436" t="str">
        <f>(LEFT(Actor!C436,10))</f>
        <v>Left State</v>
      </c>
      <c r="E436" t="str">
        <f>UPPER(LEFT(Actor!D436,3))</f>
        <v>SUP</v>
      </c>
      <c r="F436" t="str">
        <f t="shared" si="18"/>
        <v>Supporting</v>
      </c>
      <c r="G436" t="str">
        <f t="shared" si="19"/>
        <v>www.dqbio/kang-ji-hoo-/mr.-queen.com</v>
      </c>
      <c r="H436" s="4" t="str">
        <f t="shared" si="20"/>
        <v xml:space="preserve">Kang Ji-Hoo </v>
      </c>
    </row>
    <row r="437" spans="1:8">
      <c r="A437">
        <v>436</v>
      </c>
      <c r="B437" t="str">
        <f>UPPER(Actor!A437)</f>
        <v>MR. QUEEN</v>
      </c>
      <c r="C437" t="str">
        <f>Actor!B437</f>
        <v xml:space="preserve">Son Kwang-eop </v>
      </c>
      <c r="D437" t="str">
        <f>(LEFT(Actor!C437,10))</f>
        <v>Minister o</v>
      </c>
      <c r="E437" t="str">
        <f>UPPER(LEFT(Actor!D437,3))</f>
        <v>SUP</v>
      </c>
      <c r="F437" t="str">
        <f t="shared" si="18"/>
        <v>Supporting</v>
      </c>
      <c r="G437" t="str">
        <f t="shared" si="19"/>
        <v>www.dqbio/son-kwang-eop-/mr.-queen.com</v>
      </c>
      <c r="H437" s="4" t="str">
        <f t="shared" si="20"/>
        <v xml:space="preserve">Son Kwang-Eop </v>
      </c>
    </row>
    <row r="438" spans="1:8">
      <c r="A438">
        <v>437</v>
      </c>
      <c r="B438" t="str">
        <f>UPPER(Actor!A438)</f>
        <v>MR. QUEEN</v>
      </c>
      <c r="C438" t="str">
        <f>Actor!B438</f>
        <v>Seol In-ah</v>
      </c>
      <c r="D438" t="str">
        <f>(LEFT(Actor!C438,10))</f>
        <v>Jo Hwa-jin</v>
      </c>
      <c r="E438" t="str">
        <f>UPPER(LEFT(Actor!D438,3))</f>
        <v>SUP</v>
      </c>
      <c r="F438" t="str">
        <f t="shared" si="18"/>
        <v>Supporting</v>
      </c>
      <c r="G438" t="str">
        <f t="shared" si="19"/>
        <v>www.dqbio/seol-in-ah/mr.-queen.com</v>
      </c>
      <c r="H438" s="4" t="str">
        <f t="shared" si="20"/>
        <v>Seol In-Ah</v>
      </c>
    </row>
    <row r="439" spans="1:8">
      <c r="A439">
        <v>438</v>
      </c>
      <c r="B439" t="str">
        <f>UPPER(Actor!A439)</f>
        <v>MR. QUEEN</v>
      </c>
      <c r="C439" t="str">
        <f>Actor!B439</f>
        <v>Jo Yeon-hee</v>
      </c>
      <c r="D439" t="str">
        <f>(LEFT(Actor!C439,10))</f>
        <v>Royal Quee</v>
      </c>
      <c r="E439" t="str">
        <f>UPPER(LEFT(Actor!D439,3))</f>
        <v>SUP</v>
      </c>
      <c r="F439" t="str">
        <f t="shared" si="18"/>
        <v>Supporting</v>
      </c>
      <c r="G439" t="str">
        <f t="shared" si="19"/>
        <v>www.dqbio/jo-yeon-hee/mr.-queen.com</v>
      </c>
      <c r="H439" s="4" t="str">
        <f t="shared" si="20"/>
        <v>Jo Yeon-Hee</v>
      </c>
    </row>
    <row r="440" spans="1:8">
      <c r="A440">
        <v>439</v>
      </c>
      <c r="B440" t="str">
        <f>UPPER(Actor!A440)</f>
        <v>MR. QUEEN</v>
      </c>
      <c r="C440" t="str">
        <f>Actor!B440</f>
        <v>Ko In-beom</v>
      </c>
      <c r="D440" t="str">
        <f>(LEFT(Actor!C440,10))</f>
        <v>Ko In-beom</v>
      </c>
      <c r="E440" t="str">
        <f>UPPER(LEFT(Actor!D440,3))</f>
        <v>SUP</v>
      </c>
      <c r="F440" t="str">
        <f t="shared" si="18"/>
        <v>Supporting</v>
      </c>
      <c r="G440" t="str">
        <f t="shared" si="19"/>
        <v>www.dqbio/ko-in-beom/mr.-queen.com</v>
      </c>
      <c r="H440" s="4" t="str">
        <f t="shared" si="20"/>
        <v>Ko In-Beom</v>
      </c>
    </row>
    <row r="441" spans="1:8">
      <c r="A441">
        <v>440</v>
      </c>
      <c r="B441" t="str">
        <f>UPPER(Actor!A441)</f>
        <v>MR. QUEEN</v>
      </c>
      <c r="C441" t="str">
        <f>Actor!B441</f>
        <v xml:space="preserve">Kim Kwang-sik </v>
      </c>
      <c r="D441" t="str">
        <f>(LEFT(Actor!C441,10))</f>
        <v>Minister o</v>
      </c>
      <c r="E441" t="str">
        <f>UPPER(LEFT(Actor!D441,3))</f>
        <v>SUP</v>
      </c>
      <c r="F441" t="str">
        <f t="shared" si="18"/>
        <v>Supporting</v>
      </c>
      <c r="G441" t="str">
        <f t="shared" si="19"/>
        <v>www.dqbio/kim-kwang-sik-/mr.-queen.com</v>
      </c>
      <c r="H441" s="4" t="str">
        <f t="shared" si="20"/>
        <v xml:space="preserve">Kim Kwang-Sik </v>
      </c>
    </row>
    <row r="442" spans="1:8">
      <c r="A442">
        <v>441</v>
      </c>
      <c r="B442" t="str">
        <f>UPPER(Actor!A442)</f>
        <v>MR. QUEEN</v>
      </c>
      <c r="C442" t="str">
        <f>Actor!B442</f>
        <v>Choi Jin-hyuk</v>
      </c>
      <c r="D442" t="str">
        <f>(LEFT(Actor!C442,10))</f>
        <v>Jang Bong-</v>
      </c>
      <c r="E442" t="str">
        <f>UPPER(LEFT(Actor!D442,3))</f>
        <v>SUP</v>
      </c>
      <c r="F442" t="str">
        <f t="shared" si="18"/>
        <v>Supporting</v>
      </c>
      <c r="G442" t="str">
        <f t="shared" si="19"/>
        <v>www.dqbio/choi-jin-hyuk/mr.-queen.com</v>
      </c>
      <c r="H442" s="4" t="str">
        <f t="shared" si="20"/>
        <v>Choi Jin-Hyuk</v>
      </c>
    </row>
    <row r="443" spans="1:8">
      <c r="A443">
        <v>442</v>
      </c>
      <c r="B443" t="str">
        <f>UPPER(Actor!A443)</f>
        <v>MR. QUEEN</v>
      </c>
      <c r="C443" t="str">
        <f>Actor!B443</f>
        <v xml:space="preserve">Lee Cheol-min </v>
      </c>
      <c r="D443" t="str">
        <f>(LEFT(Actor!C443,10))</f>
        <v>Director H</v>
      </c>
      <c r="E443" t="str">
        <f>UPPER(LEFT(Actor!D443,3))</f>
        <v>SUP</v>
      </c>
      <c r="F443" t="str">
        <f t="shared" si="18"/>
        <v>Supporting</v>
      </c>
      <c r="G443" t="str">
        <f t="shared" si="19"/>
        <v>www.dqbio/lee-cheol-min-/mr.-queen.com</v>
      </c>
      <c r="H443" s="4" t="str">
        <f t="shared" si="20"/>
        <v xml:space="preserve">Lee Cheol-Min </v>
      </c>
    </row>
    <row r="444" spans="1:8">
      <c r="A444">
        <v>443</v>
      </c>
      <c r="B444" t="str">
        <f>UPPER(Actor!A444)</f>
        <v>MR. QUEEN</v>
      </c>
      <c r="C444" t="str">
        <f>Actor!B444</f>
        <v xml:space="preserve">Kim Joon-won </v>
      </c>
      <c r="D444" t="str">
        <f>(LEFT(Actor!C444,10))</f>
        <v>Bu Seung-m</v>
      </c>
      <c r="E444" t="str">
        <f>UPPER(LEFT(Actor!D444,3))</f>
        <v>SUP</v>
      </c>
      <c r="F444" t="str">
        <f t="shared" si="18"/>
        <v>Supporting</v>
      </c>
      <c r="G444" t="str">
        <f t="shared" si="19"/>
        <v>www.dqbio/kim-joon-won-/mr.-queen.com</v>
      </c>
      <c r="H444" s="4" t="str">
        <f t="shared" si="20"/>
        <v xml:space="preserve">Kim Joon-Won </v>
      </c>
    </row>
    <row r="445" spans="1:8">
      <c r="A445">
        <v>444</v>
      </c>
      <c r="B445" t="str">
        <f>UPPER(Actor!A445)</f>
        <v>MR. QUEEN</v>
      </c>
      <c r="C445" t="str">
        <f>Actor!B445</f>
        <v>Kim In-kwon</v>
      </c>
      <c r="D445" t="str">
        <f>(LEFT(Actor!C445,10))</f>
        <v>Royal Chef</v>
      </c>
      <c r="E445" t="str">
        <f>UPPER(LEFT(Actor!D445,3))</f>
        <v>SUP</v>
      </c>
      <c r="F445" t="str">
        <f t="shared" si="18"/>
        <v>Supporting</v>
      </c>
      <c r="G445" t="str">
        <f t="shared" si="19"/>
        <v>www.dqbio/kim-in-kwon/mr.-queen.com</v>
      </c>
      <c r="H445" s="4" t="str">
        <f t="shared" si="20"/>
        <v>Kim In-Kwon</v>
      </c>
    </row>
    <row r="446" spans="1:8">
      <c r="A446">
        <v>445</v>
      </c>
      <c r="B446" t="str">
        <f>UPPER(Actor!A446)</f>
        <v>MR. QUEEN</v>
      </c>
      <c r="C446" t="str">
        <f>Actor!B446</f>
        <v>Kang Chae-won</v>
      </c>
      <c r="D446" t="str">
        <f>(LEFT(Actor!C446,10))</f>
        <v>Dam-hyang,</v>
      </c>
      <c r="E446" t="str">
        <f>UPPER(LEFT(Actor!D446,3))</f>
        <v>SUP</v>
      </c>
      <c r="F446" t="str">
        <f t="shared" si="18"/>
        <v>Supporting</v>
      </c>
      <c r="G446" t="str">
        <f t="shared" si="19"/>
        <v>www.dqbio/kang-chae-won/mr.-queen.com</v>
      </c>
      <c r="H446" s="4" t="str">
        <f t="shared" si="20"/>
        <v>Kang Chae-Won</v>
      </c>
    </row>
    <row r="447" spans="1:8">
      <c r="A447">
        <v>446</v>
      </c>
      <c r="B447" t="str">
        <f>UPPER(Actor!A447)</f>
        <v>MR. QUEEN</v>
      </c>
      <c r="C447" t="str">
        <f>Actor!B447</f>
        <v>Kim Ju-young</v>
      </c>
      <c r="D447" t="str">
        <f>(LEFT(Actor!C447,10))</f>
        <v>Oh Wol, Jo</v>
      </c>
      <c r="E447" t="str">
        <f>UPPER(LEFT(Actor!D447,3))</f>
        <v>SUP</v>
      </c>
      <c r="F447" t="str">
        <f t="shared" si="18"/>
        <v>Supporting</v>
      </c>
      <c r="G447" t="str">
        <f t="shared" si="19"/>
        <v>www.dqbio/kim-ju-young/mr.-queen.com</v>
      </c>
      <c r="H447" s="4" t="str">
        <f t="shared" si="20"/>
        <v>Kim Ju-Young</v>
      </c>
    </row>
    <row r="448" spans="1:8">
      <c r="A448">
        <v>447</v>
      </c>
      <c r="B448" t="str">
        <f>UPPER(Actor!A448)</f>
        <v>MR. QUEEN</v>
      </c>
      <c r="C448" t="str">
        <f>Actor!B448</f>
        <v xml:space="preserve">Son So-mang </v>
      </c>
      <c r="D448" t="str">
        <f>(LEFT(Actor!C448,10))</f>
        <v>Court Lady</v>
      </c>
      <c r="E448" t="str">
        <f>UPPER(LEFT(Actor!D448,3))</f>
        <v>SUP</v>
      </c>
      <c r="F448" t="str">
        <f t="shared" si="18"/>
        <v>Supporting</v>
      </c>
      <c r="G448" t="str">
        <f t="shared" si="19"/>
        <v>www.dqbio/son-so-mang-/mr.-queen.com</v>
      </c>
      <c r="H448" s="4" t="str">
        <f t="shared" si="20"/>
        <v xml:space="preserve">Son So-Mang </v>
      </c>
    </row>
    <row r="449" spans="1:8">
      <c r="A449">
        <v>448</v>
      </c>
      <c r="B449" t="str">
        <f>UPPER(Actor!A449)</f>
        <v>MR. QUEEN</v>
      </c>
      <c r="C449" t="str">
        <f>Actor!B449</f>
        <v>Seo Hye-ryeong</v>
      </c>
      <c r="D449" t="str">
        <f>(LEFT(Actor!C449,10))</f>
        <v>a court la</v>
      </c>
      <c r="E449" t="str">
        <f>UPPER(LEFT(Actor!D449,3))</f>
        <v>SUP</v>
      </c>
      <c r="F449" t="str">
        <f t="shared" si="18"/>
        <v>Supporting</v>
      </c>
      <c r="G449" t="str">
        <f t="shared" si="19"/>
        <v>www.dqbio/seo-hye-ryeong/mr.-queen.com</v>
      </c>
      <c r="H449" s="4" t="str">
        <f t="shared" si="20"/>
        <v>Seo Hye-Ryeong</v>
      </c>
    </row>
    <row r="450" spans="1:8">
      <c r="A450">
        <v>449</v>
      </c>
      <c r="B450" t="str">
        <f>UPPER(Actor!A450)</f>
        <v>MR. QUEEN</v>
      </c>
      <c r="C450" t="str">
        <f>Actor!B450</f>
        <v>Ahn Ju-ri</v>
      </c>
      <c r="D450" t="str">
        <f>(LEFT(Actor!C450,10))</f>
        <v>a court la</v>
      </c>
      <c r="E450" t="str">
        <f>UPPER(LEFT(Actor!D450,3))</f>
        <v>SUP</v>
      </c>
      <c r="F450" t="str">
        <f t="shared" si="18"/>
        <v>Supporting</v>
      </c>
      <c r="G450" t="str">
        <f t="shared" si="19"/>
        <v>www.dqbio/ahn-ju-ri/mr.-queen.com</v>
      </c>
      <c r="H450" s="4" t="str">
        <f t="shared" si="20"/>
        <v>Ahn Ju-Ri</v>
      </c>
    </row>
    <row r="451" spans="1:8">
      <c r="A451">
        <v>450</v>
      </c>
      <c r="B451" t="str">
        <f>UPPER(Actor!A451)</f>
        <v>MR. QUEEN</v>
      </c>
      <c r="C451" t="str">
        <f>Actor!B451</f>
        <v>Kang Da-hyun</v>
      </c>
      <c r="D451" t="str">
        <f>(LEFT(Actor!C451,10))</f>
        <v>Hang Sim-h</v>
      </c>
      <c r="E451" t="str">
        <f>UPPER(LEFT(Actor!D451,3))</f>
        <v>SUP</v>
      </c>
      <c r="F451" t="str">
        <f t="shared" ref="F451:F514" si="21">IF(E451="SUP","Supporting",IF(E451="SPE","Special Appearance",IF(E451="EXT","Extended",IF(E451="REC","Reccuring","Other"))))</f>
        <v>Supporting</v>
      </c>
      <c r="G451" t="str">
        <f t="shared" ref="G451:G514" si="22">LOWER(CONCATENATE("www.dqbio/",(SUBSTITUTE(C451," ","-")),"/",(SUBSTITUTE(B451," ","-")),".com"))</f>
        <v>www.dqbio/kang-da-hyun/mr.-queen.com</v>
      </c>
      <c r="H451" s="4" t="str">
        <f t="shared" ref="H451:H514" si="23">PROPER(HYPERLINK(G451,C451))</f>
        <v>Kang Da-Hyun</v>
      </c>
    </row>
    <row r="452" spans="1:8">
      <c r="A452">
        <v>451</v>
      </c>
      <c r="B452" t="str">
        <f>UPPER(Actor!A452)</f>
        <v>MR. QUEEN</v>
      </c>
      <c r="C452" t="str">
        <f>Actor!B452</f>
        <v xml:space="preserve">Yoon Gi-won </v>
      </c>
      <c r="D452" t="str">
        <f>(LEFT(Actor!C452,10))</f>
        <v>a royal ph</v>
      </c>
      <c r="E452" t="str">
        <f>UPPER(LEFT(Actor!D452,3))</f>
        <v>SUP</v>
      </c>
      <c r="F452" t="str">
        <f t="shared" si="21"/>
        <v>Supporting</v>
      </c>
      <c r="G452" t="str">
        <f t="shared" si="22"/>
        <v>www.dqbio/yoon-gi-won-/mr.-queen.com</v>
      </c>
      <c r="H452" s="4" t="str">
        <f t="shared" si="23"/>
        <v xml:space="preserve">Yoon Gi-Won </v>
      </c>
    </row>
    <row r="453" spans="1:8">
      <c r="A453">
        <v>452</v>
      </c>
      <c r="B453" t="str">
        <f>UPPER(Actor!A453)</f>
        <v>MR. QUEEN</v>
      </c>
      <c r="C453" t="str">
        <f>Actor!B453</f>
        <v xml:space="preserve">Yoon Jin-ho </v>
      </c>
      <c r="D453" t="str">
        <f>(LEFT(Actor!C453,10))</f>
        <v>Head Eunuc</v>
      </c>
      <c r="E453" t="str">
        <f>UPPER(LEFT(Actor!D453,3))</f>
        <v>SUP</v>
      </c>
      <c r="F453" t="str">
        <f t="shared" si="21"/>
        <v>Supporting</v>
      </c>
      <c r="G453" t="str">
        <f t="shared" si="22"/>
        <v>www.dqbio/yoon-jin-ho-/mr.-queen.com</v>
      </c>
      <c r="H453" s="4" t="str">
        <f t="shared" si="23"/>
        <v xml:space="preserve">Yoon Jin-Ho </v>
      </c>
    </row>
    <row r="454" spans="1:8">
      <c r="A454">
        <v>453</v>
      </c>
      <c r="B454" t="str">
        <f>UPPER(Actor!A454)</f>
        <v>MR. QUEEN</v>
      </c>
      <c r="C454" t="str">
        <f>Actor!B454</f>
        <v xml:space="preserve">Lee Tae-gum </v>
      </c>
      <c r="D454" t="str">
        <f>(LEFT(Actor!C454,10))</f>
        <v>Eunuch Kim</v>
      </c>
      <c r="E454" t="str">
        <f>UPPER(LEFT(Actor!D454,3))</f>
        <v>SUP</v>
      </c>
      <c r="F454" t="str">
        <f t="shared" si="21"/>
        <v>Supporting</v>
      </c>
      <c r="G454" t="str">
        <f t="shared" si="22"/>
        <v>www.dqbio/lee-tae-gum-/mr.-queen.com</v>
      </c>
      <c r="H454" s="4" t="str">
        <f t="shared" si="23"/>
        <v xml:space="preserve">Lee Tae-Gum </v>
      </c>
    </row>
    <row r="455" spans="1:8">
      <c r="A455">
        <v>454</v>
      </c>
      <c r="B455" t="str">
        <f>UPPER(Actor!A455)</f>
        <v>MR. QUEEN</v>
      </c>
      <c r="C455" t="str">
        <f>Actor!B455</f>
        <v>Choi Hwan-yi</v>
      </c>
      <c r="D455" t="str">
        <f>(LEFT(Actor!C455,10))</f>
        <v>Eunuch Cho</v>
      </c>
      <c r="E455" t="str">
        <f>UPPER(LEFT(Actor!D455,3))</f>
        <v>SUP</v>
      </c>
      <c r="F455" t="str">
        <f t="shared" si="21"/>
        <v>Supporting</v>
      </c>
      <c r="G455" t="str">
        <f t="shared" si="22"/>
        <v>www.dqbio/choi-hwan-yi/mr.-queen.com</v>
      </c>
      <c r="H455" s="4" t="str">
        <f t="shared" si="23"/>
        <v>Choi Hwan-Yi</v>
      </c>
    </row>
    <row r="456" spans="1:8">
      <c r="A456">
        <v>455</v>
      </c>
      <c r="B456" t="str">
        <f>UPPER(Actor!A456)</f>
        <v>MR. QUEEN</v>
      </c>
      <c r="C456" t="str">
        <f>Actor!B456</f>
        <v xml:space="preserve">Kim Bang-won </v>
      </c>
      <c r="D456" t="str">
        <f>(LEFT(Actor!C456,10))</f>
        <v>Sal-soo</v>
      </c>
      <c r="E456" t="str">
        <f>UPPER(LEFT(Actor!D456,3))</f>
        <v>SUP</v>
      </c>
      <c r="F456" t="str">
        <f t="shared" si="21"/>
        <v>Supporting</v>
      </c>
      <c r="G456" t="str">
        <f t="shared" si="22"/>
        <v>www.dqbio/kim-bang-won-/mr.-queen.com</v>
      </c>
      <c r="H456" s="4" t="str">
        <f t="shared" si="23"/>
        <v xml:space="preserve">Kim Bang-Won </v>
      </c>
    </row>
    <row r="457" spans="1:8">
      <c r="A457">
        <v>456</v>
      </c>
      <c r="B457" t="str">
        <f>UPPER(Actor!A457)</f>
        <v>MR. QUEEN</v>
      </c>
      <c r="C457" t="str">
        <f>Actor!B457</f>
        <v xml:space="preserve">Sung Min-soo </v>
      </c>
      <c r="D457" t="str">
        <f>(LEFT(Actor!C457,10))</f>
        <v>Royal Secr</v>
      </c>
      <c r="E457" t="str">
        <f>UPPER(LEFT(Actor!D457,3))</f>
        <v>SPE</v>
      </c>
      <c r="F457" t="str">
        <f t="shared" si="21"/>
        <v>Special Appearance</v>
      </c>
      <c r="G457" t="str">
        <f t="shared" si="22"/>
        <v>www.dqbio/sung-min-soo-/mr.-queen.com</v>
      </c>
      <c r="H457" s="4" t="str">
        <f t="shared" si="23"/>
        <v xml:space="preserve">Sung Min-Soo </v>
      </c>
    </row>
    <row r="458" spans="1:8">
      <c r="A458">
        <v>457</v>
      </c>
      <c r="B458" t="str">
        <f>UPPER(Actor!A458)</f>
        <v>MR. QUEEN</v>
      </c>
      <c r="C458" t="str">
        <f>Actor!B458</f>
        <v>Ha-min</v>
      </c>
      <c r="D458" t="str">
        <f>(LEFT(Actor!C458,10))</f>
        <v xml:space="preserve">Physician </v>
      </c>
      <c r="E458" t="str">
        <f>UPPER(LEFT(Actor!D458,3))</f>
        <v>SPE</v>
      </c>
      <c r="F458" t="str">
        <f t="shared" si="21"/>
        <v>Special Appearance</v>
      </c>
      <c r="G458" t="str">
        <f t="shared" si="22"/>
        <v>www.dqbio/ha-min/mr.-queen.com</v>
      </c>
      <c r="H458" s="4" t="str">
        <f t="shared" si="23"/>
        <v>Ha-Min</v>
      </c>
    </row>
    <row r="459" spans="1:8">
      <c r="A459">
        <v>458</v>
      </c>
      <c r="B459" t="str">
        <f>UPPER(Actor!A459)</f>
        <v>MR. QUEEN</v>
      </c>
      <c r="C459" t="str">
        <f>Actor!B459</f>
        <v>Seo Dong-suk</v>
      </c>
      <c r="D459" t="str">
        <f>(LEFT(Actor!C459,10))</f>
        <v>a detectiv</v>
      </c>
      <c r="E459" t="str">
        <f>UPPER(LEFT(Actor!D459,3))</f>
        <v>SPE</v>
      </c>
      <c r="F459" t="str">
        <f t="shared" si="21"/>
        <v>Special Appearance</v>
      </c>
      <c r="G459" t="str">
        <f t="shared" si="22"/>
        <v>www.dqbio/seo-dong-suk/mr.-queen.com</v>
      </c>
      <c r="H459" s="4" t="str">
        <f t="shared" si="23"/>
        <v>Seo Dong-Suk</v>
      </c>
    </row>
    <row r="460" spans="1:8">
      <c r="A460">
        <v>459</v>
      </c>
      <c r="B460" t="str">
        <f>UPPER(Actor!A460)</f>
        <v>MR. QUEEN</v>
      </c>
      <c r="C460" t="str">
        <f>Actor!B460</f>
        <v>Kwon Eun-soo</v>
      </c>
      <c r="D460" t="str">
        <f>(LEFT(Actor!C460,10))</f>
        <v>a court la</v>
      </c>
      <c r="E460" t="str">
        <f>UPPER(LEFT(Actor!D460,3))</f>
        <v>SPE</v>
      </c>
      <c r="F460" t="str">
        <f t="shared" si="21"/>
        <v>Special Appearance</v>
      </c>
      <c r="G460" t="str">
        <f t="shared" si="22"/>
        <v>www.dqbio/kwon-eun-soo/mr.-queen.com</v>
      </c>
      <c r="H460" s="4" t="str">
        <f t="shared" si="23"/>
        <v>Kwon Eun-Soo</v>
      </c>
    </row>
    <row r="461" spans="1:8">
      <c r="A461">
        <v>460</v>
      </c>
      <c r="B461" t="str">
        <f>UPPER(Actor!A461)</f>
        <v>MR. QUEEN</v>
      </c>
      <c r="C461" t="str">
        <f>Actor!B461</f>
        <v>Kim Ka-eun</v>
      </c>
      <c r="D461" t="str">
        <f>(LEFT(Actor!C461,10))</f>
        <v>a young co</v>
      </c>
      <c r="E461" t="str">
        <f>UPPER(LEFT(Actor!D461,3))</f>
        <v>SPE</v>
      </c>
      <c r="F461" t="str">
        <f t="shared" si="21"/>
        <v>Special Appearance</v>
      </c>
      <c r="G461" t="str">
        <f t="shared" si="22"/>
        <v>www.dqbio/kim-ka-eun/mr.-queen.com</v>
      </c>
      <c r="H461" s="4" t="str">
        <f t="shared" si="23"/>
        <v>Kim Ka-Eun</v>
      </c>
    </row>
    <row r="462" spans="1:8">
      <c r="A462">
        <v>461</v>
      </c>
      <c r="B462" t="str">
        <f>UPPER(Actor!A462)</f>
        <v>MR. QUEEN</v>
      </c>
      <c r="C462" t="str">
        <f>Actor!B462</f>
        <v>Lee Seung-jin</v>
      </c>
      <c r="D462" t="str">
        <f>(LEFT(Actor!C462,10))</f>
        <v>a royal gu</v>
      </c>
      <c r="E462" t="str">
        <f>UPPER(LEFT(Actor!D462,3))</f>
        <v>SPE</v>
      </c>
      <c r="F462" t="str">
        <f t="shared" si="21"/>
        <v>Special Appearance</v>
      </c>
      <c r="G462" t="str">
        <f t="shared" si="22"/>
        <v>www.dqbio/lee-seung-jin/mr.-queen.com</v>
      </c>
      <c r="H462" s="4" t="str">
        <f t="shared" si="23"/>
        <v>Lee Seung-Jin</v>
      </c>
    </row>
    <row r="463" spans="1:8">
      <c r="A463">
        <v>462</v>
      </c>
      <c r="B463" t="str">
        <f>UPPER(Actor!A463)</f>
        <v>MR. QUEEN</v>
      </c>
      <c r="C463" t="str">
        <f>Actor!B463</f>
        <v>Yoon Jung-ro</v>
      </c>
      <c r="D463" t="str">
        <f>(LEFT(Actor!C463,10))</f>
        <v>a royal gu</v>
      </c>
      <c r="E463" t="str">
        <f>UPPER(LEFT(Actor!D463,3))</f>
        <v>SPE</v>
      </c>
      <c r="F463" t="str">
        <f t="shared" si="21"/>
        <v>Special Appearance</v>
      </c>
      <c r="G463" t="str">
        <f t="shared" si="22"/>
        <v>www.dqbio/yoon-jung-ro/mr.-queen.com</v>
      </c>
      <c r="H463" s="4" t="str">
        <f t="shared" si="23"/>
        <v>Yoon Jung-Ro</v>
      </c>
    </row>
    <row r="464" spans="1:8">
      <c r="A464">
        <v>463</v>
      </c>
      <c r="B464" t="str">
        <f>UPPER(Actor!A464)</f>
        <v>MR. QUEEN</v>
      </c>
      <c r="C464" t="str">
        <f>Actor!B464</f>
        <v xml:space="preserve">Baek Jae-jin </v>
      </c>
      <c r="D464" t="str">
        <f>(LEFT(Actor!C464,10))</f>
        <v xml:space="preserve">a general </v>
      </c>
      <c r="E464" t="str">
        <f>UPPER(LEFT(Actor!D464,3))</f>
        <v>SPE</v>
      </c>
      <c r="F464" t="str">
        <f t="shared" si="21"/>
        <v>Special Appearance</v>
      </c>
      <c r="G464" t="str">
        <f t="shared" si="22"/>
        <v>www.dqbio/baek-jae-jin-/mr.-queen.com</v>
      </c>
      <c r="H464" s="4" t="str">
        <f t="shared" si="23"/>
        <v xml:space="preserve">Baek Jae-Jin </v>
      </c>
    </row>
    <row r="465" spans="1:8">
      <c r="A465">
        <v>464</v>
      </c>
      <c r="B465" t="str">
        <f>UPPER(Actor!A465)</f>
        <v>MR. QUEEN</v>
      </c>
      <c r="C465" t="str">
        <f>Actor!B465</f>
        <v>Oh Ji-young</v>
      </c>
      <c r="D465" t="str">
        <f>(LEFT(Actor!C465,10))</f>
        <v>a court la</v>
      </c>
      <c r="E465" t="str">
        <f>UPPER(LEFT(Actor!D465,3))</f>
        <v>SPE</v>
      </c>
      <c r="F465" t="str">
        <f t="shared" si="21"/>
        <v>Special Appearance</v>
      </c>
      <c r="G465" t="str">
        <f t="shared" si="22"/>
        <v>www.dqbio/oh-ji-young/mr.-queen.com</v>
      </c>
      <c r="H465" s="4" t="str">
        <f t="shared" si="23"/>
        <v>Oh Ji-Young</v>
      </c>
    </row>
    <row r="466" spans="1:8">
      <c r="A466">
        <v>465</v>
      </c>
      <c r="B466" t="str">
        <f>UPPER(Actor!A466)</f>
        <v>MR. QUEEN</v>
      </c>
      <c r="C466" t="str">
        <f>Actor!B466</f>
        <v>Na Mi-hee</v>
      </c>
      <c r="D466" t="str">
        <f>(LEFT(Actor!C466,10))</f>
        <v>a court la</v>
      </c>
      <c r="E466" t="str">
        <f>UPPER(LEFT(Actor!D466,3))</f>
        <v>SPE</v>
      </c>
      <c r="F466" t="str">
        <f t="shared" si="21"/>
        <v>Special Appearance</v>
      </c>
      <c r="G466" t="str">
        <f t="shared" si="22"/>
        <v>www.dqbio/na-mi-hee/mr.-queen.com</v>
      </c>
      <c r="H466" s="4" t="str">
        <f t="shared" si="23"/>
        <v>Na Mi-Hee</v>
      </c>
    </row>
    <row r="467" spans="1:8">
      <c r="A467">
        <v>466</v>
      </c>
      <c r="B467" t="str">
        <f>UPPER(Actor!A467)</f>
        <v>MR. QUEEN</v>
      </c>
      <c r="C467" t="str">
        <f>Actor!B467</f>
        <v>Kim Yong-jin</v>
      </c>
      <c r="D467" t="str">
        <f>(LEFT(Actor!C467,10))</f>
        <v>a eunuch (</v>
      </c>
      <c r="E467" t="str">
        <f>UPPER(LEFT(Actor!D467,3))</f>
        <v>SPE</v>
      </c>
      <c r="F467" t="str">
        <f t="shared" si="21"/>
        <v>Special Appearance</v>
      </c>
      <c r="G467" t="str">
        <f t="shared" si="22"/>
        <v>www.dqbio/kim-yong-jin/mr.-queen.com</v>
      </c>
      <c r="H467" s="4" t="str">
        <f t="shared" si="23"/>
        <v>Kim Yong-Jin</v>
      </c>
    </row>
    <row r="468" spans="1:8">
      <c r="A468">
        <v>467</v>
      </c>
      <c r="B468" t="str">
        <f>UPPER(Actor!A468)</f>
        <v>MR. QUEEN</v>
      </c>
      <c r="C468" t="str">
        <f>Actor!B468</f>
        <v xml:space="preserve">Moon Hak-jin </v>
      </c>
      <c r="D468" t="str">
        <f>(LEFT(Actor!C468,10))</f>
        <v>a food pal</v>
      </c>
      <c r="E468" t="str">
        <f>UPPER(LEFT(Actor!D468,3))</f>
        <v>SPE</v>
      </c>
      <c r="F468" t="str">
        <f t="shared" si="21"/>
        <v>Special Appearance</v>
      </c>
      <c r="G468" t="str">
        <f t="shared" si="22"/>
        <v>www.dqbio/moon-hak-jin-/mr.-queen.com</v>
      </c>
      <c r="H468" s="4" t="str">
        <f t="shared" si="23"/>
        <v xml:space="preserve">Moon Hak-Jin </v>
      </c>
    </row>
    <row r="469" spans="1:8">
      <c r="A469">
        <v>468</v>
      </c>
      <c r="B469" t="str">
        <f>UPPER(Actor!A469)</f>
        <v>MR. QUEEN</v>
      </c>
      <c r="C469" t="str">
        <f>Actor!B469</f>
        <v>Koo Ja-keon</v>
      </c>
      <c r="D469" t="str">
        <f>(LEFT(Actor!C469,10))</f>
        <v>a food pal</v>
      </c>
      <c r="E469" t="str">
        <f>UPPER(LEFT(Actor!D469,3))</f>
        <v>SPE</v>
      </c>
      <c r="F469" t="str">
        <f t="shared" si="21"/>
        <v>Special Appearance</v>
      </c>
      <c r="G469" t="str">
        <f t="shared" si="22"/>
        <v>www.dqbio/koo-ja-keon/mr.-queen.com</v>
      </c>
      <c r="H469" s="4" t="str">
        <f t="shared" si="23"/>
        <v>Koo Ja-Keon</v>
      </c>
    </row>
    <row r="470" spans="1:8">
      <c r="A470">
        <v>469</v>
      </c>
      <c r="B470" t="str">
        <f>UPPER(Actor!A470)</f>
        <v>MR. QUEEN</v>
      </c>
      <c r="C470" t="str">
        <f>Actor!B470</f>
        <v>Kim Seung-wan</v>
      </c>
      <c r="D470" t="str">
        <f>(LEFT(Actor!C470,10))</f>
        <v>a food pal</v>
      </c>
      <c r="E470" t="str">
        <f>UPPER(LEFT(Actor!D470,3))</f>
        <v>SPE</v>
      </c>
      <c r="F470" t="str">
        <f t="shared" si="21"/>
        <v>Special Appearance</v>
      </c>
      <c r="G470" t="str">
        <f t="shared" si="22"/>
        <v>www.dqbio/kim-seung-wan/mr.-queen.com</v>
      </c>
      <c r="H470" s="4" t="str">
        <f t="shared" si="23"/>
        <v>Kim Seung-Wan</v>
      </c>
    </row>
    <row r="471" spans="1:8">
      <c r="A471">
        <v>470</v>
      </c>
      <c r="B471" t="str">
        <f>UPPER(Actor!A471)</f>
        <v>MR. QUEEN</v>
      </c>
      <c r="C471" t="str">
        <f>Actor!B471</f>
        <v>Kim Nan-hee</v>
      </c>
      <c r="D471" t="str">
        <f>(LEFT(Actor!C471,10))</f>
        <v xml:space="preserve">a fortune </v>
      </c>
      <c r="E471" t="str">
        <f>UPPER(LEFT(Actor!D471,3))</f>
        <v>SPE</v>
      </c>
      <c r="F471" t="str">
        <f t="shared" si="21"/>
        <v>Special Appearance</v>
      </c>
      <c r="G471" t="str">
        <f t="shared" si="22"/>
        <v>www.dqbio/kim-nan-hee/mr.-queen.com</v>
      </c>
      <c r="H471" s="4" t="str">
        <f t="shared" si="23"/>
        <v>Kim Nan-Hee</v>
      </c>
    </row>
    <row r="472" spans="1:8">
      <c r="A472">
        <v>471</v>
      </c>
      <c r="B472" t="str">
        <f>UPPER(Actor!A472)</f>
        <v>OUR BLUES</v>
      </c>
      <c r="C472" t="str">
        <f>Actor!B472</f>
        <v>Kim Kwang-kyu</v>
      </c>
      <c r="D472" t="str">
        <f>(LEFT(Actor!C472,10))</f>
        <v>Kim Myung-</v>
      </c>
      <c r="E472" t="str">
        <f>UPPER(LEFT(Actor!D472,3))</f>
        <v>SUP</v>
      </c>
      <c r="F472" t="str">
        <f t="shared" si="21"/>
        <v>Supporting</v>
      </c>
      <c r="G472" t="str">
        <f t="shared" si="22"/>
        <v>www.dqbio/kim-kwang-kyu/our-blues.com</v>
      </c>
      <c r="H472" s="4" t="str">
        <f t="shared" si="23"/>
        <v>Kim Kwang-Kyu</v>
      </c>
    </row>
    <row r="473" spans="1:8">
      <c r="A473">
        <v>472</v>
      </c>
      <c r="B473" t="str">
        <f>UPPER(Actor!A473)</f>
        <v>OUR BLUES</v>
      </c>
      <c r="C473" t="str">
        <f>Actor!B473</f>
        <v>Cho Hye-jung</v>
      </c>
      <c r="D473" t="str">
        <f>(LEFT(Actor!C473,10))</f>
        <v>Dal-i, You</v>
      </c>
      <c r="E473" t="str">
        <f>UPPER(LEFT(Actor!D473,3))</f>
        <v>SUP</v>
      </c>
      <c r="F473" t="str">
        <f t="shared" si="21"/>
        <v>Supporting</v>
      </c>
      <c r="G473" t="str">
        <f t="shared" si="22"/>
        <v>www.dqbio/cho-hye-jung/our-blues.com</v>
      </c>
      <c r="H473" s="4" t="str">
        <f t="shared" si="23"/>
        <v>Cho Hye-Jung</v>
      </c>
    </row>
    <row r="474" spans="1:8">
      <c r="A474">
        <v>473</v>
      </c>
      <c r="B474" t="str">
        <f>UPPER(Actor!A474)</f>
        <v>OUR BLUES</v>
      </c>
      <c r="C474" t="str">
        <f>Actor!B474</f>
        <v>Jung Sung-il</v>
      </c>
      <c r="D474" t="str">
        <f>(LEFT(Actor!C474,10))</f>
        <v>Kim Tae-ho</v>
      </c>
      <c r="E474" t="str">
        <f>UPPER(LEFT(Actor!D474,3))</f>
        <v>SUP</v>
      </c>
      <c r="F474" t="str">
        <f t="shared" si="21"/>
        <v>Supporting</v>
      </c>
      <c r="G474" t="str">
        <f t="shared" si="22"/>
        <v>www.dqbio/jung-sung-il/our-blues.com</v>
      </c>
      <c r="H474" s="4" t="str">
        <f t="shared" si="23"/>
        <v>Jung Sung-Il</v>
      </c>
    </row>
    <row r="475" spans="1:8">
      <c r="A475">
        <v>474</v>
      </c>
      <c r="B475" t="str">
        <f>UPPER(Actor!A475)</f>
        <v>OUR BLUES</v>
      </c>
      <c r="C475" t="str">
        <f>Actor!B475</f>
        <v>Chun Dong-bin</v>
      </c>
      <c r="D475" t="str">
        <f>(LEFT(Actor!C475,10))</f>
        <v xml:space="preserve">classmate </v>
      </c>
      <c r="E475" t="str">
        <f>UPPER(LEFT(Actor!D475,3))</f>
        <v>SUP</v>
      </c>
      <c r="F475" t="str">
        <f t="shared" si="21"/>
        <v>Supporting</v>
      </c>
      <c r="G475" t="str">
        <f t="shared" si="22"/>
        <v>www.dqbio/chun-dong-bin/our-blues.com</v>
      </c>
      <c r="H475" s="4" t="str">
        <f t="shared" si="23"/>
        <v>Chun Dong-Bin</v>
      </c>
    </row>
    <row r="476" spans="1:8">
      <c r="A476">
        <v>475</v>
      </c>
      <c r="B476" t="str">
        <f>UPPER(Actor!A476)</f>
        <v>OUR BLUES</v>
      </c>
      <c r="C476" t="str">
        <f>Actor!B476</f>
        <v>Park Ji-ah</v>
      </c>
      <c r="D476" t="str">
        <f>(LEFT(Actor!C476,10))</f>
        <v>Hye-ja, ha</v>
      </c>
      <c r="E476" t="str">
        <f>UPPER(LEFT(Actor!D476,3))</f>
        <v>SUP</v>
      </c>
      <c r="F476" t="str">
        <f t="shared" si="21"/>
        <v>Supporting</v>
      </c>
      <c r="G476" t="str">
        <f t="shared" si="22"/>
        <v>www.dqbio/park-ji-ah/our-blues.com</v>
      </c>
      <c r="H476" s="4" t="str">
        <f t="shared" si="23"/>
        <v>Park Ji-Ah</v>
      </c>
    </row>
    <row r="477" spans="1:8">
      <c r="A477">
        <v>476</v>
      </c>
      <c r="B477" t="str">
        <f>UPPER(Actor!A477)</f>
        <v>OUR BLUES</v>
      </c>
      <c r="C477" t="str">
        <f>Actor!B477</f>
        <v>Jung Eun-hye</v>
      </c>
      <c r="D477" t="str">
        <f>(LEFT(Actor!C477,10))</f>
        <v>Jung Eun-h</v>
      </c>
      <c r="E477" t="str">
        <f>UPPER(LEFT(Actor!D477,3))</f>
        <v>SUP</v>
      </c>
      <c r="F477" t="str">
        <f t="shared" si="21"/>
        <v>Supporting</v>
      </c>
      <c r="G477" t="str">
        <f t="shared" si="22"/>
        <v>www.dqbio/jung-eun-hye/our-blues.com</v>
      </c>
      <c r="H477" s="4" t="str">
        <f t="shared" si="23"/>
        <v>Jung Eun-Hye</v>
      </c>
    </row>
    <row r="478" spans="1:8">
      <c r="A478">
        <v>477</v>
      </c>
      <c r="B478" t="str">
        <f>UPPER(Actor!A478)</f>
        <v>OUR BLUES</v>
      </c>
      <c r="C478" t="str">
        <f>Actor!B478</f>
        <v>Jin Hyo-jung</v>
      </c>
      <c r="D478" t="str">
        <f>(LEFT(Actor!C478,10))</f>
        <v xml:space="preserve">young Lee </v>
      </c>
      <c r="E478" t="str">
        <f>UPPER(LEFT(Actor!D478,3))</f>
        <v>SUP</v>
      </c>
      <c r="F478" t="str">
        <f t="shared" si="21"/>
        <v>Supporting</v>
      </c>
      <c r="G478" t="str">
        <f t="shared" si="22"/>
        <v>www.dqbio/jin-hyo-jung/our-blues.com</v>
      </c>
      <c r="H478" s="4" t="str">
        <f t="shared" si="23"/>
        <v>Jin Hyo-Jung</v>
      </c>
    </row>
    <row r="479" spans="1:8">
      <c r="A479">
        <v>478</v>
      </c>
      <c r="B479" t="str">
        <f>UPPER(Actor!A479)</f>
        <v>OUR BLUES</v>
      </c>
      <c r="C479" t="str">
        <f>Actor!B479</f>
        <v>Lee So-byul</v>
      </c>
      <c r="D479" t="str">
        <f>(LEFT(Actor!C479,10))</f>
        <v>Byul, a wo</v>
      </c>
      <c r="E479" t="str">
        <f>UPPER(LEFT(Actor!D479,3))</f>
        <v>SUP</v>
      </c>
      <c r="F479" t="str">
        <f t="shared" si="21"/>
        <v>Supporting</v>
      </c>
      <c r="G479" t="str">
        <f t="shared" si="22"/>
        <v>www.dqbio/lee-so-byul/our-blues.com</v>
      </c>
      <c r="H479" s="4" t="str">
        <f t="shared" si="23"/>
        <v>Lee So-Byul</v>
      </c>
    </row>
    <row r="480" spans="1:8">
      <c r="A480">
        <v>479</v>
      </c>
      <c r="B480" t="str">
        <f>UPPER(Actor!A480)</f>
        <v>OUR BLUES</v>
      </c>
      <c r="C480" t="str">
        <f>Actor!B480</f>
        <v>Baek Seung-do</v>
      </c>
      <c r="D480" t="str">
        <f>(LEFT(Actor!C480,10))</f>
        <v>Park Ki-jo</v>
      </c>
      <c r="E480" t="str">
        <f>UPPER(LEFT(Actor!D480,3))</f>
        <v>SUP</v>
      </c>
      <c r="F480" t="str">
        <f t="shared" si="21"/>
        <v>Supporting</v>
      </c>
      <c r="G480" t="str">
        <f t="shared" si="22"/>
        <v>www.dqbio/baek-seung-do/our-blues.com</v>
      </c>
      <c r="H480" s="4" t="str">
        <f t="shared" si="23"/>
        <v>Baek Seung-Do</v>
      </c>
    </row>
    <row r="481" spans="1:8">
      <c r="A481">
        <v>480</v>
      </c>
      <c r="B481" t="str">
        <f>UPPER(Actor!A481)</f>
        <v>OUR BLUES</v>
      </c>
      <c r="C481" t="str">
        <f>Actor!B481</f>
        <v>Kim Jung-hwan</v>
      </c>
      <c r="D481" t="str">
        <f>(LEFT(Actor!C481,10))</f>
        <v>Son Man-su</v>
      </c>
      <c r="E481" t="str">
        <f>UPPER(LEFT(Actor!D481,3))</f>
        <v>SUP</v>
      </c>
      <c r="F481" t="str">
        <f t="shared" si="21"/>
        <v>Supporting</v>
      </c>
      <c r="G481" t="str">
        <f t="shared" si="22"/>
        <v>www.dqbio/kim-jung-hwan/our-blues.com</v>
      </c>
      <c r="H481" s="4" t="str">
        <f t="shared" si="23"/>
        <v>Kim Jung-Hwan</v>
      </c>
    </row>
    <row r="482" spans="1:8">
      <c r="A482">
        <v>481</v>
      </c>
      <c r="B482" t="str">
        <f>UPPER(Actor!A482)</f>
        <v>OUR BLUES</v>
      </c>
      <c r="C482" t="str">
        <f>Actor!B482</f>
        <v>Min Ji-ah</v>
      </c>
      <c r="D482" t="str">
        <f>(LEFT(Actor!C482,10))</f>
        <v>Oh Hae-sun</v>
      </c>
      <c r="E482" t="str">
        <f>UPPER(LEFT(Actor!D482,3))</f>
        <v>SUP</v>
      </c>
      <c r="F482" t="str">
        <f t="shared" si="21"/>
        <v>Supporting</v>
      </c>
      <c r="G482" t="str">
        <f t="shared" si="22"/>
        <v>www.dqbio/min-ji-ah/our-blues.com</v>
      </c>
      <c r="H482" s="4" t="str">
        <f t="shared" si="23"/>
        <v>Min Ji-Ah</v>
      </c>
    </row>
    <row r="483" spans="1:8">
      <c r="A483">
        <v>482</v>
      </c>
      <c r="B483" t="str">
        <f>UPPER(Actor!A483)</f>
        <v>OUR BLUES</v>
      </c>
      <c r="C483" t="str">
        <f>Actor!B483</f>
        <v>Yang Hee-kyung</v>
      </c>
      <c r="D483" t="str">
        <f>(LEFT(Actor!C483,10))</f>
        <v xml:space="preserve">Ms. Jang, </v>
      </c>
      <c r="E483" t="str">
        <f>UPPER(LEFT(Actor!D483,3))</f>
        <v>SUP</v>
      </c>
      <c r="F483" t="str">
        <f t="shared" si="21"/>
        <v>Supporting</v>
      </c>
      <c r="G483" t="str">
        <f t="shared" si="22"/>
        <v>www.dqbio/yang-hee-kyung/our-blues.com</v>
      </c>
      <c r="H483" s="4" t="str">
        <f t="shared" si="23"/>
        <v>Yang Hee-Kyung</v>
      </c>
    </row>
    <row r="484" spans="1:8">
      <c r="A484">
        <v>483</v>
      </c>
      <c r="B484" t="str">
        <f>UPPER(Actor!A484)</f>
        <v>OUR BLUES</v>
      </c>
      <c r="C484" t="str">
        <f>Actor!B484</f>
        <v>Choi Byung-mo</v>
      </c>
      <c r="D484" t="str">
        <f>(LEFT(Actor!C484,10))</f>
        <v xml:space="preserve">Jong-woo, </v>
      </c>
      <c r="E484" t="str">
        <f>UPPER(LEFT(Actor!D484,3))</f>
        <v>SUP</v>
      </c>
      <c r="F484" t="str">
        <f t="shared" si="21"/>
        <v>Supporting</v>
      </c>
      <c r="G484" t="str">
        <f t="shared" si="22"/>
        <v>www.dqbio/choi-byung-mo/our-blues.com</v>
      </c>
      <c r="H484" s="4" t="str">
        <f t="shared" si="23"/>
        <v>Choi Byung-Mo</v>
      </c>
    </row>
    <row r="485" spans="1:8">
      <c r="A485">
        <v>484</v>
      </c>
      <c r="B485" t="str">
        <f>UPPER(Actor!A485)</f>
        <v>OUR BLUES</v>
      </c>
      <c r="C485" t="str">
        <f>Actor!B485</f>
        <v>Choi Seung-kyung</v>
      </c>
      <c r="D485" t="str">
        <f>(LEFT(Actor!C485,10))</f>
        <v>Jong-cheol</v>
      </c>
      <c r="E485" t="str">
        <f>UPPER(LEFT(Actor!D485,3))</f>
        <v>SUP</v>
      </c>
      <c r="F485" t="str">
        <f t="shared" si="21"/>
        <v>Supporting</v>
      </c>
      <c r="G485" t="str">
        <f t="shared" si="22"/>
        <v>www.dqbio/choi-seung-kyung/our-blues.com</v>
      </c>
      <c r="H485" s="4" t="str">
        <f t="shared" si="23"/>
        <v>Choi Seung-Kyung</v>
      </c>
    </row>
    <row r="486" spans="1:8">
      <c r="A486">
        <v>485</v>
      </c>
      <c r="B486" t="str">
        <f>UPPER(Actor!A486)</f>
        <v>OUR BLUES</v>
      </c>
      <c r="C486" t="str">
        <f>Actor!B486</f>
        <v>Yoon Byung-hee</v>
      </c>
      <c r="D486" t="str">
        <f>(LEFT(Actor!C486,10))</f>
        <v>Bae Jeong-</v>
      </c>
      <c r="E486" t="str">
        <f>UPPER(LEFT(Actor!D486,3))</f>
        <v>SUP</v>
      </c>
      <c r="F486" t="str">
        <f t="shared" si="21"/>
        <v>Supporting</v>
      </c>
      <c r="G486" t="str">
        <f t="shared" si="22"/>
        <v>www.dqbio/yoon-byung-hee/our-blues.com</v>
      </c>
      <c r="H486" s="4" t="str">
        <f t="shared" si="23"/>
        <v>Yoon Byung-Hee</v>
      </c>
    </row>
    <row r="487" spans="1:8">
      <c r="A487">
        <v>486</v>
      </c>
      <c r="B487" t="str">
        <f>UPPER(Actor!A487)</f>
        <v>OUR BLUES</v>
      </c>
      <c r="C487" t="str">
        <f>Actor!B487</f>
        <v>Kim Ha-eon</v>
      </c>
      <c r="D487" t="str">
        <f>(LEFT(Actor!C487,10))</f>
        <v xml:space="preserve">Kim Yeol, </v>
      </c>
      <c r="E487" t="str">
        <f>UPPER(LEFT(Actor!D487,3))</f>
        <v>SUP</v>
      </c>
      <c r="F487" t="str">
        <f t="shared" si="21"/>
        <v>Supporting</v>
      </c>
      <c r="G487" t="str">
        <f t="shared" si="22"/>
        <v>www.dqbio/kim-ha-eon/our-blues.com</v>
      </c>
      <c r="H487" s="4" t="str">
        <f t="shared" si="23"/>
        <v>Kim Ha-Eon</v>
      </c>
    </row>
    <row r="488" spans="1:8">
      <c r="A488">
        <v>487</v>
      </c>
      <c r="B488" t="str">
        <f>UPPER(Actor!A488)</f>
        <v>OUR BLUES</v>
      </c>
      <c r="C488" t="str">
        <f>Actor!B488</f>
        <v>Kim Young-min</v>
      </c>
      <c r="D488" t="str">
        <f>(LEFT(Actor!C488,10))</f>
        <v>Mi-ran's s</v>
      </c>
      <c r="E488" t="str">
        <f>UPPER(LEFT(Actor!D488,3))</f>
        <v>SUP</v>
      </c>
      <c r="F488" t="str">
        <f t="shared" si="21"/>
        <v>Supporting</v>
      </c>
      <c r="G488" t="str">
        <f t="shared" si="22"/>
        <v>www.dqbio/kim-young-min/our-blues.com</v>
      </c>
      <c r="H488" s="4" t="str">
        <f t="shared" si="23"/>
        <v>Kim Young-Min</v>
      </c>
    </row>
    <row r="489" spans="1:8">
      <c r="A489">
        <v>488</v>
      </c>
      <c r="B489" t="str">
        <f>UPPER(Actor!A489)</f>
        <v>OUR BLUES</v>
      </c>
      <c r="C489" t="str">
        <f>Actor!B489</f>
        <v>Park Soon-chun</v>
      </c>
      <c r="D489" t="str">
        <f>(LEFT(Actor!C489,10))</f>
        <v>A wide-eye</v>
      </c>
      <c r="E489" t="str">
        <f>UPPER(LEFT(Actor!D489,3))</f>
        <v>SUP</v>
      </c>
      <c r="F489" t="str">
        <f t="shared" si="21"/>
        <v>Supporting</v>
      </c>
      <c r="G489" t="str">
        <f t="shared" si="22"/>
        <v>www.dqbio/park-soon-chun/our-blues.com</v>
      </c>
      <c r="H489" s="4" t="str">
        <f t="shared" si="23"/>
        <v>Park Soon-Chun</v>
      </c>
    </row>
    <row r="490" spans="1:8">
      <c r="A490">
        <v>489</v>
      </c>
      <c r="B490" t="str">
        <f>UPPER(Actor!A490)</f>
        <v>OUR BLUES</v>
      </c>
      <c r="C490" t="str">
        <f>Actor!B490</f>
        <v>Jo Ara</v>
      </c>
      <c r="D490" t="str">
        <f>(LEFT(Actor!C490,10))</f>
        <v xml:space="preserve">In-jeong, </v>
      </c>
      <c r="E490" t="str">
        <f>UPPER(LEFT(Actor!D490,3))</f>
        <v>SUP</v>
      </c>
      <c r="F490" t="str">
        <f t="shared" si="21"/>
        <v>Supporting</v>
      </c>
      <c r="G490" t="str">
        <f t="shared" si="22"/>
        <v>www.dqbio/jo-ara/our-blues.com</v>
      </c>
      <c r="H490" s="4" t="str">
        <f t="shared" si="23"/>
        <v>Jo Ara</v>
      </c>
    </row>
    <row r="491" spans="1:8">
      <c r="A491">
        <v>490</v>
      </c>
      <c r="B491" t="str">
        <f>UPPER(Actor!A491)</f>
        <v>OUR BLUES</v>
      </c>
      <c r="C491" t="str">
        <f>Actor!B491</f>
        <v>Park Hye-na</v>
      </c>
      <c r="D491" t="str">
        <f>(LEFT(Actor!C491,10))</f>
        <v>Min-jin, H</v>
      </c>
      <c r="E491" t="str">
        <f>UPPER(LEFT(Actor!D491,3))</f>
        <v>SUP</v>
      </c>
      <c r="F491" t="str">
        <f t="shared" si="21"/>
        <v>Supporting</v>
      </c>
      <c r="G491" t="str">
        <f t="shared" si="22"/>
        <v>www.dqbio/park-hye-na/our-blues.com</v>
      </c>
      <c r="H491" s="4" t="str">
        <f t="shared" si="23"/>
        <v>Park Hye-Na</v>
      </c>
    </row>
    <row r="492" spans="1:8">
      <c r="A492">
        <v>491</v>
      </c>
      <c r="B492" t="str">
        <f>UPPER(Actor!A492)</f>
        <v>OUR BLUES</v>
      </c>
      <c r="C492" t="str">
        <f>Actor!B492</f>
        <v>Hyun Bong-sik</v>
      </c>
      <c r="D492" t="str">
        <f>(LEFT(Actor!C492,10))</f>
        <v>bank custo</v>
      </c>
      <c r="E492" t="str">
        <f>UPPER(LEFT(Actor!D492,3))</f>
        <v>SUP</v>
      </c>
      <c r="F492" t="str">
        <f t="shared" si="21"/>
        <v>Supporting</v>
      </c>
      <c r="G492" t="str">
        <f t="shared" si="22"/>
        <v>www.dqbio/hyun-bong-sik/our-blues.com</v>
      </c>
      <c r="H492" s="4" t="str">
        <f t="shared" si="23"/>
        <v>Hyun Bong-Sik</v>
      </c>
    </row>
    <row r="493" spans="1:8">
      <c r="A493">
        <v>492</v>
      </c>
      <c r="B493" t="str">
        <f>UPPER(Actor!A493)</f>
        <v>OUR BLUES</v>
      </c>
      <c r="C493" t="str">
        <f>Actor!B493</f>
        <v>Han Ji-hyun</v>
      </c>
      <c r="D493" t="str">
        <f>(LEFT(Actor!C493,10))</f>
        <v>Hyun Young</v>
      </c>
      <c r="E493" t="str">
        <f>UPPER(LEFT(Actor!D493,3))</f>
        <v>SUP</v>
      </c>
      <c r="F493" t="str">
        <f t="shared" si="21"/>
        <v>Supporting</v>
      </c>
      <c r="G493" t="str">
        <f t="shared" si="22"/>
        <v>www.dqbio/han-ji-hyun/our-blues.com</v>
      </c>
      <c r="H493" s="4" t="str">
        <f t="shared" si="23"/>
        <v>Han Ji-Hyun</v>
      </c>
    </row>
    <row r="494" spans="1:8">
      <c r="A494">
        <v>493</v>
      </c>
      <c r="B494" t="str">
        <f>UPPER(Actor!A494)</f>
        <v>OUR BLUES</v>
      </c>
      <c r="C494" t="str">
        <f>Actor!B494</f>
        <v>Park Jeong-eon</v>
      </c>
      <c r="D494" t="str">
        <f>(LEFT(Actor!C494,10))</f>
        <v>school tea</v>
      </c>
      <c r="E494" t="str">
        <f>UPPER(LEFT(Actor!D494,3))</f>
        <v>SUP</v>
      </c>
      <c r="F494" t="str">
        <f t="shared" si="21"/>
        <v>Supporting</v>
      </c>
      <c r="G494" t="str">
        <f t="shared" si="22"/>
        <v>www.dqbio/park-jeong-eon/our-blues.com</v>
      </c>
      <c r="H494" s="4" t="str">
        <f t="shared" si="23"/>
        <v>Park Jeong-Eon</v>
      </c>
    </row>
    <row r="495" spans="1:8">
      <c r="A495">
        <v>494</v>
      </c>
      <c r="B495" t="str">
        <f>UPPER(Actor!A495)</f>
        <v>OUR BLUES</v>
      </c>
      <c r="C495" t="str">
        <f>Actor!B495</f>
        <v>Kim Gun-ho</v>
      </c>
      <c r="D495" t="str">
        <f>(LEFT(Actor!C495,10))</f>
        <v>Innkeeper</v>
      </c>
      <c r="E495" t="str">
        <f>UPPER(LEFT(Actor!D495,3))</f>
        <v>SUP</v>
      </c>
      <c r="F495" t="str">
        <f t="shared" si="21"/>
        <v>Supporting</v>
      </c>
      <c r="G495" t="str">
        <f t="shared" si="22"/>
        <v>www.dqbio/kim-gun-ho/our-blues.com</v>
      </c>
      <c r="H495" s="4" t="str">
        <f t="shared" si="23"/>
        <v>Kim Gun-Ho</v>
      </c>
    </row>
    <row r="496" spans="1:8">
      <c r="A496">
        <v>495</v>
      </c>
      <c r="B496" t="str">
        <f>UPPER(Actor!A496)</f>
        <v>OUR BLUES</v>
      </c>
      <c r="C496" t="str">
        <f>Actor!B496</f>
        <v>Park Sung-yeon</v>
      </c>
      <c r="D496" t="str">
        <f>(LEFT(Actor!C496,10))</f>
        <v>investigat</v>
      </c>
      <c r="E496" t="str">
        <f>UPPER(LEFT(Actor!D496,3))</f>
        <v>SPE</v>
      </c>
      <c r="F496" t="str">
        <f t="shared" si="21"/>
        <v>Special Appearance</v>
      </c>
      <c r="G496" t="str">
        <f t="shared" si="22"/>
        <v>www.dqbio/park-sung-yeon/our-blues.com</v>
      </c>
      <c r="H496" s="4" t="str">
        <f t="shared" si="23"/>
        <v>Park Sung-Yeon</v>
      </c>
    </row>
    <row r="497" spans="1:8">
      <c r="A497">
        <v>496</v>
      </c>
      <c r="B497" t="str">
        <f>UPPER(Actor!A497)</f>
        <v>PRISON PLAYBOOK</v>
      </c>
      <c r="C497" t="str">
        <f>Actor!B497</f>
        <v>Krystal Jung</v>
      </c>
      <c r="D497" t="str">
        <f>(LEFT(Actor!C497,10))</f>
        <v>Krystal Ju</v>
      </c>
      <c r="E497" t="str">
        <f>UPPER(LEFT(Actor!D497,3))</f>
        <v>SUP</v>
      </c>
      <c r="F497" t="str">
        <f t="shared" si="21"/>
        <v>Supporting</v>
      </c>
      <c r="G497" t="str">
        <f t="shared" si="22"/>
        <v>www.dqbio/krystal-jung/prison-playbook.com</v>
      </c>
      <c r="H497" s="4" t="str">
        <f t="shared" si="23"/>
        <v>Krystal Jung</v>
      </c>
    </row>
    <row r="498" spans="1:8">
      <c r="A498">
        <v>497</v>
      </c>
      <c r="B498" t="str">
        <f>UPPER(Actor!A498)</f>
        <v>PRISON PLAYBOOK</v>
      </c>
      <c r="C498" t="str">
        <f>Actor!B498</f>
        <v>Shin Rin-ah</v>
      </c>
      <c r="D498" t="str">
        <f>(LEFT(Actor!C498,10))</f>
        <v xml:space="preserve">child Kim </v>
      </c>
      <c r="E498" t="str">
        <f>UPPER(LEFT(Actor!D498,3))</f>
        <v>SUP</v>
      </c>
      <c r="F498" t="str">
        <f t="shared" si="21"/>
        <v>Supporting</v>
      </c>
      <c r="G498" t="str">
        <f t="shared" si="22"/>
        <v>www.dqbio/shin-rin-ah/prison-playbook.com</v>
      </c>
      <c r="H498" s="4" t="str">
        <f t="shared" si="23"/>
        <v>Shin Rin-Ah</v>
      </c>
    </row>
    <row r="499" spans="1:8">
      <c r="A499">
        <v>498</v>
      </c>
      <c r="B499" t="str">
        <f>UPPER(Actor!A499)</f>
        <v>PRISON PLAYBOOK</v>
      </c>
      <c r="C499" t="str">
        <f>Actor!B499</f>
        <v>Lee Chae-yoon</v>
      </c>
      <c r="D499" t="str">
        <f>(LEFT(Actor!C499,10))</f>
        <v>teenage Ki</v>
      </c>
      <c r="E499" t="str">
        <f>UPPER(LEFT(Actor!D499,3))</f>
        <v>SUP</v>
      </c>
      <c r="F499" t="str">
        <f t="shared" si="21"/>
        <v>Supporting</v>
      </c>
      <c r="G499" t="str">
        <f t="shared" si="22"/>
        <v>www.dqbio/lee-chae-yoon/prison-playbook.com</v>
      </c>
      <c r="H499" s="4" t="str">
        <f t="shared" si="23"/>
        <v>Lee Chae-Yoon</v>
      </c>
    </row>
    <row r="500" spans="1:8">
      <c r="A500">
        <v>499</v>
      </c>
      <c r="B500" t="str">
        <f>UPPER(Actor!A500)</f>
        <v>PRISON PLAYBOOK</v>
      </c>
      <c r="C500" t="str">
        <f>Actor!B500</f>
        <v>Lim Hwa-young</v>
      </c>
      <c r="D500" t="str">
        <f>(LEFT(Actor!C500,10))</f>
        <v>Kim Je-hee</v>
      </c>
      <c r="E500" t="str">
        <f>UPPER(LEFT(Actor!D500,3))</f>
        <v>SUP</v>
      </c>
      <c r="F500" t="str">
        <f t="shared" si="21"/>
        <v>Supporting</v>
      </c>
      <c r="G500" t="str">
        <f t="shared" si="22"/>
        <v>www.dqbio/lim-hwa-young/prison-playbook.com</v>
      </c>
      <c r="H500" s="4" t="str">
        <f t="shared" si="23"/>
        <v>Lim Hwa-Young</v>
      </c>
    </row>
    <row r="501" spans="1:8">
      <c r="A501">
        <v>500</v>
      </c>
      <c r="B501" t="str">
        <f>UPPER(Actor!A501)</f>
        <v>PRISON PLAYBOOK</v>
      </c>
      <c r="C501" t="str">
        <f>Actor!B501</f>
        <v>Ye Soo-jung</v>
      </c>
      <c r="D501" t="str">
        <f>(LEFT(Actor!C501,10))</f>
        <v xml:space="preserve">Je-hyuk's </v>
      </c>
      <c r="E501" t="str">
        <f>UPPER(LEFT(Actor!D501,3))</f>
        <v>SUP</v>
      </c>
      <c r="F501" t="str">
        <f t="shared" si="21"/>
        <v>Supporting</v>
      </c>
      <c r="G501" t="str">
        <f t="shared" si="22"/>
        <v>www.dqbio/ye-soo-jung/prison-playbook.com</v>
      </c>
      <c r="H501" s="4" t="str">
        <f t="shared" si="23"/>
        <v>Ye Soo-Jung</v>
      </c>
    </row>
    <row r="502" spans="1:8">
      <c r="A502">
        <v>501</v>
      </c>
      <c r="B502" t="str">
        <f>UPPER(Actor!A502)</f>
        <v>PRISON PLAYBOOK</v>
      </c>
      <c r="C502" t="str">
        <f>Actor!B502</f>
        <v>Kim Kyung-nam</v>
      </c>
      <c r="D502" t="str">
        <f>(LEFT(Actor!C502,10))</f>
        <v>Lee Joon-d</v>
      </c>
      <c r="E502" t="str">
        <f>UPPER(LEFT(Actor!D502,3))</f>
        <v>SUP</v>
      </c>
      <c r="F502" t="str">
        <f t="shared" si="21"/>
        <v>Supporting</v>
      </c>
      <c r="G502" t="str">
        <f t="shared" si="22"/>
        <v>www.dqbio/kim-kyung-nam/prison-playbook.com</v>
      </c>
      <c r="H502" s="4" t="str">
        <f t="shared" si="23"/>
        <v>Kim Kyung-Nam</v>
      </c>
    </row>
    <row r="503" spans="1:8">
      <c r="A503">
        <v>502</v>
      </c>
      <c r="B503" t="str">
        <f>UPPER(Actor!A503)</f>
        <v>PRISON PLAYBOOK</v>
      </c>
      <c r="C503" t="str">
        <f>Actor!B503</f>
        <v>Sung Dong-il</v>
      </c>
      <c r="D503" t="str">
        <f>(LEFT(Actor!C503,10))</f>
        <v>Chief Jo J</v>
      </c>
      <c r="E503" t="str">
        <f>UPPER(LEFT(Actor!D503,3))</f>
        <v>SUP</v>
      </c>
      <c r="F503" t="str">
        <f t="shared" si="21"/>
        <v>Supporting</v>
      </c>
      <c r="G503" t="str">
        <f t="shared" si="22"/>
        <v>www.dqbio/sung-dong-il/prison-playbook.com</v>
      </c>
      <c r="H503" s="4" t="str">
        <f t="shared" si="23"/>
        <v>Sung Dong-Il</v>
      </c>
    </row>
    <row r="504" spans="1:8">
      <c r="A504">
        <v>503</v>
      </c>
      <c r="B504" t="str">
        <f>UPPER(Actor!A504)</f>
        <v>PRISON PLAYBOOK</v>
      </c>
      <c r="C504" t="str">
        <f>Actor!B504</f>
        <v>Jung Jae-sung</v>
      </c>
      <c r="D504" t="str">
        <f>(LEFT(Actor!C504,10))</f>
        <v xml:space="preserve">Professor </v>
      </c>
      <c r="E504" t="str">
        <f>UPPER(LEFT(Actor!D504,3))</f>
        <v>SUP</v>
      </c>
      <c r="F504" t="str">
        <f t="shared" si="21"/>
        <v>Supporting</v>
      </c>
      <c r="G504" t="str">
        <f t="shared" si="22"/>
        <v>www.dqbio/jung-jae-sung/prison-playbook.com</v>
      </c>
      <c r="H504" s="4" t="str">
        <f t="shared" si="23"/>
        <v>Jung Jae-Sung</v>
      </c>
    </row>
    <row r="505" spans="1:8">
      <c r="A505">
        <v>504</v>
      </c>
      <c r="B505" t="str">
        <f>UPPER(Actor!A505)</f>
        <v>PRISON PLAYBOOK</v>
      </c>
      <c r="C505" t="str">
        <f>Actor!B505</f>
        <v xml:space="preserve">Lee Ho-chul </v>
      </c>
      <c r="D505" t="str">
        <f>(LEFT(Actor!C505,10))</f>
        <v>Gal Dae-bo</v>
      </c>
      <c r="E505" t="str">
        <f>UPPER(LEFT(Actor!D505,3))</f>
        <v>SUP</v>
      </c>
      <c r="F505" t="str">
        <f t="shared" si="21"/>
        <v>Supporting</v>
      </c>
      <c r="G505" t="str">
        <f t="shared" si="22"/>
        <v>www.dqbio/lee-ho-chul-/prison-playbook.com</v>
      </c>
      <c r="H505" s="4" t="str">
        <f t="shared" si="23"/>
        <v xml:space="preserve">Lee Ho-Chul </v>
      </c>
    </row>
    <row r="506" spans="1:8">
      <c r="A506">
        <v>505</v>
      </c>
      <c r="B506" t="str">
        <f>UPPER(Actor!A506)</f>
        <v>PRISON PLAYBOOK</v>
      </c>
      <c r="C506" t="str">
        <f>Actor!B506</f>
        <v>Choi Moo-sung</v>
      </c>
      <c r="D506" t="str">
        <f>(LEFT(Actor!C506,10))</f>
        <v>Kim Min-ch</v>
      </c>
      <c r="E506" t="str">
        <f>UPPER(LEFT(Actor!D506,3))</f>
        <v>SUP</v>
      </c>
      <c r="F506" t="str">
        <f t="shared" si="21"/>
        <v>Supporting</v>
      </c>
      <c r="G506" t="str">
        <f t="shared" si="22"/>
        <v>www.dqbio/choi-moo-sung/prison-playbook.com</v>
      </c>
      <c r="H506" s="4" t="str">
        <f t="shared" si="23"/>
        <v>Choi Moo-Sung</v>
      </c>
    </row>
    <row r="507" spans="1:8">
      <c r="A507">
        <v>506</v>
      </c>
      <c r="B507" t="str">
        <f>UPPER(Actor!A507)</f>
        <v>PRISON PLAYBOOK</v>
      </c>
      <c r="C507" t="str">
        <f>Actor!B507</f>
        <v>Park Ho-san</v>
      </c>
      <c r="D507" t="str">
        <f>(LEFT(Actor!C507,10))</f>
        <v>Kang Chul-</v>
      </c>
      <c r="E507" t="str">
        <f>UPPER(LEFT(Actor!D507,3))</f>
        <v>SUP</v>
      </c>
      <c r="F507" t="str">
        <f t="shared" si="21"/>
        <v>Supporting</v>
      </c>
      <c r="G507" t="str">
        <f t="shared" si="22"/>
        <v>www.dqbio/park-ho-san/prison-playbook.com</v>
      </c>
      <c r="H507" s="4" t="str">
        <f t="shared" si="23"/>
        <v>Park Ho-San</v>
      </c>
    </row>
    <row r="508" spans="1:8">
      <c r="A508">
        <v>507</v>
      </c>
      <c r="B508" t="str">
        <f>UPPER(Actor!A508)</f>
        <v>PRISON PLAYBOOK</v>
      </c>
      <c r="C508" t="str">
        <f>Actor!B508</f>
        <v>Lee Kyu-hyung</v>
      </c>
      <c r="D508" t="str">
        <f>(LEFT(Actor!C508,10))</f>
        <v>Yoo Han-ya</v>
      </c>
      <c r="E508" t="str">
        <f>UPPER(LEFT(Actor!D508,3))</f>
        <v>SUP</v>
      </c>
      <c r="F508" t="str">
        <f t="shared" si="21"/>
        <v>Supporting</v>
      </c>
      <c r="G508" t="str">
        <f t="shared" si="22"/>
        <v>www.dqbio/lee-kyu-hyung/prison-playbook.com</v>
      </c>
      <c r="H508" s="4" t="str">
        <f t="shared" si="23"/>
        <v>Lee Kyu-Hyung</v>
      </c>
    </row>
    <row r="509" spans="1:8">
      <c r="A509">
        <v>508</v>
      </c>
      <c r="B509" t="str">
        <f>UPPER(Actor!A509)</f>
        <v>PRISON PLAYBOOK</v>
      </c>
      <c r="C509" t="str">
        <f>Actor!B509</f>
        <v>Jung Hae-in</v>
      </c>
      <c r="D509" t="str">
        <f>(LEFT(Actor!C509,10))</f>
        <v>Yoo Jeong-</v>
      </c>
      <c r="E509" t="str">
        <f>UPPER(LEFT(Actor!D509,3))</f>
        <v>SUP</v>
      </c>
      <c r="F509" t="str">
        <f t="shared" si="21"/>
        <v>Supporting</v>
      </c>
      <c r="G509" t="str">
        <f t="shared" si="22"/>
        <v>www.dqbio/jung-hae-in/prison-playbook.com</v>
      </c>
      <c r="H509" s="4" t="str">
        <f t="shared" si="23"/>
        <v>Jung Hae-In</v>
      </c>
    </row>
    <row r="510" spans="1:8">
      <c r="A510">
        <v>509</v>
      </c>
      <c r="B510" t="str">
        <f>UPPER(Actor!A510)</f>
        <v>PRISON PLAYBOOK</v>
      </c>
      <c r="C510" t="str">
        <f>Actor!B510</f>
        <v xml:space="preserve">Jung Min-sung </v>
      </c>
      <c r="D510" t="str">
        <f>(LEFT(Actor!C510,10))</f>
        <v>Go Park-sa</v>
      </c>
      <c r="E510" t="str">
        <f>UPPER(LEFT(Actor!D510,3))</f>
        <v>SUP</v>
      </c>
      <c r="F510" t="str">
        <f t="shared" si="21"/>
        <v>Supporting</v>
      </c>
      <c r="G510" t="str">
        <f t="shared" si="22"/>
        <v>www.dqbio/jung-min-sung-/prison-playbook.com</v>
      </c>
      <c r="H510" s="4" t="str">
        <f t="shared" si="23"/>
        <v xml:space="preserve">Jung Min-Sung </v>
      </c>
    </row>
    <row r="511" spans="1:8">
      <c r="A511">
        <v>510</v>
      </c>
      <c r="B511" t="str">
        <f>UPPER(Actor!A511)</f>
        <v>PRISON PLAYBOOK</v>
      </c>
      <c r="C511" t="str">
        <f>Actor!B511</f>
        <v>Kang Seung-yoon</v>
      </c>
      <c r="D511" t="str">
        <f>(LEFT(Actor!C511,10))</f>
        <v>Lee Joo-hy</v>
      </c>
      <c r="E511" t="str">
        <f>UPPER(LEFT(Actor!D511,3))</f>
        <v>SUP</v>
      </c>
      <c r="F511" t="str">
        <f t="shared" si="21"/>
        <v>Supporting</v>
      </c>
      <c r="G511" t="str">
        <f t="shared" si="22"/>
        <v>www.dqbio/kang-seung-yoon/prison-playbook.com</v>
      </c>
      <c r="H511" s="4" t="str">
        <f t="shared" si="23"/>
        <v>Kang Seung-Yoon</v>
      </c>
    </row>
    <row r="512" spans="1:8">
      <c r="A512">
        <v>511</v>
      </c>
      <c r="B512" t="str">
        <f>UPPER(Actor!A512)</f>
        <v>PRISON PLAYBOOK</v>
      </c>
      <c r="C512" t="str">
        <f>Actor!B512</f>
        <v>Kim Sung-cheol</v>
      </c>
      <c r="D512" t="str">
        <f>(LEFT(Actor!C512,10))</f>
        <v>Kim Young-</v>
      </c>
      <c r="E512" t="str">
        <f>UPPER(LEFT(Actor!D512,3))</f>
        <v>SUP</v>
      </c>
      <c r="F512" t="str">
        <f t="shared" si="21"/>
        <v>Supporting</v>
      </c>
      <c r="G512" t="str">
        <f t="shared" si="22"/>
        <v>www.dqbio/kim-sung-cheol/prison-playbook.com</v>
      </c>
      <c r="H512" s="4" t="str">
        <f t="shared" si="23"/>
        <v>Kim Sung-Cheol</v>
      </c>
    </row>
    <row r="513" spans="1:8">
      <c r="A513">
        <v>512</v>
      </c>
      <c r="B513" t="str">
        <f>UPPER(Actor!A513)</f>
        <v>PRISON PLAYBOOK</v>
      </c>
      <c r="C513" t="str">
        <f>Actor!B513</f>
        <v>Ahn Chang-hwan</v>
      </c>
      <c r="D513" t="str">
        <f>(LEFT(Actor!C513,10))</f>
        <v>Dong-ho (a</v>
      </c>
      <c r="E513" t="str">
        <f>UPPER(LEFT(Actor!D513,3))</f>
        <v>SUP</v>
      </c>
      <c r="F513" t="str">
        <f t="shared" si="21"/>
        <v>Supporting</v>
      </c>
      <c r="G513" t="str">
        <f t="shared" si="22"/>
        <v>www.dqbio/ahn-chang-hwan/prison-playbook.com</v>
      </c>
      <c r="H513" s="4" t="str">
        <f t="shared" si="23"/>
        <v>Ahn Chang-Hwan</v>
      </c>
    </row>
    <row r="514" spans="1:8">
      <c r="A514">
        <v>513</v>
      </c>
      <c r="B514" t="str">
        <f>UPPER(Actor!A514)</f>
        <v>PRISON PLAYBOOK</v>
      </c>
      <c r="C514" t="str">
        <f>Actor!B514</f>
        <v>Jung Woong-in</v>
      </c>
      <c r="D514" t="str">
        <f>(LEFT(Actor!C514,10))</f>
        <v xml:space="preserve">Assistant </v>
      </c>
      <c r="E514" t="str">
        <f>UPPER(LEFT(Actor!D514,3))</f>
        <v>SUP</v>
      </c>
      <c r="F514" t="str">
        <f t="shared" si="21"/>
        <v>Supporting</v>
      </c>
      <c r="G514" t="str">
        <f t="shared" si="22"/>
        <v>www.dqbio/jung-woong-in/prison-playbook.com</v>
      </c>
      <c r="H514" s="4" t="str">
        <f t="shared" si="23"/>
        <v>Jung Woong-In</v>
      </c>
    </row>
    <row r="515" spans="1:8">
      <c r="A515">
        <v>514</v>
      </c>
      <c r="B515" t="str">
        <f>UPPER(Actor!A515)</f>
        <v>PRISON PLAYBOOK</v>
      </c>
      <c r="C515" t="str">
        <f>Actor!B515</f>
        <v>Shin Jae-ha</v>
      </c>
      <c r="D515" t="str">
        <f>(LEFT(Actor!C515,10))</f>
        <v>Kim Min-su</v>
      </c>
      <c r="E515" t="str">
        <f>UPPER(LEFT(Actor!D515,3))</f>
        <v>OTH</v>
      </c>
      <c r="F515" t="str">
        <f t="shared" ref="F515:F578" si="24">IF(E515="SUP","Supporting",IF(E515="SPE","Special Appearance",IF(E515="EXT","Extended",IF(E515="REC","Reccuring","Other"))))</f>
        <v>Other</v>
      </c>
      <c r="G515" t="str">
        <f t="shared" ref="G515:G578" si="25">LOWER(CONCATENATE("www.dqbio/",(SUBSTITUTE(C515," ","-")),"/",(SUBSTITUTE(B515," ","-")),".com"))</f>
        <v>www.dqbio/shin-jae-ha/prison-playbook.com</v>
      </c>
      <c r="H515" s="4" t="str">
        <f t="shared" ref="H515:H578" si="26">PROPER(HYPERLINK(G515,C515))</f>
        <v>Shin Jae-Ha</v>
      </c>
    </row>
    <row r="516" spans="1:8">
      <c r="A516">
        <v>515</v>
      </c>
      <c r="B516" t="str">
        <f>UPPER(Actor!A516)</f>
        <v>PRISON PLAYBOOK</v>
      </c>
      <c r="C516" t="str">
        <f>Actor!B516</f>
        <v>Lee Jung-hyuk</v>
      </c>
      <c r="D516" t="str">
        <f>(LEFT(Actor!C516,10))</f>
        <v>Nexen Team</v>
      </c>
      <c r="E516" t="str">
        <f>UPPER(LEFT(Actor!D516,3))</f>
        <v>OTH</v>
      </c>
      <c r="F516" t="str">
        <f t="shared" si="24"/>
        <v>Other</v>
      </c>
      <c r="G516" t="str">
        <f t="shared" si="25"/>
        <v>www.dqbio/lee-jung-hyuk/prison-playbook.com</v>
      </c>
      <c r="H516" s="4" t="str">
        <f t="shared" si="26"/>
        <v>Lee Jung-Hyuk</v>
      </c>
    </row>
    <row r="517" spans="1:8">
      <c r="A517">
        <v>516</v>
      </c>
      <c r="B517" t="str">
        <f>UPPER(Actor!A517)</f>
        <v>PRISON PLAYBOOK</v>
      </c>
      <c r="C517" t="str">
        <f>Actor!B517</f>
        <v>Choi Sung-won</v>
      </c>
      <c r="D517" t="str">
        <f>(LEFT(Actor!C517,10))</f>
        <v>Jo Ki-cheo</v>
      </c>
      <c r="E517" t="str">
        <f>UPPER(LEFT(Actor!D517,3))</f>
        <v>OTH</v>
      </c>
      <c r="F517" t="str">
        <f t="shared" si="24"/>
        <v>Other</v>
      </c>
      <c r="G517" t="str">
        <f t="shared" si="25"/>
        <v>www.dqbio/choi-sung-won/prison-playbook.com</v>
      </c>
      <c r="H517" s="4" t="str">
        <f t="shared" si="26"/>
        <v>Choi Sung-Won</v>
      </c>
    </row>
    <row r="518" spans="1:8">
      <c r="A518">
        <v>517</v>
      </c>
      <c r="B518" t="str">
        <f>UPPER(Actor!A518)</f>
        <v>PRISON PLAYBOOK</v>
      </c>
      <c r="C518" t="str">
        <f>Actor!B518</f>
        <v>Lee Hoon-jin</v>
      </c>
      <c r="D518" t="str">
        <f>(LEFT(Actor!C518,10))</f>
        <v>Soji (good</v>
      </c>
      <c r="E518" t="str">
        <f>UPPER(LEFT(Actor!D518,3))</f>
        <v>OTH</v>
      </c>
      <c r="F518" t="str">
        <f t="shared" si="24"/>
        <v>Other</v>
      </c>
      <c r="G518" t="str">
        <f t="shared" si="25"/>
        <v>www.dqbio/lee-hoon-jin/prison-playbook.com</v>
      </c>
      <c r="H518" s="4" t="str">
        <f t="shared" si="26"/>
        <v>Lee Hoon-Jin</v>
      </c>
    </row>
    <row r="519" spans="1:8">
      <c r="A519">
        <v>518</v>
      </c>
      <c r="B519" t="str">
        <f>UPPER(Actor!A519)</f>
        <v>PRISON PLAYBOOK</v>
      </c>
      <c r="C519" t="str">
        <f>Actor!B519</f>
        <v xml:space="preserve">Joo Seok-tae </v>
      </c>
      <c r="D519" t="str">
        <f>(LEFT(Actor!C519,10))</f>
        <v>operations</v>
      </c>
      <c r="E519" t="str">
        <f>UPPER(LEFT(Actor!D519,3))</f>
        <v>OTH</v>
      </c>
      <c r="F519" t="str">
        <f t="shared" si="24"/>
        <v>Other</v>
      </c>
      <c r="G519" t="str">
        <f t="shared" si="25"/>
        <v>www.dqbio/joo-seok-tae-/prison-playbook.com</v>
      </c>
      <c r="H519" s="4" t="str">
        <f t="shared" si="26"/>
        <v xml:space="preserve">Joo Seok-Tae </v>
      </c>
    </row>
    <row r="520" spans="1:8">
      <c r="A520">
        <v>519</v>
      </c>
      <c r="B520" t="str">
        <f>UPPER(Actor!A520)</f>
        <v>PRISON PLAYBOOK</v>
      </c>
      <c r="C520" t="str">
        <f>Actor!B520</f>
        <v>Ahn Sang-woo</v>
      </c>
      <c r="D520" t="str">
        <f>(LEFT(Actor!C520,10))</f>
        <v>Warden Kim</v>
      </c>
      <c r="E520" t="str">
        <f>UPPER(LEFT(Actor!D520,3))</f>
        <v>OTH</v>
      </c>
      <c r="F520" t="str">
        <f t="shared" si="24"/>
        <v>Other</v>
      </c>
      <c r="G520" t="str">
        <f t="shared" si="25"/>
        <v>www.dqbio/ahn-sang-woo/prison-playbook.com</v>
      </c>
      <c r="H520" s="4" t="str">
        <f t="shared" si="26"/>
        <v>Ahn Sang-Woo</v>
      </c>
    </row>
    <row r="521" spans="1:8">
      <c r="A521">
        <v>520</v>
      </c>
      <c r="B521" t="str">
        <f>UPPER(Actor!A521)</f>
        <v>PRISON PLAYBOOK</v>
      </c>
      <c r="C521" t="str">
        <f>Actor!B521</f>
        <v>Park Hyung-soo</v>
      </c>
      <c r="D521" t="str">
        <f>(LEFT(Actor!C521,10))</f>
        <v>Department</v>
      </c>
      <c r="E521" t="str">
        <f>UPPER(LEFT(Actor!D521,3))</f>
        <v>OTH</v>
      </c>
      <c r="F521" t="str">
        <f t="shared" si="24"/>
        <v>Other</v>
      </c>
      <c r="G521" t="str">
        <f t="shared" si="25"/>
        <v>www.dqbio/park-hyung-soo/prison-playbook.com</v>
      </c>
      <c r="H521" s="4" t="str">
        <f t="shared" si="26"/>
        <v>Park Hyung-Soo</v>
      </c>
    </row>
    <row r="522" spans="1:8">
      <c r="A522">
        <v>521</v>
      </c>
      <c r="B522" t="str">
        <f>UPPER(Actor!A522)</f>
        <v>PRISON PLAYBOOK</v>
      </c>
      <c r="C522" t="str">
        <f>Actor!B522</f>
        <v>Kim Han-jong</v>
      </c>
      <c r="D522" t="str">
        <f>(LEFT(Actor!C522,10))</f>
        <v>Daehyungso</v>
      </c>
      <c r="E522" t="str">
        <f>UPPER(LEFT(Actor!D522,3))</f>
        <v>OTH</v>
      </c>
      <c r="F522" t="str">
        <f t="shared" si="24"/>
        <v>Other</v>
      </c>
      <c r="G522" t="str">
        <f t="shared" si="25"/>
        <v>www.dqbio/kim-han-jong/prison-playbook.com</v>
      </c>
      <c r="H522" s="4" t="str">
        <f t="shared" si="26"/>
        <v>Kim Han-Jong</v>
      </c>
    </row>
    <row r="523" spans="1:8">
      <c r="A523">
        <v>522</v>
      </c>
      <c r="B523" t="str">
        <f>UPPER(Actor!A523)</f>
        <v>PRISON PLAYBOOK</v>
      </c>
      <c r="C523" t="str">
        <f>Actor!B523</f>
        <v>Kang Ki-doong</v>
      </c>
      <c r="D523" t="str">
        <f>(LEFT(Actor!C523,10))</f>
        <v>Prison Gua</v>
      </c>
      <c r="E523" t="str">
        <f>UPPER(LEFT(Actor!D523,3))</f>
        <v>OTH</v>
      </c>
      <c r="F523" t="str">
        <f t="shared" si="24"/>
        <v>Other</v>
      </c>
      <c r="G523" t="str">
        <f t="shared" si="25"/>
        <v>www.dqbio/kang-ki-doong/prison-playbook.com</v>
      </c>
      <c r="H523" s="4" t="str">
        <f t="shared" si="26"/>
        <v>Kang Ki-Doong</v>
      </c>
    </row>
    <row r="524" spans="1:8">
      <c r="A524">
        <v>523</v>
      </c>
      <c r="B524" t="str">
        <f>UPPER(Actor!A524)</f>
        <v>PRISON PLAYBOOK</v>
      </c>
      <c r="C524" t="str">
        <f>Actor!B524</f>
        <v>Choi Yeon-dong</v>
      </c>
      <c r="D524" t="str">
        <f>(LEFT(Actor!C524,10))</f>
        <v>Vice Chief</v>
      </c>
      <c r="E524" t="str">
        <f>UPPER(LEFT(Actor!D524,3))</f>
        <v>OTH</v>
      </c>
      <c r="F524" t="str">
        <f t="shared" si="24"/>
        <v>Other</v>
      </c>
      <c r="G524" t="str">
        <f t="shared" si="25"/>
        <v>www.dqbio/choi-yeon-dong/prison-playbook.com</v>
      </c>
      <c r="H524" s="4" t="str">
        <f t="shared" si="26"/>
        <v>Choi Yeon-Dong</v>
      </c>
    </row>
    <row r="525" spans="1:8">
      <c r="A525">
        <v>524</v>
      </c>
      <c r="B525" t="str">
        <f>UPPER(Actor!A525)</f>
        <v>PRISON PLAYBOOK</v>
      </c>
      <c r="C525" t="str">
        <f>Actor!B525</f>
        <v xml:space="preserve">Kim Ki-nam </v>
      </c>
      <c r="D525" t="str">
        <f>(LEFT(Actor!C525,10))</f>
        <v>Choi Hyun-</v>
      </c>
      <c r="E525" t="str">
        <f>UPPER(LEFT(Actor!D525,3))</f>
        <v>OTH</v>
      </c>
      <c r="F525" t="str">
        <f t="shared" si="24"/>
        <v>Other</v>
      </c>
      <c r="G525" t="str">
        <f t="shared" si="25"/>
        <v>www.dqbio/kim-ki-nam-/prison-playbook.com</v>
      </c>
      <c r="H525" s="4" t="str">
        <f t="shared" si="26"/>
        <v xml:space="preserve">Kim Ki-Nam </v>
      </c>
    </row>
    <row r="526" spans="1:8">
      <c r="A526">
        <v>525</v>
      </c>
      <c r="B526" t="str">
        <f>UPPER(Actor!A526)</f>
        <v>PRISON PLAYBOOK</v>
      </c>
      <c r="C526" t="str">
        <f>Actor!B526</f>
        <v>Lee Do-gyeom</v>
      </c>
      <c r="D526" t="str">
        <f>(LEFT(Actor!C526,10))</f>
        <v>Park Do-gy</v>
      </c>
      <c r="E526" t="str">
        <f>UPPER(LEFT(Actor!D526,3))</f>
        <v>OTH</v>
      </c>
      <c r="F526" t="str">
        <f t="shared" si="24"/>
        <v>Other</v>
      </c>
      <c r="G526" t="str">
        <f t="shared" si="25"/>
        <v>www.dqbio/lee-do-gyeom/prison-playbook.com</v>
      </c>
      <c r="H526" s="4" t="str">
        <f t="shared" si="26"/>
        <v>Lee Do-Gyeom</v>
      </c>
    </row>
    <row r="527" spans="1:8">
      <c r="A527">
        <v>526</v>
      </c>
      <c r="B527" t="str">
        <f>UPPER(Actor!A527)</f>
        <v>PRISON PLAYBOOK</v>
      </c>
      <c r="C527" t="str">
        <f>Actor!B527</f>
        <v xml:space="preserve">Lim Cheol-hyung </v>
      </c>
      <c r="D527" t="str">
        <f>(LEFT(Actor!C527,10))</f>
        <v>Director K</v>
      </c>
      <c r="E527" t="str">
        <f>UPPER(LEFT(Actor!D527,3))</f>
        <v>OTH</v>
      </c>
      <c r="F527" t="str">
        <f t="shared" si="24"/>
        <v>Other</v>
      </c>
      <c r="G527" t="str">
        <f t="shared" si="25"/>
        <v>www.dqbio/lim-cheol-hyung-/prison-playbook.com</v>
      </c>
      <c r="H527" s="4" t="str">
        <f t="shared" si="26"/>
        <v xml:space="preserve">Lim Cheol-Hyung </v>
      </c>
    </row>
    <row r="528" spans="1:8">
      <c r="A528">
        <v>527</v>
      </c>
      <c r="B528" t="str">
        <f>UPPER(Actor!A528)</f>
        <v>PRISON PLAYBOOK</v>
      </c>
      <c r="C528" t="str">
        <f>Actor!B528</f>
        <v xml:space="preserve">Kong Sang-a </v>
      </c>
      <c r="D528" t="str">
        <f>(LEFT(Actor!C528,10))</f>
        <v>Kim Ji-ho'</v>
      </c>
      <c r="E528" t="str">
        <f>UPPER(LEFT(Actor!D528,3))</f>
        <v>OTH</v>
      </c>
      <c r="F528" t="str">
        <f t="shared" si="24"/>
        <v>Other</v>
      </c>
      <c r="G528" t="str">
        <f t="shared" si="25"/>
        <v>www.dqbio/kong-sang-a-/prison-playbook.com</v>
      </c>
      <c r="H528" s="4" t="str">
        <f t="shared" si="26"/>
        <v xml:space="preserve">Kong Sang-A </v>
      </c>
    </row>
    <row r="529" spans="1:8">
      <c r="A529">
        <v>528</v>
      </c>
      <c r="B529" t="str">
        <f>UPPER(Actor!A529)</f>
        <v>PRISON PLAYBOOK</v>
      </c>
      <c r="C529" t="str">
        <f>Actor!B529</f>
        <v xml:space="preserve">Park Hye-jin </v>
      </c>
      <c r="D529" t="str">
        <f>(LEFT(Actor!C529,10))</f>
        <v>Lee Joon-h</v>
      </c>
      <c r="E529" t="str">
        <f>UPPER(LEFT(Actor!D529,3))</f>
        <v>OTH</v>
      </c>
      <c r="F529" t="str">
        <f t="shared" si="24"/>
        <v>Other</v>
      </c>
      <c r="G529" t="str">
        <f t="shared" si="25"/>
        <v>www.dqbio/park-hye-jin-/prison-playbook.com</v>
      </c>
      <c r="H529" s="4" t="str">
        <f t="shared" si="26"/>
        <v xml:space="preserve">Park Hye-Jin </v>
      </c>
    </row>
    <row r="530" spans="1:8">
      <c r="A530">
        <v>529</v>
      </c>
      <c r="B530" t="str">
        <f>UPPER(Actor!A530)</f>
        <v>PRISON PLAYBOOK</v>
      </c>
      <c r="C530" t="str">
        <f>Actor!B530</f>
        <v xml:space="preserve">Jung Jin  </v>
      </c>
      <c r="D530" t="str">
        <f>(LEFT(Actor!C530,10))</f>
        <v xml:space="preserve">Jung Jin  </v>
      </c>
      <c r="E530" t="str">
        <f>UPPER(LEFT(Actor!D530,3))</f>
        <v>OTH</v>
      </c>
      <c r="F530" t="str">
        <f t="shared" si="24"/>
        <v>Other</v>
      </c>
      <c r="G530" t="str">
        <f t="shared" si="25"/>
        <v>www.dqbio/jung-jin--/prison-playbook.com</v>
      </c>
      <c r="H530" s="4" t="str">
        <f t="shared" si="26"/>
        <v xml:space="preserve">Jung Jin  </v>
      </c>
    </row>
    <row r="531" spans="1:8">
      <c r="A531">
        <v>530</v>
      </c>
      <c r="B531" t="str">
        <f>UPPER(Actor!A531)</f>
        <v>PRISON PLAYBOOK</v>
      </c>
      <c r="C531" t="str">
        <f>Actor!B531</f>
        <v>Lee Moo-saeng</v>
      </c>
      <c r="D531" t="str">
        <f>(LEFT(Actor!C531,10))</f>
        <v>Captain Yo</v>
      </c>
      <c r="E531" t="str">
        <f>UPPER(LEFT(Actor!D531,3))</f>
        <v>OTH</v>
      </c>
      <c r="F531" t="str">
        <f t="shared" si="24"/>
        <v>Other</v>
      </c>
      <c r="G531" t="str">
        <f t="shared" si="25"/>
        <v>www.dqbio/lee-moo-saeng/prison-playbook.com</v>
      </c>
      <c r="H531" s="4" t="str">
        <f t="shared" si="26"/>
        <v>Lee Moo-Saeng</v>
      </c>
    </row>
    <row r="532" spans="1:8">
      <c r="A532">
        <v>531</v>
      </c>
      <c r="B532" t="str">
        <f>UPPER(Actor!A532)</f>
        <v>PRISON PLAYBOOK</v>
      </c>
      <c r="C532" t="str">
        <f>Actor!B532</f>
        <v xml:space="preserve">Kim Jae-geon  </v>
      </c>
      <c r="D532" t="str">
        <f>(LEFT(Actor!C532,10))</f>
        <v>Kim Jae-ge</v>
      </c>
      <c r="E532" t="str">
        <f>UPPER(LEFT(Actor!D532,3))</f>
        <v>OTH</v>
      </c>
      <c r="F532" t="str">
        <f t="shared" si="24"/>
        <v>Other</v>
      </c>
      <c r="G532" t="str">
        <f t="shared" si="25"/>
        <v>www.dqbio/kim-jae-geon--/prison-playbook.com</v>
      </c>
      <c r="H532" s="4" t="str">
        <f t="shared" si="26"/>
        <v xml:space="preserve">Kim Jae-Geon  </v>
      </c>
    </row>
    <row r="533" spans="1:8">
      <c r="A533">
        <v>532</v>
      </c>
      <c r="B533" t="str">
        <f>UPPER(Actor!A533)</f>
        <v>PRISON PLAYBOOK</v>
      </c>
      <c r="C533" t="str">
        <f>Actor!B533</f>
        <v>Jang Hyuk-jin</v>
      </c>
      <c r="D533" t="str">
        <f>(LEFT(Actor!C533,10))</f>
        <v>Yoo Han-ya</v>
      </c>
      <c r="E533" t="str">
        <f>UPPER(LEFT(Actor!D533,3))</f>
        <v>OTH</v>
      </c>
      <c r="F533" t="str">
        <f t="shared" si="24"/>
        <v>Other</v>
      </c>
      <c r="G533" t="str">
        <f t="shared" si="25"/>
        <v>www.dqbio/jang-hyuk-jin/prison-playbook.com</v>
      </c>
      <c r="H533" s="4" t="str">
        <f t="shared" si="26"/>
        <v>Jang Hyuk-Jin</v>
      </c>
    </row>
    <row r="534" spans="1:8">
      <c r="A534">
        <v>533</v>
      </c>
      <c r="B534" t="str">
        <f>UPPER(Actor!A534)</f>
        <v>PRISON PLAYBOOK</v>
      </c>
      <c r="C534" t="str">
        <f>Actor!B534</f>
        <v>Yeom Hye-ran</v>
      </c>
      <c r="D534" t="str">
        <f>(LEFT(Actor!C534,10))</f>
        <v>Yoo Han-ya</v>
      </c>
      <c r="E534" t="str">
        <f>UPPER(LEFT(Actor!D534,3))</f>
        <v>OTH</v>
      </c>
      <c r="F534" t="str">
        <f t="shared" si="24"/>
        <v>Other</v>
      </c>
      <c r="G534" t="str">
        <f t="shared" si="25"/>
        <v>www.dqbio/yeom-hye-ran/prison-playbook.com</v>
      </c>
      <c r="H534" s="4" t="str">
        <f t="shared" si="26"/>
        <v>Yeom Hye-Ran</v>
      </c>
    </row>
    <row r="535" spans="1:8">
      <c r="A535">
        <v>534</v>
      </c>
      <c r="B535" t="str">
        <f>UPPER(Actor!A535)</f>
        <v>PRISON PLAYBOOK</v>
      </c>
      <c r="C535" t="str">
        <f>Actor!B535</f>
        <v>Seo Ji-hoon</v>
      </c>
      <c r="D535" t="str">
        <f>(LEFT(Actor!C535,10))</f>
        <v>Min-sik</v>
      </c>
      <c r="E535" t="str">
        <f>UPPER(LEFT(Actor!D535,3))</f>
        <v>OTH</v>
      </c>
      <c r="F535" t="str">
        <f t="shared" si="24"/>
        <v>Other</v>
      </c>
      <c r="G535" t="str">
        <f t="shared" si="25"/>
        <v>www.dqbio/seo-ji-hoon/prison-playbook.com</v>
      </c>
      <c r="H535" s="4" t="str">
        <f t="shared" si="26"/>
        <v>Seo Ji-Hoon</v>
      </c>
    </row>
    <row r="536" spans="1:8">
      <c r="A536">
        <v>535</v>
      </c>
      <c r="B536" t="str">
        <f>UPPER(Actor!A536)</f>
        <v>PRISON PLAYBOOK</v>
      </c>
      <c r="C536" t="str">
        <f>Actor!B536</f>
        <v>Han Duk-soo</v>
      </c>
      <c r="D536" t="str">
        <f>(LEFT(Actor!C536,10))</f>
        <v>News ancho</v>
      </c>
      <c r="E536" t="str">
        <f>UPPER(LEFT(Actor!D536,3))</f>
        <v>OTH</v>
      </c>
      <c r="F536" t="str">
        <f t="shared" si="24"/>
        <v>Other</v>
      </c>
      <c r="G536" t="str">
        <f t="shared" si="25"/>
        <v>www.dqbio/han-duk-soo/prison-playbook.com</v>
      </c>
      <c r="H536" s="4" t="str">
        <f t="shared" si="26"/>
        <v>Han Duk-Soo</v>
      </c>
    </row>
    <row r="537" spans="1:8">
      <c r="A537">
        <v>536</v>
      </c>
      <c r="B537" t="str">
        <f>UPPER(Actor!A537)</f>
        <v>PRISON PLAYBOOK</v>
      </c>
      <c r="C537" t="str">
        <f>Actor!B537</f>
        <v>Kim Kyung-rae</v>
      </c>
      <c r="D537" t="str">
        <f>(LEFT(Actor!C537,10))</f>
        <v>News ancho</v>
      </c>
      <c r="E537" t="str">
        <f>UPPER(LEFT(Actor!D537,3))</f>
        <v>OTH</v>
      </c>
      <c r="F537" t="str">
        <f t="shared" si="24"/>
        <v>Other</v>
      </c>
      <c r="G537" t="str">
        <f t="shared" si="25"/>
        <v>www.dqbio/kim-kyung-rae/prison-playbook.com</v>
      </c>
      <c r="H537" s="4" t="str">
        <f t="shared" si="26"/>
        <v>Kim Kyung-Rae</v>
      </c>
    </row>
    <row r="538" spans="1:8">
      <c r="A538">
        <v>537</v>
      </c>
      <c r="B538" t="str">
        <f>UPPER(Actor!A538)</f>
        <v>PRISON PLAYBOOK</v>
      </c>
      <c r="C538" t="str">
        <f>Actor!B538</f>
        <v>Ki Eun-ryung</v>
      </c>
      <c r="D538" t="str">
        <f>(LEFT(Actor!C538,10))</f>
        <v>News ancho</v>
      </c>
      <c r="E538" t="str">
        <f>UPPER(LEFT(Actor!D538,3))</f>
        <v>OTH</v>
      </c>
      <c r="F538" t="str">
        <f t="shared" si="24"/>
        <v>Other</v>
      </c>
      <c r="G538" t="str">
        <f t="shared" si="25"/>
        <v>www.dqbio/ki-eun-ryung/prison-playbook.com</v>
      </c>
      <c r="H538" s="4" t="str">
        <f t="shared" si="26"/>
        <v>Ki Eun-Ryung</v>
      </c>
    </row>
    <row r="539" spans="1:8">
      <c r="A539">
        <v>538</v>
      </c>
      <c r="B539" t="str">
        <f>UPPER(Actor!A539)</f>
        <v>PRISON PLAYBOOK</v>
      </c>
      <c r="C539" t="str">
        <f>Actor!B539</f>
        <v xml:space="preserve">Lee Young-suk  </v>
      </c>
      <c r="D539" t="str">
        <f>(LEFT(Actor!C539,10))</f>
        <v>Lee Young-</v>
      </c>
      <c r="E539" t="str">
        <f>UPPER(LEFT(Actor!D539,3))</f>
        <v>OTH</v>
      </c>
      <c r="F539" t="str">
        <f t="shared" si="24"/>
        <v>Other</v>
      </c>
      <c r="G539" t="str">
        <f t="shared" si="25"/>
        <v>www.dqbio/lee-young-suk--/prison-playbook.com</v>
      </c>
      <c r="H539" s="4" t="str">
        <f t="shared" si="26"/>
        <v xml:space="preserve">Lee Young-Suk  </v>
      </c>
    </row>
    <row r="540" spans="1:8">
      <c r="A540">
        <v>539</v>
      </c>
      <c r="B540" t="str">
        <f>UPPER(Actor!A540)</f>
        <v>PRISON PLAYBOOK</v>
      </c>
      <c r="C540" t="str">
        <f>Actor!B540</f>
        <v xml:space="preserve">Yoo Hyung-kwan </v>
      </c>
      <c r="D540" t="str">
        <f>(LEFT(Actor!C540,10))</f>
        <v>Chief Shim</v>
      </c>
      <c r="E540" t="str">
        <f>UPPER(LEFT(Actor!D540,3))</f>
        <v>OTH</v>
      </c>
      <c r="F540" t="str">
        <f t="shared" si="24"/>
        <v>Other</v>
      </c>
      <c r="G540" t="str">
        <f t="shared" si="25"/>
        <v>www.dqbio/yoo-hyung-kwan-/prison-playbook.com</v>
      </c>
      <c r="H540" s="4" t="str">
        <f t="shared" si="26"/>
        <v xml:space="preserve">Yoo Hyung-Kwan </v>
      </c>
    </row>
    <row r="541" spans="1:8">
      <c r="A541">
        <v>540</v>
      </c>
      <c r="B541" t="str">
        <f>UPPER(Actor!A541)</f>
        <v>PRISON PLAYBOOK</v>
      </c>
      <c r="C541" t="str">
        <f>Actor!B541</f>
        <v xml:space="preserve">Park Young-soo  </v>
      </c>
      <c r="D541" t="str">
        <f>(LEFT(Actor!C541,10))</f>
        <v>Park Young</v>
      </c>
      <c r="E541" t="str">
        <f>UPPER(LEFT(Actor!D541,3))</f>
        <v>OTH</v>
      </c>
      <c r="F541" t="str">
        <f t="shared" si="24"/>
        <v>Other</v>
      </c>
      <c r="G541" t="str">
        <f t="shared" si="25"/>
        <v>www.dqbio/park-young-soo--/prison-playbook.com</v>
      </c>
      <c r="H541" s="4" t="str">
        <f t="shared" si="26"/>
        <v xml:space="preserve">Park Young-Soo  </v>
      </c>
    </row>
    <row r="542" spans="1:8">
      <c r="A542">
        <v>541</v>
      </c>
      <c r="B542" t="str">
        <f>UPPER(Actor!A542)</f>
        <v>PRISON PLAYBOOK</v>
      </c>
      <c r="C542" t="str">
        <f>Actor!B542</f>
        <v xml:space="preserve">Jang Joon-nyung </v>
      </c>
      <c r="D542" t="str">
        <f>(LEFT(Actor!C542,10))</f>
        <v>Baseball c</v>
      </c>
      <c r="E542" t="str">
        <f>UPPER(LEFT(Actor!D542,3))</f>
        <v>OTH</v>
      </c>
      <c r="F542" t="str">
        <f t="shared" si="24"/>
        <v>Other</v>
      </c>
      <c r="G542" t="str">
        <f t="shared" si="25"/>
        <v>www.dqbio/jang-joon-nyung-/prison-playbook.com</v>
      </c>
      <c r="H542" s="4" t="str">
        <f t="shared" si="26"/>
        <v xml:space="preserve">Jang Joon-Nyung </v>
      </c>
    </row>
    <row r="543" spans="1:8">
      <c r="A543">
        <v>542</v>
      </c>
      <c r="B543" t="str">
        <f>UPPER(Actor!A543)</f>
        <v>PRISON PLAYBOOK</v>
      </c>
      <c r="C543" t="str">
        <f>Actor!B543</f>
        <v>Bae Ho-geun</v>
      </c>
      <c r="D543" t="str">
        <f>(LEFT(Actor!C543,10))</f>
        <v>Jang Yoon-</v>
      </c>
      <c r="E543" t="str">
        <f>UPPER(LEFT(Actor!D543,3))</f>
        <v>OTH</v>
      </c>
      <c r="F543" t="str">
        <f t="shared" si="24"/>
        <v>Other</v>
      </c>
      <c r="G543" t="str">
        <f t="shared" si="25"/>
        <v>www.dqbio/bae-ho-geun/prison-playbook.com</v>
      </c>
      <c r="H543" s="4" t="str">
        <f t="shared" si="26"/>
        <v>Bae Ho-Geun</v>
      </c>
    </row>
    <row r="544" spans="1:8">
      <c r="A544">
        <v>543</v>
      </c>
      <c r="B544" t="str">
        <f>UPPER(Actor!A544)</f>
        <v>PRISON PLAYBOOK</v>
      </c>
      <c r="C544" t="str">
        <f>Actor!B544</f>
        <v xml:space="preserve">Kim Yong-un </v>
      </c>
      <c r="D544" t="str">
        <f>(LEFT(Actor!C544,10))</f>
        <v>big prison</v>
      </c>
      <c r="E544" t="str">
        <f>UPPER(LEFT(Actor!D544,3))</f>
        <v>OTH</v>
      </c>
      <c r="F544" t="str">
        <f t="shared" si="24"/>
        <v>Other</v>
      </c>
      <c r="G544" t="str">
        <f t="shared" si="25"/>
        <v>www.dqbio/kim-yong-un-/prison-playbook.com</v>
      </c>
      <c r="H544" s="4" t="str">
        <f t="shared" si="26"/>
        <v xml:space="preserve">Kim Yong-Un </v>
      </c>
    </row>
    <row r="545" spans="1:8">
      <c r="A545">
        <v>544</v>
      </c>
      <c r="B545" t="str">
        <f>UPPER(Actor!A545)</f>
        <v>PRISON PLAYBOOK</v>
      </c>
      <c r="C545" t="str">
        <f>Actor!B545</f>
        <v>Kim Tae-soo</v>
      </c>
      <c r="D545" t="str">
        <f>(LEFT(Actor!C545,10))</f>
        <v>Woodworkin</v>
      </c>
      <c r="E545" t="str">
        <f>UPPER(LEFT(Actor!D545,3))</f>
        <v>OTH</v>
      </c>
      <c r="F545" t="str">
        <f t="shared" si="24"/>
        <v>Other</v>
      </c>
      <c r="G545" t="str">
        <f t="shared" si="25"/>
        <v>www.dqbio/kim-tae-soo/prison-playbook.com</v>
      </c>
      <c r="H545" s="4" t="str">
        <f t="shared" si="26"/>
        <v>Kim Tae-Soo</v>
      </c>
    </row>
    <row r="546" spans="1:8">
      <c r="A546">
        <v>545</v>
      </c>
      <c r="B546" t="str">
        <f>UPPER(Actor!A546)</f>
        <v>PRISON PLAYBOOK</v>
      </c>
      <c r="C546" t="str">
        <f>Actor!B546</f>
        <v xml:space="preserve">Lee Kyu-sung </v>
      </c>
      <c r="D546" t="str">
        <f>(LEFT(Actor!C546,10))</f>
        <v>Lee Kyu-su</v>
      </c>
      <c r="E546" t="str">
        <f>UPPER(LEFT(Actor!D546,3))</f>
        <v>OTH</v>
      </c>
      <c r="F546" t="str">
        <f t="shared" si="24"/>
        <v>Other</v>
      </c>
      <c r="G546" t="str">
        <f t="shared" si="25"/>
        <v>www.dqbio/lee-kyu-sung-/prison-playbook.com</v>
      </c>
      <c r="H546" s="4" t="str">
        <f t="shared" si="26"/>
        <v xml:space="preserve">Lee Kyu-Sung </v>
      </c>
    </row>
    <row r="547" spans="1:8">
      <c r="A547">
        <v>546</v>
      </c>
      <c r="B547" t="str">
        <f>UPPER(Actor!A547)</f>
        <v>PRISON PLAYBOOK</v>
      </c>
      <c r="C547" t="str">
        <f>Actor!B547</f>
        <v xml:space="preserve">Choi Kwang-il  </v>
      </c>
      <c r="D547" t="str">
        <f>(LEFT(Actor!C547,10))</f>
        <v>Choi Kwang</v>
      </c>
      <c r="E547" t="str">
        <f>UPPER(LEFT(Actor!D547,3))</f>
        <v>OTH</v>
      </c>
      <c r="F547" t="str">
        <f t="shared" si="24"/>
        <v>Other</v>
      </c>
      <c r="G547" t="str">
        <f t="shared" si="25"/>
        <v>www.dqbio/choi-kwang-il--/prison-playbook.com</v>
      </c>
      <c r="H547" s="4" t="str">
        <f t="shared" si="26"/>
        <v xml:space="preserve">Choi Kwang-Il  </v>
      </c>
    </row>
    <row r="548" spans="1:8">
      <c r="A548">
        <v>547</v>
      </c>
      <c r="B548" t="str">
        <f>UPPER(Actor!A548)</f>
        <v>PRISON PLAYBOOK</v>
      </c>
      <c r="C548" t="str">
        <f>Actor!B548</f>
        <v xml:space="preserve">Park Koo-yoon  </v>
      </c>
      <c r="D548" t="str">
        <f>(LEFT(Actor!C548,10))</f>
        <v>Park Koo-y</v>
      </c>
      <c r="E548" t="str">
        <f>UPPER(LEFT(Actor!D548,3))</f>
        <v>OTH</v>
      </c>
      <c r="F548" t="str">
        <f t="shared" si="24"/>
        <v>Other</v>
      </c>
      <c r="G548" t="str">
        <f t="shared" si="25"/>
        <v>www.dqbio/park-koo-yoon--/prison-playbook.com</v>
      </c>
      <c r="H548" s="4" t="str">
        <f t="shared" si="26"/>
        <v xml:space="preserve">Park Koo-Yoon  </v>
      </c>
    </row>
    <row r="549" spans="1:8">
      <c r="A549">
        <v>548</v>
      </c>
      <c r="B549" t="str">
        <f>UPPER(Actor!A549)</f>
        <v>PRISON PLAYBOOK</v>
      </c>
      <c r="C549" t="str">
        <f>Actor!B549</f>
        <v xml:space="preserve">Kim Dong-chan  </v>
      </c>
      <c r="D549" t="str">
        <f>(LEFT(Actor!C549,10))</f>
        <v>Kim Dong-c</v>
      </c>
      <c r="E549" t="str">
        <f>UPPER(LEFT(Actor!D549,3))</f>
        <v>OTH</v>
      </c>
      <c r="F549" t="str">
        <f t="shared" si="24"/>
        <v>Other</v>
      </c>
      <c r="G549" t="str">
        <f t="shared" si="25"/>
        <v>www.dqbio/kim-dong-chan--/prison-playbook.com</v>
      </c>
      <c r="H549" s="4" t="str">
        <f t="shared" si="26"/>
        <v xml:space="preserve">Kim Dong-Chan  </v>
      </c>
    </row>
    <row r="550" spans="1:8">
      <c r="A550">
        <v>549</v>
      </c>
      <c r="B550" t="str">
        <f>UPPER(Actor!A550)</f>
        <v>PRISON PLAYBOOK</v>
      </c>
      <c r="C550" t="str">
        <f>Actor!B550</f>
        <v xml:space="preserve">Kwak Han-goo </v>
      </c>
      <c r="D550" t="str">
        <f>(LEFT(Actor!C550,10))</f>
        <v>a car thie</v>
      </c>
      <c r="E550" t="str">
        <f>UPPER(LEFT(Actor!D550,3))</f>
        <v>OTH</v>
      </c>
      <c r="F550" t="str">
        <f t="shared" si="24"/>
        <v>Other</v>
      </c>
      <c r="G550" t="str">
        <f t="shared" si="25"/>
        <v>www.dqbio/kwak-han-goo-/prison-playbook.com</v>
      </c>
      <c r="H550" s="4" t="str">
        <f t="shared" si="26"/>
        <v xml:space="preserve">Kwak Han-Goo </v>
      </c>
    </row>
    <row r="551" spans="1:8">
      <c r="A551">
        <v>550</v>
      </c>
      <c r="B551" t="str">
        <f>UPPER(Actor!A551)</f>
        <v>PRISON PLAYBOOK</v>
      </c>
      <c r="C551" t="str">
        <f>Actor!B551</f>
        <v>Kim Jun-han</v>
      </c>
      <c r="D551" t="str">
        <f>(LEFT(Actor!C551,10))</f>
        <v>Song Ji-wo</v>
      </c>
      <c r="E551" t="str">
        <f>UPPER(LEFT(Actor!D551,3))</f>
        <v>OTH</v>
      </c>
      <c r="F551" t="str">
        <f t="shared" si="24"/>
        <v>Other</v>
      </c>
      <c r="G551" t="str">
        <f t="shared" si="25"/>
        <v>www.dqbio/kim-jun-han/prison-playbook.com</v>
      </c>
      <c r="H551" s="4" t="str">
        <f t="shared" si="26"/>
        <v>Kim Jun-Han</v>
      </c>
    </row>
    <row r="552" spans="1:8">
      <c r="A552">
        <v>551</v>
      </c>
      <c r="B552" t="str">
        <f>UPPER(Actor!A552)</f>
        <v>PRISON PLAYBOOK</v>
      </c>
      <c r="C552" t="str">
        <f>Actor!B552</f>
        <v>Yang Dae-hyuk</v>
      </c>
      <c r="D552" t="str">
        <f>(LEFT(Actor!C552,10))</f>
        <v>Corporal C</v>
      </c>
      <c r="E552" t="str">
        <f>UPPER(LEFT(Actor!D552,3))</f>
        <v>OTH</v>
      </c>
      <c r="F552" t="str">
        <f t="shared" si="24"/>
        <v>Other</v>
      </c>
      <c r="G552" t="str">
        <f t="shared" si="25"/>
        <v>www.dqbio/yang-dae-hyuk/prison-playbook.com</v>
      </c>
      <c r="H552" s="4" t="str">
        <f t="shared" si="26"/>
        <v>Yang Dae-Hyuk</v>
      </c>
    </row>
    <row r="553" spans="1:8">
      <c r="A553">
        <v>552</v>
      </c>
      <c r="B553" t="str">
        <f>UPPER(Actor!A553)</f>
        <v>PRISON PLAYBOOK</v>
      </c>
      <c r="C553" t="str">
        <f>Actor!B553</f>
        <v xml:space="preserve">Choi Young  </v>
      </c>
      <c r="D553" t="str">
        <f>(LEFT(Actor!C553,10))</f>
        <v>Choi Young</v>
      </c>
      <c r="E553" t="str">
        <f>UPPER(LEFT(Actor!D553,3))</f>
        <v>OTH</v>
      </c>
      <c r="F553" t="str">
        <f t="shared" si="24"/>
        <v>Other</v>
      </c>
      <c r="G553" t="str">
        <f t="shared" si="25"/>
        <v>www.dqbio/choi-young--/prison-playbook.com</v>
      </c>
      <c r="H553" s="4" t="str">
        <f t="shared" si="26"/>
        <v xml:space="preserve">Choi Young  </v>
      </c>
    </row>
    <row r="554" spans="1:8">
      <c r="A554">
        <v>553</v>
      </c>
      <c r="B554" t="str">
        <f>UPPER(Actor!A554)</f>
        <v>PRISON PLAYBOOK</v>
      </c>
      <c r="C554" t="str">
        <f>Actor!B554</f>
        <v xml:space="preserve">Kang Hyun-jung  </v>
      </c>
      <c r="D554" t="str">
        <f>(LEFT(Actor!C554,10))</f>
        <v>Kang Hyun-</v>
      </c>
      <c r="E554" t="str">
        <f>UPPER(LEFT(Actor!D554,3))</f>
        <v>OTH</v>
      </c>
      <c r="F554" t="str">
        <f t="shared" si="24"/>
        <v>Other</v>
      </c>
      <c r="G554" t="str">
        <f t="shared" si="25"/>
        <v>www.dqbio/kang-hyun-jung--/prison-playbook.com</v>
      </c>
      <c r="H554" s="4" t="str">
        <f t="shared" si="26"/>
        <v xml:space="preserve">Kang Hyun-Jung  </v>
      </c>
    </row>
    <row r="555" spans="1:8">
      <c r="A555">
        <v>554</v>
      </c>
      <c r="B555" t="str">
        <f>UPPER(Actor!A555)</f>
        <v>PRISON PLAYBOOK</v>
      </c>
      <c r="C555" t="str">
        <f>Actor!B555</f>
        <v xml:space="preserve">Ko Young-bin </v>
      </c>
      <c r="D555" t="str">
        <f>(LEFT(Actor!C555,10))</f>
        <v>Doctor Jun</v>
      </c>
      <c r="E555" t="str">
        <f>UPPER(LEFT(Actor!D555,3))</f>
        <v>OTH</v>
      </c>
      <c r="F555" t="str">
        <f t="shared" si="24"/>
        <v>Other</v>
      </c>
      <c r="G555" t="str">
        <f t="shared" si="25"/>
        <v>www.dqbio/ko-young-bin-/prison-playbook.com</v>
      </c>
      <c r="H555" s="4" t="str">
        <f t="shared" si="26"/>
        <v xml:space="preserve">Ko Young-Bin </v>
      </c>
    </row>
    <row r="556" spans="1:8">
      <c r="A556">
        <v>555</v>
      </c>
      <c r="B556" t="str">
        <f>UPPER(Actor!A556)</f>
        <v>PRISON PLAYBOOK</v>
      </c>
      <c r="C556" t="str">
        <f>Actor!B556</f>
        <v xml:space="preserve">Ye In </v>
      </c>
      <c r="D556" t="str">
        <f>(LEFT(Actor!C556,10))</f>
        <v xml:space="preserve">Ye In </v>
      </c>
      <c r="E556" t="str">
        <f>UPPER(LEFT(Actor!D556,3))</f>
        <v>OTH</v>
      </c>
      <c r="F556" t="str">
        <f t="shared" si="24"/>
        <v>Other</v>
      </c>
      <c r="G556" t="str">
        <f t="shared" si="25"/>
        <v>www.dqbio/ye-in-/prison-playbook.com</v>
      </c>
      <c r="H556" s="4" t="str">
        <f t="shared" si="26"/>
        <v xml:space="preserve">Ye In </v>
      </c>
    </row>
    <row r="557" spans="1:8">
      <c r="A557">
        <v>556</v>
      </c>
      <c r="B557" t="str">
        <f>UPPER(Actor!A557)</f>
        <v>PRISON PLAYBOOK</v>
      </c>
      <c r="C557" t="str">
        <f>Actor!B557</f>
        <v xml:space="preserve">Jang Joon-ho  </v>
      </c>
      <c r="D557" t="str">
        <f>(LEFT(Actor!C557,10))</f>
        <v>Jang Joon-</v>
      </c>
      <c r="E557" t="str">
        <f>UPPER(LEFT(Actor!D557,3))</f>
        <v>OTH</v>
      </c>
      <c r="F557" t="str">
        <f t="shared" si="24"/>
        <v>Other</v>
      </c>
      <c r="G557" t="str">
        <f t="shared" si="25"/>
        <v>www.dqbio/jang-joon-ho--/prison-playbook.com</v>
      </c>
      <c r="H557" s="4" t="str">
        <f t="shared" si="26"/>
        <v xml:space="preserve">Jang Joon-Ho  </v>
      </c>
    </row>
    <row r="558" spans="1:8">
      <c r="A558">
        <v>557</v>
      </c>
      <c r="B558" t="str">
        <f>UPPER(Actor!A558)</f>
        <v>PRISON PLAYBOOK</v>
      </c>
      <c r="C558" t="str">
        <f>Actor!B558</f>
        <v xml:space="preserve">Hong Seung-beom </v>
      </c>
      <c r="D558" t="str">
        <f>(LEFT(Actor!C558,10))</f>
        <v xml:space="preserve">Challenge </v>
      </c>
      <c r="E558" t="str">
        <f>UPPER(LEFT(Actor!D558,3))</f>
        <v>OTH</v>
      </c>
      <c r="F558" t="str">
        <f t="shared" si="24"/>
        <v>Other</v>
      </c>
      <c r="G558" t="str">
        <f t="shared" si="25"/>
        <v>www.dqbio/hong-seung-beom-/prison-playbook.com</v>
      </c>
      <c r="H558" s="4" t="str">
        <f t="shared" si="26"/>
        <v xml:space="preserve">Hong Seung-Beom </v>
      </c>
    </row>
    <row r="559" spans="1:8">
      <c r="A559">
        <v>558</v>
      </c>
      <c r="B559" t="str">
        <f>UPPER(Actor!A559)</f>
        <v>PRISON PLAYBOOK</v>
      </c>
      <c r="C559" t="str">
        <f>Actor!B559</f>
        <v xml:space="preserve">Lee Kyu-seob  </v>
      </c>
      <c r="D559" t="str">
        <f>(LEFT(Actor!C559,10))</f>
        <v>Lee Kyu-se</v>
      </c>
      <c r="E559" t="str">
        <f>UPPER(LEFT(Actor!D559,3))</f>
        <v>OTH</v>
      </c>
      <c r="F559" t="str">
        <f t="shared" si="24"/>
        <v>Other</v>
      </c>
      <c r="G559" t="str">
        <f t="shared" si="25"/>
        <v>www.dqbio/lee-kyu-seob--/prison-playbook.com</v>
      </c>
      <c r="H559" s="4" t="str">
        <f t="shared" si="26"/>
        <v xml:space="preserve">Lee Kyu-Seob  </v>
      </c>
    </row>
    <row r="560" spans="1:8">
      <c r="A560">
        <v>559</v>
      </c>
      <c r="B560" t="str">
        <f>UPPER(Actor!A560)</f>
        <v>PRISON PLAYBOOK</v>
      </c>
      <c r="C560" t="str">
        <f>Actor!B560</f>
        <v>Lee Sang-yi</v>
      </c>
      <c r="D560" t="str">
        <f>(LEFT(Actor!C560,10))</f>
        <v>Sergeant O</v>
      </c>
      <c r="E560" t="str">
        <f>UPPER(LEFT(Actor!D560,3))</f>
        <v>OTH</v>
      </c>
      <c r="F560" t="str">
        <f t="shared" si="24"/>
        <v>Other</v>
      </c>
      <c r="G560" t="str">
        <f t="shared" si="25"/>
        <v>www.dqbio/lee-sang-yi/prison-playbook.com</v>
      </c>
      <c r="H560" s="4" t="str">
        <f t="shared" si="26"/>
        <v>Lee Sang-Yi</v>
      </c>
    </row>
    <row r="561" spans="1:8">
      <c r="A561">
        <v>560</v>
      </c>
      <c r="B561" t="str">
        <f>UPPER(Actor!A561)</f>
        <v>PRISON PLAYBOOK</v>
      </c>
      <c r="C561" t="str">
        <f>Actor!B561</f>
        <v xml:space="preserve">Ahn Tae-young </v>
      </c>
      <c r="D561" t="str">
        <f>(LEFT(Actor!C561,10))</f>
        <v>Lim Sun-so</v>
      </c>
      <c r="E561" t="str">
        <f>UPPER(LEFT(Actor!D561,3))</f>
        <v>OTH</v>
      </c>
      <c r="F561" t="str">
        <f t="shared" si="24"/>
        <v>Other</v>
      </c>
      <c r="G561" t="str">
        <f t="shared" si="25"/>
        <v>www.dqbio/ahn-tae-young-/prison-playbook.com</v>
      </c>
      <c r="H561" s="4" t="str">
        <f t="shared" si="26"/>
        <v xml:space="preserve">Ahn Tae-Young </v>
      </c>
    </row>
    <row r="562" spans="1:8">
      <c r="A562">
        <v>561</v>
      </c>
      <c r="B562" t="str">
        <f>UPPER(Actor!A562)</f>
        <v>PRISON PLAYBOOK</v>
      </c>
      <c r="C562" t="str">
        <f>Actor!B562</f>
        <v>Jung Moon-sung</v>
      </c>
      <c r="D562" t="str">
        <f>(LEFT(Actor!C562,10))</f>
        <v>Yoo Jung-m</v>
      </c>
      <c r="E562" t="str">
        <f>UPPER(LEFT(Actor!D562,3))</f>
        <v>OTH</v>
      </c>
      <c r="F562" t="str">
        <f t="shared" si="24"/>
        <v>Other</v>
      </c>
      <c r="G562" t="str">
        <f t="shared" si="25"/>
        <v>www.dqbio/jung-moon-sung/prison-playbook.com</v>
      </c>
      <c r="H562" s="4" t="str">
        <f t="shared" si="26"/>
        <v>Jung Moon-Sung</v>
      </c>
    </row>
    <row r="563" spans="1:8">
      <c r="A563">
        <v>562</v>
      </c>
      <c r="B563" t="str">
        <f>UPPER(Actor!A563)</f>
        <v>PRISON PLAYBOOK</v>
      </c>
      <c r="C563" t="str">
        <f>Actor!B563</f>
        <v>Shin Won-ho</v>
      </c>
      <c r="D563" t="str">
        <f>(LEFT(Actor!C563,10))</f>
        <v>Joo Jung-h</v>
      </c>
      <c r="E563" t="str">
        <f>UPPER(LEFT(Actor!D563,3))</f>
        <v>OTH</v>
      </c>
      <c r="F563" t="str">
        <f t="shared" si="24"/>
        <v>Other</v>
      </c>
      <c r="G563" t="str">
        <f t="shared" si="25"/>
        <v>www.dqbio/shin-won-ho/prison-playbook.com</v>
      </c>
      <c r="H563" s="4" t="str">
        <f t="shared" si="26"/>
        <v>Shin Won-Ho</v>
      </c>
    </row>
    <row r="564" spans="1:8">
      <c r="A564">
        <v>563</v>
      </c>
      <c r="B564" t="str">
        <f>UPPER(Actor!A564)</f>
        <v>PRISON PLAYBOOK</v>
      </c>
      <c r="C564" t="str">
        <f>Actor!B564</f>
        <v>Kim Mo-beom</v>
      </c>
      <c r="D564" t="str">
        <f>(LEFT(Actor!C564,10))</f>
        <v>Park Joon-</v>
      </c>
      <c r="E564" t="str">
        <f>UPPER(LEFT(Actor!D564,3))</f>
        <v>OTH</v>
      </c>
      <c r="F564" t="str">
        <f t="shared" si="24"/>
        <v>Other</v>
      </c>
      <c r="G564" t="str">
        <f t="shared" si="25"/>
        <v>www.dqbio/kim-mo-beom/prison-playbook.com</v>
      </c>
      <c r="H564" s="4" t="str">
        <f t="shared" si="26"/>
        <v>Kim Mo-Beom</v>
      </c>
    </row>
    <row r="565" spans="1:8">
      <c r="A565">
        <v>564</v>
      </c>
      <c r="B565" t="str">
        <f>UPPER(Actor!A565)</f>
        <v>PRISON PLAYBOOK</v>
      </c>
      <c r="C565" t="str">
        <f>Actor!B565</f>
        <v xml:space="preserve">Jo Kyung-hoon  </v>
      </c>
      <c r="D565" t="str">
        <f>(LEFT(Actor!C565,10))</f>
        <v>Jo Kyung-h</v>
      </c>
      <c r="E565" t="str">
        <f>UPPER(LEFT(Actor!D565,3))</f>
        <v>OTH</v>
      </c>
      <c r="F565" t="str">
        <f t="shared" si="24"/>
        <v>Other</v>
      </c>
      <c r="G565" t="str">
        <f t="shared" si="25"/>
        <v>www.dqbio/jo-kyung-hoon--/prison-playbook.com</v>
      </c>
      <c r="H565" s="4" t="str">
        <f t="shared" si="26"/>
        <v xml:space="preserve">Jo Kyung-Hoon  </v>
      </c>
    </row>
    <row r="566" spans="1:8">
      <c r="A566">
        <v>565</v>
      </c>
      <c r="B566" t="str">
        <f>UPPER(Actor!A566)</f>
        <v>PRISON PLAYBOOK</v>
      </c>
      <c r="C566" t="str">
        <f>Actor!B566</f>
        <v xml:space="preserve">Lee Do-yeob </v>
      </c>
      <c r="D566" t="str">
        <f>(LEFT(Actor!C566,10))</f>
        <v>Director D</v>
      </c>
      <c r="E566" t="str">
        <f>UPPER(LEFT(Actor!D566,3))</f>
        <v>OTH</v>
      </c>
      <c r="F566" t="str">
        <f t="shared" si="24"/>
        <v>Other</v>
      </c>
      <c r="G566" t="str">
        <f t="shared" si="25"/>
        <v>www.dqbio/lee-do-yeob-/prison-playbook.com</v>
      </c>
      <c r="H566" s="4" t="str">
        <f t="shared" si="26"/>
        <v xml:space="preserve">Lee Do-Yeob </v>
      </c>
    </row>
    <row r="567" spans="1:8">
      <c r="A567">
        <v>566</v>
      </c>
      <c r="B567" t="str">
        <f>UPPER(Actor!A567)</f>
        <v>PRISON PLAYBOOK</v>
      </c>
      <c r="C567" t="str">
        <f>Actor!B567</f>
        <v xml:space="preserve">Tae Won-suk  </v>
      </c>
      <c r="D567" t="str">
        <f>(LEFT(Actor!C567,10))</f>
        <v>Tae Won-su</v>
      </c>
      <c r="E567" t="str">
        <f>UPPER(LEFT(Actor!D567,3))</f>
        <v>OTH</v>
      </c>
      <c r="F567" t="str">
        <f t="shared" si="24"/>
        <v>Other</v>
      </c>
      <c r="G567" t="str">
        <f t="shared" si="25"/>
        <v>www.dqbio/tae-won-suk--/prison-playbook.com</v>
      </c>
      <c r="H567" s="4" t="str">
        <f t="shared" si="26"/>
        <v xml:space="preserve">Tae Won-Suk  </v>
      </c>
    </row>
    <row r="568" spans="1:8">
      <c r="A568">
        <v>567</v>
      </c>
      <c r="B568" t="str">
        <f>UPPER(Actor!A568)</f>
        <v>PRISON PLAYBOOK</v>
      </c>
      <c r="C568" t="str">
        <f>Actor!B568</f>
        <v xml:space="preserve">Park Kun-rak  </v>
      </c>
      <c r="D568" t="str">
        <f>(LEFT(Actor!C568,10))</f>
        <v>Park Kun-r</v>
      </c>
      <c r="E568" t="str">
        <f>UPPER(LEFT(Actor!D568,3))</f>
        <v>OTH</v>
      </c>
      <c r="F568" t="str">
        <f t="shared" si="24"/>
        <v>Other</v>
      </c>
      <c r="G568" t="str">
        <f t="shared" si="25"/>
        <v>www.dqbio/park-kun-rak--/prison-playbook.com</v>
      </c>
      <c r="H568" s="4" t="str">
        <f t="shared" si="26"/>
        <v xml:space="preserve">Park Kun-Rak  </v>
      </c>
    </row>
    <row r="569" spans="1:8">
      <c r="A569">
        <v>568</v>
      </c>
      <c r="B569" t="str">
        <f>UPPER(Actor!A569)</f>
        <v>PRISON PLAYBOOK</v>
      </c>
      <c r="C569" t="str">
        <f>Actor!B569</f>
        <v xml:space="preserve">Song Young-hak  </v>
      </c>
      <c r="D569" t="str">
        <f>(LEFT(Actor!C569,10))</f>
        <v>Song Young</v>
      </c>
      <c r="E569" t="str">
        <f>UPPER(LEFT(Actor!D569,3))</f>
        <v>OTH</v>
      </c>
      <c r="F569" t="str">
        <f t="shared" si="24"/>
        <v>Other</v>
      </c>
      <c r="G569" t="str">
        <f t="shared" si="25"/>
        <v>www.dqbio/song-young-hak--/prison-playbook.com</v>
      </c>
      <c r="H569" s="4" t="str">
        <f t="shared" si="26"/>
        <v xml:space="preserve">Song Young-Hak  </v>
      </c>
    </row>
    <row r="570" spans="1:8">
      <c r="A570">
        <v>569</v>
      </c>
      <c r="B570" t="str">
        <f>UPPER(Actor!A570)</f>
        <v>PRISON PLAYBOOK</v>
      </c>
      <c r="C570" t="str">
        <f>Actor!B570</f>
        <v xml:space="preserve">Lee Shin-sung </v>
      </c>
      <c r="D570" t="str">
        <f>(LEFT(Actor!C570,10))</f>
        <v>CEO Nam</v>
      </c>
      <c r="E570" t="str">
        <f>UPPER(LEFT(Actor!D570,3))</f>
        <v>OTH</v>
      </c>
      <c r="F570" t="str">
        <f t="shared" si="24"/>
        <v>Other</v>
      </c>
      <c r="G570" t="str">
        <f t="shared" si="25"/>
        <v>www.dqbio/lee-shin-sung-/prison-playbook.com</v>
      </c>
      <c r="H570" s="4" t="str">
        <f t="shared" si="26"/>
        <v xml:space="preserve">Lee Shin-Sung </v>
      </c>
    </row>
    <row r="571" spans="1:8">
      <c r="A571">
        <v>570</v>
      </c>
      <c r="B571" t="str">
        <f>UPPER(Actor!A571)</f>
        <v>PRISON PLAYBOOK</v>
      </c>
      <c r="C571" t="str">
        <f>Actor!B571</f>
        <v>Kim Jung-pal</v>
      </c>
      <c r="D571" t="str">
        <f>(LEFT(Actor!C571,10))</f>
        <v>Director J</v>
      </c>
      <c r="E571" t="str">
        <f>UPPER(LEFT(Actor!D571,3))</f>
        <v>OTH</v>
      </c>
      <c r="F571" t="str">
        <f t="shared" si="24"/>
        <v>Other</v>
      </c>
      <c r="G571" t="str">
        <f t="shared" si="25"/>
        <v>www.dqbio/kim-jung-pal/prison-playbook.com</v>
      </c>
      <c r="H571" s="4" t="str">
        <f t="shared" si="26"/>
        <v>Kim Jung-Pal</v>
      </c>
    </row>
    <row r="572" spans="1:8">
      <c r="A572">
        <v>571</v>
      </c>
      <c r="B572" t="str">
        <f>UPPER(Actor!A572)</f>
        <v>PRISON PLAYBOOK</v>
      </c>
      <c r="C572" t="str">
        <f>Actor!B572</f>
        <v xml:space="preserve">Lee Yoon-sang </v>
      </c>
      <c r="D572" t="str">
        <f>(LEFT(Actor!C572,10))</f>
        <v>Lee Yoon-s</v>
      </c>
      <c r="E572" t="str">
        <f>UPPER(LEFT(Actor!D572,3))</f>
        <v>OTH</v>
      </c>
      <c r="F572" t="str">
        <f t="shared" si="24"/>
        <v>Other</v>
      </c>
      <c r="G572" t="str">
        <f t="shared" si="25"/>
        <v>www.dqbio/lee-yoon-sang-/prison-playbook.com</v>
      </c>
      <c r="H572" s="4" t="str">
        <f t="shared" si="26"/>
        <v xml:space="preserve">Lee Yoon-Sang </v>
      </c>
    </row>
    <row r="573" spans="1:8">
      <c r="A573">
        <v>572</v>
      </c>
      <c r="B573" t="str">
        <f>UPPER(Actor!A573)</f>
        <v>PRISON PLAYBOOK</v>
      </c>
      <c r="C573" t="str">
        <f>Actor!B573</f>
        <v>Yoo Su-bin</v>
      </c>
      <c r="D573" t="str">
        <f>(LEFT(Actor!C573,10))</f>
        <v>Yang Jung-</v>
      </c>
      <c r="E573" t="str">
        <f>UPPER(LEFT(Actor!D573,3))</f>
        <v>OTH</v>
      </c>
      <c r="F573" t="str">
        <f t="shared" si="24"/>
        <v>Other</v>
      </c>
      <c r="G573" t="str">
        <f t="shared" si="25"/>
        <v>www.dqbio/yoo-su-bin/prison-playbook.com</v>
      </c>
      <c r="H573" s="4" t="str">
        <f t="shared" si="26"/>
        <v>Yoo Su-Bin</v>
      </c>
    </row>
    <row r="574" spans="1:8">
      <c r="A574">
        <v>573</v>
      </c>
      <c r="B574" t="str">
        <f>UPPER(Actor!A574)</f>
        <v>PRISON PLAYBOOK</v>
      </c>
      <c r="C574" t="str">
        <f>Actor!B574</f>
        <v>Ji Min-hyuk</v>
      </c>
      <c r="D574" t="str">
        <f>(LEFT(Actor!C574,10))</f>
        <v>Kang Gun-w</v>
      </c>
      <c r="E574" t="str">
        <f>UPPER(LEFT(Actor!D574,3))</f>
        <v>OTH</v>
      </c>
      <c r="F574" t="str">
        <f t="shared" si="24"/>
        <v>Other</v>
      </c>
      <c r="G574" t="str">
        <f t="shared" si="25"/>
        <v>www.dqbio/ji-min-hyuk/prison-playbook.com</v>
      </c>
      <c r="H574" s="4" t="str">
        <f t="shared" si="26"/>
        <v>Ji Min-Hyuk</v>
      </c>
    </row>
    <row r="575" spans="1:8">
      <c r="A575">
        <v>574</v>
      </c>
      <c r="B575" t="str">
        <f>UPPER(Actor!A575)</f>
        <v>PRISON PLAYBOOK</v>
      </c>
      <c r="C575" t="str">
        <f>Actor!B575</f>
        <v xml:space="preserve">Kim Ka-young </v>
      </c>
      <c r="D575" t="str">
        <f>(LEFT(Actor!C575,10))</f>
        <v>Kim Ka-you</v>
      </c>
      <c r="E575" t="str">
        <f>UPPER(LEFT(Actor!D575,3))</f>
        <v>OTH</v>
      </c>
      <c r="F575" t="str">
        <f t="shared" si="24"/>
        <v>Other</v>
      </c>
      <c r="G575" t="str">
        <f t="shared" si="25"/>
        <v>www.dqbio/kim-ka-young-/prison-playbook.com</v>
      </c>
      <c r="H575" s="4" t="str">
        <f t="shared" si="26"/>
        <v xml:space="preserve">Kim Ka-Young </v>
      </c>
    </row>
    <row r="576" spans="1:8">
      <c r="A576">
        <v>575</v>
      </c>
      <c r="B576" t="str">
        <f>UPPER(Actor!A576)</f>
        <v>PRISON PLAYBOOK</v>
      </c>
      <c r="C576" t="str">
        <f>Actor!B576</f>
        <v xml:space="preserve">Kwon Da-ham </v>
      </c>
      <c r="D576" t="str">
        <f>(LEFT(Actor!C576,10))</f>
        <v>Kwon Da-ha</v>
      </c>
      <c r="E576" t="str">
        <f>UPPER(LEFT(Actor!D576,3))</f>
        <v>OTH</v>
      </c>
      <c r="F576" t="str">
        <f t="shared" si="24"/>
        <v>Other</v>
      </c>
      <c r="G576" t="str">
        <f t="shared" si="25"/>
        <v>www.dqbio/kwon-da-ham-/prison-playbook.com</v>
      </c>
      <c r="H576" s="4" t="str">
        <f t="shared" si="26"/>
        <v xml:space="preserve">Kwon Da-Ham </v>
      </c>
    </row>
    <row r="577" spans="1:8">
      <c r="A577">
        <v>576</v>
      </c>
      <c r="B577" t="str">
        <f>UPPER(Actor!A577)</f>
        <v>PRISON PLAYBOOK</v>
      </c>
      <c r="C577" t="str">
        <f>Actor!B577</f>
        <v xml:space="preserve">Son Kyung-won </v>
      </c>
      <c r="D577" t="str">
        <f>(LEFT(Actor!C577,10))</f>
        <v>Son Kyung-</v>
      </c>
      <c r="E577" t="str">
        <f>UPPER(LEFT(Actor!D577,3))</f>
        <v>OTH</v>
      </c>
      <c r="F577" t="str">
        <f t="shared" si="24"/>
        <v>Other</v>
      </c>
      <c r="G577" t="str">
        <f t="shared" si="25"/>
        <v>www.dqbio/son-kyung-won-/prison-playbook.com</v>
      </c>
      <c r="H577" s="4" t="str">
        <f t="shared" si="26"/>
        <v xml:space="preserve">Son Kyung-Won </v>
      </c>
    </row>
    <row r="578" spans="1:8">
      <c r="A578">
        <v>577</v>
      </c>
      <c r="B578" t="str">
        <f>UPPER(Actor!A578)</f>
        <v>PRISON PLAYBOOK</v>
      </c>
      <c r="C578" t="str">
        <f>Actor!B578</f>
        <v xml:space="preserve">Shin Hee-kuk </v>
      </c>
      <c r="D578" t="str">
        <f>(LEFT(Actor!C578,10))</f>
        <v>Shin Hee-k</v>
      </c>
      <c r="E578" t="str">
        <f>UPPER(LEFT(Actor!D578,3))</f>
        <v>OTH</v>
      </c>
      <c r="F578" t="str">
        <f t="shared" si="24"/>
        <v>Other</v>
      </c>
      <c r="G578" t="str">
        <f t="shared" si="25"/>
        <v>www.dqbio/shin-hee-kuk-/prison-playbook.com</v>
      </c>
      <c r="H578" s="4" t="str">
        <f t="shared" si="26"/>
        <v xml:space="preserve">Shin Hee-Kuk </v>
      </c>
    </row>
    <row r="579" spans="1:8">
      <c r="A579">
        <v>578</v>
      </c>
      <c r="B579" t="str">
        <f>UPPER(Actor!A579)</f>
        <v>PRISON PLAYBOOK</v>
      </c>
      <c r="C579" t="str">
        <f>Actor!B579</f>
        <v xml:space="preserve">Jung Dong-hoon </v>
      </c>
      <c r="D579" t="str">
        <f>(LEFT(Actor!C579,10))</f>
        <v>Jung Dong-</v>
      </c>
      <c r="E579" t="str">
        <f>UPPER(LEFT(Actor!D579,3))</f>
        <v>OTH</v>
      </c>
      <c r="F579" t="str">
        <f t="shared" ref="F579:F642" si="27">IF(E579="SUP","Supporting",IF(E579="SPE","Special Appearance",IF(E579="EXT","Extended",IF(E579="REC","Reccuring","Other"))))</f>
        <v>Other</v>
      </c>
      <c r="G579" t="str">
        <f t="shared" ref="G579:G642" si="28">LOWER(CONCATENATE("www.dqbio/",(SUBSTITUTE(C579," ","-")),"/",(SUBSTITUTE(B579," ","-")),".com"))</f>
        <v>www.dqbio/jung-dong-hoon-/prison-playbook.com</v>
      </c>
      <c r="H579" s="4" t="str">
        <f t="shared" ref="H579:H642" si="29">PROPER(HYPERLINK(G579,C579))</f>
        <v xml:space="preserve">Jung Dong-Hoon </v>
      </c>
    </row>
    <row r="580" spans="1:8">
      <c r="A580">
        <v>579</v>
      </c>
      <c r="B580" t="str">
        <f>UPPER(Actor!A580)</f>
        <v>PRISON PLAYBOOK</v>
      </c>
      <c r="C580" t="str">
        <f>Actor!B580</f>
        <v xml:space="preserve">Seo Sang-won </v>
      </c>
      <c r="D580" t="str">
        <f>(LEFT(Actor!C580,10))</f>
        <v>Seo Sang-w</v>
      </c>
      <c r="E580" t="str">
        <f>UPPER(LEFT(Actor!D580,3))</f>
        <v>OTH</v>
      </c>
      <c r="F580" t="str">
        <f t="shared" si="27"/>
        <v>Other</v>
      </c>
      <c r="G580" t="str">
        <f t="shared" si="28"/>
        <v>www.dqbio/seo-sang-won-/prison-playbook.com</v>
      </c>
      <c r="H580" s="4" t="str">
        <f t="shared" si="29"/>
        <v xml:space="preserve">Seo Sang-Won </v>
      </c>
    </row>
    <row r="581" spans="1:8">
      <c r="A581">
        <v>580</v>
      </c>
      <c r="B581" t="str">
        <f>UPPER(Actor!A581)</f>
        <v>PRISON PLAYBOOK</v>
      </c>
      <c r="C581" t="str">
        <f>Actor!B581</f>
        <v xml:space="preserve">Kim Ki-moo </v>
      </c>
      <c r="D581" t="str">
        <f>(LEFT(Actor!C581,10))</f>
        <v>a rapist</v>
      </c>
      <c r="E581" t="str">
        <f>UPPER(LEFT(Actor!D581,3))</f>
        <v>OTH</v>
      </c>
      <c r="F581" t="str">
        <f t="shared" si="27"/>
        <v>Other</v>
      </c>
      <c r="G581" t="str">
        <f t="shared" si="28"/>
        <v>www.dqbio/kim-ki-moo-/prison-playbook.com</v>
      </c>
      <c r="H581" s="4" t="str">
        <f t="shared" si="29"/>
        <v xml:space="preserve">Kim Ki-Moo </v>
      </c>
    </row>
    <row r="582" spans="1:8">
      <c r="A582">
        <v>581</v>
      </c>
      <c r="B582" t="str">
        <f>UPPER(Actor!A582)</f>
        <v>PRISON PLAYBOOK</v>
      </c>
      <c r="C582" t="str">
        <f>Actor!B582</f>
        <v xml:space="preserve">Lee Seok </v>
      </c>
      <c r="D582" t="str">
        <f>(LEFT(Actor!C582,10))</f>
        <v>Lee Suk-eu</v>
      </c>
      <c r="E582" t="str">
        <f>UPPER(LEFT(Actor!D582,3))</f>
        <v>OTH</v>
      </c>
      <c r="F582" t="str">
        <f t="shared" si="27"/>
        <v>Other</v>
      </c>
      <c r="G582" t="str">
        <f t="shared" si="28"/>
        <v>www.dqbio/lee-seok-/prison-playbook.com</v>
      </c>
      <c r="H582" s="4" t="str">
        <f t="shared" si="29"/>
        <v xml:space="preserve">Lee Seok </v>
      </c>
    </row>
    <row r="583" spans="1:8">
      <c r="A583">
        <v>582</v>
      </c>
      <c r="B583" t="str">
        <f>UPPER(Actor!A583)</f>
        <v>PRISON PLAYBOOK</v>
      </c>
      <c r="C583" t="str">
        <f>Actor!B583</f>
        <v xml:space="preserve">Kang Duk-jung </v>
      </c>
      <c r="D583" t="str">
        <f>(LEFT(Actor!C583,10))</f>
        <v>Kang Duk-j</v>
      </c>
      <c r="E583" t="str">
        <f>UPPER(LEFT(Actor!D583,3))</f>
        <v>OTH</v>
      </c>
      <c r="F583" t="str">
        <f t="shared" si="27"/>
        <v>Other</v>
      </c>
      <c r="G583" t="str">
        <f t="shared" si="28"/>
        <v>www.dqbio/kang-duk-jung-/prison-playbook.com</v>
      </c>
      <c r="H583" s="4" t="str">
        <f t="shared" si="29"/>
        <v xml:space="preserve">Kang Duk-Jung </v>
      </c>
    </row>
    <row r="584" spans="1:8">
      <c r="A584">
        <v>583</v>
      </c>
      <c r="B584" t="str">
        <f>UPPER(Actor!A584)</f>
        <v>PRISON PLAYBOOK</v>
      </c>
      <c r="C584" t="str">
        <f>Actor!B584</f>
        <v xml:space="preserve">Jung Kyung-cheol </v>
      </c>
      <c r="D584" t="str">
        <f>(LEFT(Actor!C584,10))</f>
        <v>Jung Kyung</v>
      </c>
      <c r="E584" t="str">
        <f>UPPER(LEFT(Actor!D584,3))</f>
        <v>OTH</v>
      </c>
      <c r="F584" t="str">
        <f t="shared" si="27"/>
        <v>Other</v>
      </c>
      <c r="G584" t="str">
        <f t="shared" si="28"/>
        <v>www.dqbio/jung-kyung-cheol-/prison-playbook.com</v>
      </c>
      <c r="H584" s="4" t="str">
        <f t="shared" si="29"/>
        <v xml:space="preserve">Jung Kyung-Cheol </v>
      </c>
    </row>
    <row r="585" spans="1:8">
      <c r="A585">
        <v>584</v>
      </c>
      <c r="B585" t="str">
        <f>UPPER(Actor!A585)</f>
        <v>PRISON PLAYBOOK</v>
      </c>
      <c r="C585" t="str">
        <f>Actor!B585</f>
        <v xml:space="preserve">Lee Jae-woo </v>
      </c>
      <c r="D585" t="str">
        <f>(LEFT(Actor!C585,10))</f>
        <v>Lee Jae-wo</v>
      </c>
      <c r="E585" t="str">
        <f>UPPER(LEFT(Actor!D585,3))</f>
        <v>OTH</v>
      </c>
      <c r="F585" t="str">
        <f t="shared" si="27"/>
        <v>Other</v>
      </c>
      <c r="G585" t="str">
        <f t="shared" si="28"/>
        <v>www.dqbio/lee-jae-woo-/prison-playbook.com</v>
      </c>
      <c r="H585" s="4" t="str">
        <f t="shared" si="29"/>
        <v xml:space="preserve">Lee Jae-Woo </v>
      </c>
    </row>
    <row r="586" spans="1:8">
      <c r="A586">
        <v>585</v>
      </c>
      <c r="B586" t="str">
        <f>UPPER(Actor!A586)</f>
        <v>PRISON PLAYBOOK</v>
      </c>
      <c r="C586" t="str">
        <f>Actor!B586</f>
        <v>Lee Do-kuk</v>
      </c>
      <c r="D586" t="str">
        <f>(LEFT(Actor!C586,10))</f>
        <v xml:space="preserve">Professor </v>
      </c>
      <c r="E586" t="str">
        <f>UPPER(LEFT(Actor!D586,3))</f>
        <v>OTH</v>
      </c>
      <c r="F586" t="str">
        <f t="shared" si="27"/>
        <v>Other</v>
      </c>
      <c r="G586" t="str">
        <f t="shared" si="28"/>
        <v>www.dqbio/lee-do-kuk/prison-playbook.com</v>
      </c>
      <c r="H586" s="4" t="str">
        <f t="shared" si="29"/>
        <v>Lee Do-Kuk</v>
      </c>
    </row>
    <row r="587" spans="1:8">
      <c r="A587">
        <v>586</v>
      </c>
      <c r="B587" t="str">
        <f>UPPER(Actor!A587)</f>
        <v>PRISON PLAYBOOK</v>
      </c>
      <c r="C587" t="str">
        <f>Actor!B587</f>
        <v xml:space="preserve">Ko I-geon </v>
      </c>
      <c r="D587" t="str">
        <f>(LEFT(Actor!C587,10))</f>
        <v>a baseball</v>
      </c>
      <c r="E587" t="str">
        <f>UPPER(LEFT(Actor!D587,3))</f>
        <v>OTH</v>
      </c>
      <c r="F587" t="str">
        <f t="shared" si="27"/>
        <v>Other</v>
      </c>
      <c r="G587" t="str">
        <f t="shared" si="28"/>
        <v>www.dqbio/ko-i-geon-/prison-playbook.com</v>
      </c>
      <c r="H587" s="4" t="str">
        <f t="shared" si="29"/>
        <v xml:space="preserve">Ko I-Geon </v>
      </c>
    </row>
    <row r="588" spans="1:8">
      <c r="A588">
        <v>587</v>
      </c>
      <c r="B588" t="str">
        <f>UPPER(Actor!A588)</f>
        <v>PRISON PLAYBOOK</v>
      </c>
      <c r="C588" t="str">
        <f>Actor!B588</f>
        <v>Son Kang-kuk</v>
      </c>
      <c r="D588" t="str">
        <f>(LEFT(Actor!C588,10))</f>
        <v>Taxi drive</v>
      </c>
      <c r="E588" t="str">
        <f>UPPER(LEFT(Actor!D588,3))</f>
        <v>OTH</v>
      </c>
      <c r="F588" t="str">
        <f t="shared" si="27"/>
        <v>Other</v>
      </c>
      <c r="G588" t="str">
        <f t="shared" si="28"/>
        <v>www.dqbio/son-kang-kuk/prison-playbook.com</v>
      </c>
      <c r="H588" s="4" t="str">
        <f t="shared" si="29"/>
        <v>Son Kang-Kuk</v>
      </c>
    </row>
    <row r="589" spans="1:8">
      <c r="A589">
        <v>588</v>
      </c>
      <c r="B589" t="str">
        <f>UPPER(Actor!A589)</f>
        <v>PRISON PLAYBOOK</v>
      </c>
      <c r="C589" t="str">
        <f>Actor!B589</f>
        <v xml:space="preserve">Bae-Jin-woong </v>
      </c>
      <c r="D589" t="str">
        <f>(LEFT(Actor!C589,10))</f>
        <v>Jin Woong</v>
      </c>
      <c r="E589" t="str">
        <f>UPPER(LEFT(Actor!D589,3))</f>
        <v>OTH</v>
      </c>
      <c r="F589" t="str">
        <f t="shared" si="27"/>
        <v>Other</v>
      </c>
      <c r="G589" t="str">
        <f t="shared" si="28"/>
        <v>www.dqbio/bae-jin-woong-/prison-playbook.com</v>
      </c>
      <c r="H589" s="4" t="str">
        <f t="shared" si="29"/>
        <v xml:space="preserve">Bae-Jin-Woong </v>
      </c>
    </row>
    <row r="590" spans="1:8">
      <c r="A590">
        <v>589</v>
      </c>
      <c r="B590" t="str">
        <f>UPPER(Actor!A590)</f>
        <v>PRISON PLAYBOOK</v>
      </c>
      <c r="C590" t="str">
        <f>Actor!B590</f>
        <v xml:space="preserve">Jo Joon </v>
      </c>
      <c r="D590" t="str">
        <f>(LEFT(Actor!C590,10))</f>
        <v xml:space="preserve">Jo Joon </v>
      </c>
      <c r="E590" t="str">
        <f>UPPER(LEFT(Actor!D590,3))</f>
        <v>OTH</v>
      </c>
      <c r="F590" t="str">
        <f t="shared" si="27"/>
        <v>Other</v>
      </c>
      <c r="G590" t="str">
        <f t="shared" si="28"/>
        <v>www.dqbio/jo-joon-/prison-playbook.com</v>
      </c>
      <c r="H590" s="4" t="str">
        <f t="shared" si="29"/>
        <v xml:space="preserve">Jo Joon </v>
      </c>
    </row>
    <row r="591" spans="1:8">
      <c r="A591">
        <v>590</v>
      </c>
      <c r="B591" t="str">
        <f>UPPER(Actor!A591)</f>
        <v>PRISON PLAYBOOK</v>
      </c>
      <c r="C591" t="str">
        <f>Actor!B591</f>
        <v>Lee Ki-hyuk</v>
      </c>
      <c r="D591" t="str">
        <f>(LEFT(Actor!C591,10))</f>
        <v>Junior gua</v>
      </c>
      <c r="E591" t="str">
        <f>UPPER(LEFT(Actor!D591,3))</f>
        <v>OTH</v>
      </c>
      <c r="F591" t="str">
        <f t="shared" si="27"/>
        <v>Other</v>
      </c>
      <c r="G591" t="str">
        <f t="shared" si="28"/>
        <v>www.dqbio/lee-ki-hyuk/prison-playbook.com</v>
      </c>
      <c r="H591" s="4" t="str">
        <f t="shared" si="29"/>
        <v>Lee Ki-Hyuk</v>
      </c>
    </row>
    <row r="592" spans="1:8">
      <c r="A592">
        <v>591</v>
      </c>
      <c r="B592" t="str">
        <f>UPPER(Actor!A592)</f>
        <v>PRISON PLAYBOOK</v>
      </c>
      <c r="C592" t="str">
        <f>Actor!B592</f>
        <v xml:space="preserve">Sung Hyun-joon </v>
      </c>
      <c r="D592" t="str">
        <f>(LEFT(Actor!C592,10))</f>
        <v>Sung Hyun-</v>
      </c>
      <c r="E592" t="str">
        <f>UPPER(LEFT(Actor!D592,3))</f>
        <v>OTH</v>
      </c>
      <c r="F592" t="str">
        <f t="shared" si="27"/>
        <v>Other</v>
      </c>
      <c r="G592" t="str">
        <f t="shared" si="28"/>
        <v>www.dqbio/sung-hyun-joon-/prison-playbook.com</v>
      </c>
      <c r="H592" s="4" t="str">
        <f t="shared" si="29"/>
        <v xml:space="preserve">Sung Hyun-Joon </v>
      </c>
    </row>
    <row r="593" spans="1:8">
      <c r="A593">
        <v>592</v>
      </c>
      <c r="B593" t="str">
        <f>UPPER(Actor!A593)</f>
        <v>PRISON PLAYBOOK</v>
      </c>
      <c r="C593" t="str">
        <f>Actor!B593</f>
        <v>Ahn Ji-hyun</v>
      </c>
      <c r="D593" t="str">
        <f>(LEFT(Actor!C593,10))</f>
        <v>Ji-ho's fr</v>
      </c>
      <c r="E593" t="str">
        <f>UPPER(LEFT(Actor!D593,3))</f>
        <v>OTH</v>
      </c>
      <c r="F593" t="str">
        <f t="shared" si="27"/>
        <v>Other</v>
      </c>
      <c r="G593" t="str">
        <f t="shared" si="28"/>
        <v>www.dqbio/ahn-ji-hyun/prison-playbook.com</v>
      </c>
      <c r="H593" s="4" t="str">
        <f t="shared" si="29"/>
        <v>Ahn Ji-Hyun</v>
      </c>
    </row>
    <row r="594" spans="1:8">
      <c r="A594">
        <v>593</v>
      </c>
      <c r="B594" t="str">
        <f>UPPER(Actor!A594)</f>
        <v>PRISON PLAYBOOK</v>
      </c>
      <c r="C594" t="str">
        <f>Actor!B594</f>
        <v>Choi Myung-bin</v>
      </c>
      <c r="D594" t="str">
        <f>(LEFT(Actor!C594,10))</f>
        <v>Soo-bin, C</v>
      </c>
      <c r="E594" t="str">
        <f>UPPER(LEFT(Actor!D594,3))</f>
        <v>OTH</v>
      </c>
      <c r="F594" t="str">
        <f t="shared" si="27"/>
        <v>Other</v>
      </c>
      <c r="G594" t="str">
        <f t="shared" si="28"/>
        <v>www.dqbio/choi-myung-bin/prison-playbook.com</v>
      </c>
      <c r="H594" s="4" t="str">
        <f t="shared" si="29"/>
        <v>Choi Myung-Bin</v>
      </c>
    </row>
    <row r="595" spans="1:8">
      <c r="A595">
        <v>594</v>
      </c>
      <c r="B595" t="str">
        <f>UPPER(Actor!A595)</f>
        <v>PRISON PLAYBOOK</v>
      </c>
      <c r="C595" t="str">
        <f>Actor!B595</f>
        <v>Yoo Jae-myung</v>
      </c>
      <c r="D595" t="str">
        <f>(LEFT(Actor!C595,10))</f>
        <v xml:space="preserve">Je-hyuk's </v>
      </c>
      <c r="E595" t="str">
        <f>UPPER(LEFT(Actor!D595,3))</f>
        <v>SPE</v>
      </c>
      <c r="F595" t="str">
        <f t="shared" si="27"/>
        <v>Special Appearance</v>
      </c>
      <c r="G595" t="str">
        <f t="shared" si="28"/>
        <v>www.dqbio/yoo-jae-myung/prison-playbook.com</v>
      </c>
      <c r="H595" s="4" t="str">
        <f t="shared" si="29"/>
        <v>Yoo Jae-Myung</v>
      </c>
    </row>
    <row r="596" spans="1:8">
      <c r="A596">
        <v>595</v>
      </c>
      <c r="B596" t="str">
        <f>UPPER(Actor!A596)</f>
        <v>RECORD OF YOUTH</v>
      </c>
      <c r="C596" t="str">
        <f>Actor!B596</f>
        <v>Ha Hee-ra</v>
      </c>
      <c r="D596" t="str">
        <f>(LEFT(Actor!C596,10))</f>
        <v>Han Ae-soo</v>
      </c>
      <c r="E596" t="str">
        <f>UPPER(LEFT(Actor!D596,3))</f>
        <v>SUP</v>
      </c>
      <c r="F596" t="str">
        <f t="shared" si="27"/>
        <v>Supporting</v>
      </c>
      <c r="G596" t="str">
        <f t="shared" si="28"/>
        <v>www.dqbio/ha-hee-ra/record-of-youth.com</v>
      </c>
      <c r="H596" s="4" t="str">
        <f t="shared" si="29"/>
        <v>Ha Hee-Ra</v>
      </c>
    </row>
    <row r="597" spans="1:8">
      <c r="A597">
        <v>596</v>
      </c>
      <c r="B597" t="str">
        <f>UPPER(Actor!A597)</f>
        <v>RECORD OF YOUTH</v>
      </c>
      <c r="C597" t="str">
        <f>Actor!B597</f>
        <v>Han Jin-hee</v>
      </c>
      <c r="D597" t="str">
        <f>(LEFT(Actor!C597,10))</f>
        <v>Sa Min-gi,</v>
      </c>
      <c r="E597" t="str">
        <f>UPPER(LEFT(Actor!D597,3))</f>
        <v>SUP</v>
      </c>
      <c r="F597" t="str">
        <f t="shared" si="27"/>
        <v>Supporting</v>
      </c>
      <c r="G597" t="str">
        <f t="shared" si="28"/>
        <v>www.dqbio/han-jin-hee/record-of-youth.com</v>
      </c>
      <c r="H597" s="4" t="str">
        <f t="shared" si="29"/>
        <v>Han Jin-Hee</v>
      </c>
    </row>
    <row r="598" spans="1:8">
      <c r="A598">
        <v>597</v>
      </c>
      <c r="B598" t="str">
        <f>UPPER(Actor!A598)</f>
        <v>RECORD OF YOUTH</v>
      </c>
      <c r="C598" t="str">
        <f>Actor!B598</f>
        <v>Park Soo-young</v>
      </c>
      <c r="D598" t="str">
        <f>(LEFT(Actor!C598,10))</f>
        <v>Sa Young-n</v>
      </c>
      <c r="E598" t="str">
        <f>UPPER(LEFT(Actor!D598,3))</f>
        <v>SUP</v>
      </c>
      <c r="F598" t="str">
        <f t="shared" si="27"/>
        <v>Supporting</v>
      </c>
      <c r="G598" t="str">
        <f t="shared" si="28"/>
        <v>www.dqbio/park-soo-young/record-of-youth.com</v>
      </c>
      <c r="H598" s="4" t="str">
        <f t="shared" si="29"/>
        <v>Park Soo-Young</v>
      </c>
    </row>
    <row r="599" spans="1:8">
      <c r="A599">
        <v>598</v>
      </c>
      <c r="B599" t="str">
        <f>UPPER(Actor!A599)</f>
        <v>RECORD OF YOUTH</v>
      </c>
      <c r="C599" t="str">
        <f>Actor!B599</f>
        <v>Lee Jae-won</v>
      </c>
      <c r="D599" t="str">
        <f>(LEFT(Actor!C599,10))</f>
        <v>Sa Kyeong-</v>
      </c>
      <c r="E599" t="str">
        <f>UPPER(LEFT(Actor!D599,3))</f>
        <v>SUP</v>
      </c>
      <c r="F599" t="str">
        <f t="shared" si="27"/>
        <v>Supporting</v>
      </c>
      <c r="G599" t="str">
        <f t="shared" si="28"/>
        <v>www.dqbio/lee-jae-won/record-of-youth.com</v>
      </c>
      <c r="H599" s="4" t="str">
        <f t="shared" si="29"/>
        <v>Lee Jae-Won</v>
      </c>
    </row>
    <row r="600" spans="1:8">
      <c r="A600">
        <v>599</v>
      </c>
      <c r="B600" t="str">
        <f>UPPER(Actor!A600)</f>
        <v>RECORD OF YOUTH</v>
      </c>
      <c r="C600" t="str">
        <f>Actor!B600</f>
        <v>Shin Ae-ra</v>
      </c>
      <c r="D600" t="str">
        <f>(LEFT(Actor!C600,10))</f>
        <v>Kim Yi-you</v>
      </c>
      <c r="E600" t="str">
        <f>UPPER(LEFT(Actor!D600,3))</f>
        <v>SUP</v>
      </c>
      <c r="F600" t="str">
        <f t="shared" si="27"/>
        <v>Supporting</v>
      </c>
      <c r="G600" t="str">
        <f t="shared" si="28"/>
        <v>www.dqbio/shin-ae-ra/record-of-youth.com</v>
      </c>
      <c r="H600" s="4" t="str">
        <f t="shared" si="29"/>
        <v>Shin Ae-Ra</v>
      </c>
    </row>
    <row r="601" spans="1:8">
      <c r="A601">
        <v>600</v>
      </c>
      <c r="B601" t="str">
        <f>UPPER(Actor!A601)</f>
        <v>RECORD OF YOUTH</v>
      </c>
      <c r="C601" t="str">
        <f>Actor!B601</f>
        <v>Seo Sang-won</v>
      </c>
      <c r="D601" t="str">
        <f>(LEFT(Actor!C601,10))</f>
        <v>Won Tae-ky</v>
      </c>
      <c r="E601" t="str">
        <f>UPPER(LEFT(Actor!D601,3))</f>
        <v>SUP</v>
      </c>
      <c r="F601" t="str">
        <f t="shared" si="27"/>
        <v>Supporting</v>
      </c>
      <c r="G601" t="str">
        <f t="shared" si="28"/>
        <v>www.dqbio/seo-sang-won/record-of-youth.com</v>
      </c>
      <c r="H601" s="4" t="str">
        <f t="shared" si="29"/>
        <v>Seo Sang-Won</v>
      </c>
    </row>
    <row r="602" spans="1:8">
      <c r="A602">
        <v>601</v>
      </c>
      <c r="B602" t="str">
        <f>UPPER(Actor!A602)</f>
        <v>RECORD OF YOUTH</v>
      </c>
      <c r="C602" t="str">
        <f>Actor!B602</f>
        <v>Jo Yoo-jung</v>
      </c>
      <c r="D602" t="str">
        <f>(LEFT(Actor!C602,10))</f>
        <v>Won Hae-na</v>
      </c>
      <c r="E602" t="str">
        <f>UPPER(LEFT(Actor!D602,3))</f>
        <v>SUP</v>
      </c>
      <c r="F602" t="str">
        <f t="shared" si="27"/>
        <v>Supporting</v>
      </c>
      <c r="G602" t="str">
        <f t="shared" si="28"/>
        <v>www.dqbio/jo-yoo-jung/record-of-youth.com</v>
      </c>
      <c r="H602" s="4" t="str">
        <f t="shared" si="29"/>
        <v>Jo Yoo-Jung</v>
      </c>
    </row>
    <row r="603" spans="1:8">
      <c r="A603">
        <v>602</v>
      </c>
      <c r="B603" t="str">
        <f>UPPER(Actor!A603)</f>
        <v>RECORD OF YOUTH</v>
      </c>
      <c r="C603" t="str">
        <f>Actor!B603</f>
        <v>Jung Min-sung</v>
      </c>
      <c r="D603" t="str">
        <f>(LEFT(Actor!C603,10))</f>
        <v>Kim Jang-m</v>
      </c>
      <c r="E603" t="str">
        <f>UPPER(LEFT(Actor!D603,3))</f>
        <v>SUP</v>
      </c>
      <c r="F603" t="str">
        <f t="shared" si="27"/>
        <v>Supporting</v>
      </c>
      <c r="G603" t="str">
        <f t="shared" si="28"/>
        <v>www.dqbio/jung-min-sung/record-of-youth.com</v>
      </c>
      <c r="H603" s="4" t="str">
        <f t="shared" si="29"/>
        <v>Jung Min-Sung</v>
      </c>
    </row>
    <row r="604" spans="1:8">
      <c r="A604">
        <v>603</v>
      </c>
      <c r="B604" t="str">
        <f>UPPER(Actor!A604)</f>
        <v>RECORD OF YOUTH</v>
      </c>
      <c r="C604" t="str">
        <f>Actor!B604</f>
        <v>Park Sung-yeon</v>
      </c>
      <c r="D604" t="str">
        <f>(LEFT(Actor!C604,10))</f>
        <v>Lee Kyung-</v>
      </c>
      <c r="E604" t="str">
        <f>UPPER(LEFT(Actor!D604,3))</f>
        <v>SUP</v>
      </c>
      <c r="F604" t="str">
        <f t="shared" si="27"/>
        <v>Supporting</v>
      </c>
      <c r="G604" t="str">
        <f t="shared" si="28"/>
        <v>www.dqbio/park-sung-yeon/record-of-youth.com</v>
      </c>
      <c r="H604" s="4" t="str">
        <f t="shared" si="29"/>
        <v>Park Sung-Yeon</v>
      </c>
    </row>
    <row r="605" spans="1:8">
      <c r="A605">
        <v>604</v>
      </c>
      <c r="B605" t="str">
        <f>UPPER(Actor!A605)</f>
        <v>RECORD OF YOUTH</v>
      </c>
      <c r="C605" t="str">
        <f>Actor!B605</f>
        <v>Jang Yi-jung</v>
      </c>
      <c r="D605" t="str">
        <f>(LEFT(Actor!C605,10))</f>
        <v>Kim Jin-ri</v>
      </c>
      <c r="E605" t="str">
        <f>UPPER(LEFT(Actor!D605,3))</f>
        <v>SUP</v>
      </c>
      <c r="F605" t="str">
        <f t="shared" si="27"/>
        <v>Supporting</v>
      </c>
      <c r="G605" t="str">
        <f t="shared" si="28"/>
        <v>www.dqbio/jang-yi-jung/record-of-youth.com</v>
      </c>
      <c r="H605" s="4" t="str">
        <f t="shared" si="29"/>
        <v>Jang Yi-Jung</v>
      </c>
    </row>
    <row r="606" spans="1:8">
      <c r="A606">
        <v>605</v>
      </c>
      <c r="B606" t="str">
        <f>UPPER(Actor!A606)</f>
        <v>RECORD OF YOUTH</v>
      </c>
      <c r="C606" t="str">
        <f>Actor!B606</f>
        <v>Shin Dong-mi</v>
      </c>
      <c r="D606" t="str">
        <f>(LEFT(Actor!C606,10))</f>
        <v>Lee Min-ja</v>
      </c>
      <c r="E606" t="str">
        <f>UPPER(LEFT(Actor!D606,3))</f>
        <v>OTH</v>
      </c>
      <c r="F606" t="str">
        <f t="shared" si="27"/>
        <v>Other</v>
      </c>
      <c r="G606" t="str">
        <f t="shared" si="28"/>
        <v>www.dqbio/shin-dong-mi/record-of-youth.com</v>
      </c>
      <c r="H606" s="4" t="str">
        <f t="shared" si="29"/>
        <v>Shin Dong-Mi</v>
      </c>
    </row>
    <row r="607" spans="1:8">
      <c r="A607">
        <v>606</v>
      </c>
      <c r="B607" t="str">
        <f>UPPER(Actor!A607)</f>
        <v>RECORD OF YOUTH</v>
      </c>
      <c r="C607" t="str">
        <f>Actor!B607</f>
        <v>Lee Chang-hoon</v>
      </c>
      <c r="D607" t="str">
        <f>(LEFT(Actor!C607,10))</f>
        <v>Lee Tae-so</v>
      </c>
      <c r="E607" t="str">
        <f>UPPER(LEFT(Actor!D607,3))</f>
        <v>OTH</v>
      </c>
      <c r="F607" t="str">
        <f t="shared" si="27"/>
        <v>Other</v>
      </c>
      <c r="G607" t="str">
        <f t="shared" si="28"/>
        <v>www.dqbio/lee-chang-hoon/record-of-youth.com</v>
      </c>
      <c r="H607" s="4" t="str">
        <f t="shared" si="29"/>
        <v>Lee Chang-Hoon</v>
      </c>
    </row>
    <row r="608" spans="1:8">
      <c r="A608">
        <v>607</v>
      </c>
      <c r="B608" t="str">
        <f>UPPER(Actor!A608)</f>
        <v>RECORD OF YOUTH</v>
      </c>
      <c r="C608" t="str">
        <f>Actor!B608</f>
        <v>Kwon Eun-soo</v>
      </c>
      <c r="D608" t="str">
        <f>(LEFT(Actor!C608,10))</f>
        <v>Gateway ca</v>
      </c>
      <c r="E608" t="str">
        <f>UPPER(LEFT(Actor!D608,3))</f>
        <v>OTH</v>
      </c>
      <c r="F608" t="str">
        <f t="shared" si="27"/>
        <v>Other</v>
      </c>
      <c r="G608" t="str">
        <f t="shared" si="28"/>
        <v>www.dqbio/kwon-eun-soo/record-of-youth.com</v>
      </c>
      <c r="H608" s="4" t="str">
        <f t="shared" si="29"/>
        <v>Kwon Eun-Soo</v>
      </c>
    </row>
    <row r="609" spans="1:8">
      <c r="A609">
        <v>608</v>
      </c>
      <c r="B609" t="str">
        <f>UPPER(Actor!A609)</f>
        <v>RECORD OF YOUTH</v>
      </c>
      <c r="C609" t="str">
        <f>Actor!B609</f>
        <v>Park Se-hyun</v>
      </c>
      <c r="D609" t="str">
        <f>(LEFT(Actor!C609,10))</f>
        <v>Choi Soo-b</v>
      </c>
      <c r="E609" t="str">
        <f>UPPER(LEFT(Actor!D609,3))</f>
        <v>OTH</v>
      </c>
      <c r="F609" t="str">
        <f t="shared" si="27"/>
        <v>Other</v>
      </c>
      <c r="G609" t="str">
        <f t="shared" si="28"/>
        <v>www.dqbio/park-se-hyun/record-of-youth.com</v>
      </c>
      <c r="H609" s="4" t="str">
        <f t="shared" si="29"/>
        <v>Park Se-Hyun</v>
      </c>
    </row>
    <row r="610" spans="1:8">
      <c r="A610">
        <v>609</v>
      </c>
      <c r="B610" t="str">
        <f>UPPER(Actor!A610)</f>
        <v>RECORD OF YOUTH</v>
      </c>
      <c r="C610" t="str">
        <f>Actor!B610</f>
        <v>Yang So-min</v>
      </c>
      <c r="D610" t="str">
        <f>(LEFT(Actor!C610,10))</f>
        <v>hair salon</v>
      </c>
      <c r="E610" t="str">
        <f>UPPER(LEFT(Actor!D610,3))</f>
        <v>OTH</v>
      </c>
      <c r="F610" t="str">
        <f t="shared" si="27"/>
        <v>Other</v>
      </c>
      <c r="G610" t="str">
        <f t="shared" si="28"/>
        <v>www.dqbio/yang-so-min/record-of-youth.com</v>
      </c>
      <c r="H610" s="4" t="str">
        <f t="shared" si="29"/>
        <v>Yang So-Min</v>
      </c>
    </row>
    <row r="611" spans="1:8">
      <c r="A611">
        <v>610</v>
      </c>
      <c r="B611" t="str">
        <f>UPPER(Actor!A611)</f>
        <v>RECORD OF YOUTH</v>
      </c>
      <c r="C611" t="str">
        <f>Actor!B611</f>
        <v>Jo Ji-seung</v>
      </c>
      <c r="D611" t="str">
        <f>(LEFT(Actor!C611,10))</f>
        <v>Park Jin-j</v>
      </c>
      <c r="E611" t="str">
        <f>UPPER(LEFT(Actor!D611,3))</f>
        <v>OTH</v>
      </c>
      <c r="F611" t="str">
        <f t="shared" si="27"/>
        <v>Other</v>
      </c>
      <c r="G611" t="str">
        <f t="shared" si="28"/>
        <v>www.dqbio/jo-ji-seung/record-of-youth.com</v>
      </c>
      <c r="H611" s="4" t="str">
        <f t="shared" si="29"/>
        <v>Jo Ji-Seung</v>
      </c>
    </row>
    <row r="612" spans="1:8">
      <c r="A612">
        <v>611</v>
      </c>
      <c r="B612" t="str">
        <f>UPPER(Actor!A612)</f>
        <v>RECORD OF YOUTH</v>
      </c>
      <c r="C612" t="str">
        <f>Actor!B612</f>
        <v>Lim Ki-hong</v>
      </c>
      <c r="D612" t="str">
        <f>(LEFT(Actor!C612,10))</f>
        <v>Yang Moo-j</v>
      </c>
      <c r="E612" t="str">
        <f>UPPER(LEFT(Actor!D612,3))</f>
        <v>OTH</v>
      </c>
      <c r="F612" t="str">
        <f t="shared" si="27"/>
        <v>Other</v>
      </c>
      <c r="G612" t="str">
        <f t="shared" si="28"/>
        <v>www.dqbio/lim-ki-hong/record-of-youth.com</v>
      </c>
      <c r="H612" s="4" t="str">
        <f t="shared" si="29"/>
        <v>Lim Ki-Hong</v>
      </c>
    </row>
    <row r="613" spans="1:8">
      <c r="A613">
        <v>612</v>
      </c>
      <c r="B613" t="str">
        <f>UPPER(Actor!A613)</f>
        <v>RECORD OF YOUTH</v>
      </c>
      <c r="C613" t="str">
        <f>Actor!B613</f>
        <v>Kim Gun-woo</v>
      </c>
      <c r="D613" t="str">
        <f>(LEFT(Actor!C613,10))</f>
        <v>Park Do-ha</v>
      </c>
      <c r="E613" t="str">
        <f>UPPER(LEFT(Actor!D613,3))</f>
        <v>OTH</v>
      </c>
      <c r="F613" t="str">
        <f t="shared" si="27"/>
        <v>Other</v>
      </c>
      <c r="G613" t="str">
        <f t="shared" si="28"/>
        <v>www.dqbio/kim-gun-woo/record-of-youth.com</v>
      </c>
      <c r="H613" s="4" t="str">
        <f t="shared" si="29"/>
        <v>Kim Gun-Woo</v>
      </c>
    </row>
    <row r="614" spans="1:8">
      <c r="A614">
        <v>613</v>
      </c>
      <c r="B614" t="str">
        <f>UPPER(Actor!A614)</f>
        <v>RECORD OF YOUTH</v>
      </c>
      <c r="C614" t="str">
        <f>Actor!B614</f>
        <v>Kim Min-Chul</v>
      </c>
      <c r="D614" t="str">
        <f>(LEFT(Actor!C614,10))</f>
        <v>Chi Yeong</v>
      </c>
      <c r="E614" t="str">
        <f>UPPER(LEFT(Actor!D614,3))</f>
        <v>OTH</v>
      </c>
      <c r="F614" t="str">
        <f t="shared" si="27"/>
        <v>Other</v>
      </c>
      <c r="G614" t="str">
        <f t="shared" si="28"/>
        <v>www.dqbio/kim-min-chul/record-of-youth.com</v>
      </c>
      <c r="H614" s="4" t="str">
        <f t="shared" si="29"/>
        <v>Kim Min-Chul</v>
      </c>
    </row>
    <row r="615" spans="1:8">
      <c r="A615">
        <v>614</v>
      </c>
      <c r="B615" t="str">
        <f>UPPER(Actor!A615)</f>
        <v>RECORD OF YOUTH</v>
      </c>
      <c r="C615" t="str">
        <f>Actor!B615</f>
        <v>Kim Hye-yoon</v>
      </c>
      <c r="D615" t="str">
        <f>(LEFT(Actor!C615,10))</f>
        <v>Lee Bo-ra,</v>
      </c>
      <c r="E615" t="str">
        <f>UPPER(LEFT(Actor!D615,3))</f>
        <v>SPE</v>
      </c>
      <c r="F615" t="str">
        <f t="shared" si="27"/>
        <v>Special Appearance</v>
      </c>
      <c r="G615" t="str">
        <f t="shared" si="28"/>
        <v>www.dqbio/kim-hye-yoon/record-of-youth.com</v>
      </c>
      <c r="H615" s="4" t="str">
        <f t="shared" si="29"/>
        <v>Kim Hye-Yoon</v>
      </c>
    </row>
    <row r="616" spans="1:8">
      <c r="A616">
        <v>615</v>
      </c>
      <c r="B616" t="str">
        <f>UPPER(Actor!A616)</f>
        <v>RECORD OF YOUTH</v>
      </c>
      <c r="C616" t="str">
        <f>Actor!B616</f>
        <v>Lee Seung-joon</v>
      </c>
      <c r="D616" t="str">
        <f>(LEFT(Actor!C616,10))</f>
        <v>Charlie Ju</v>
      </c>
      <c r="E616" t="str">
        <f>UPPER(LEFT(Actor!D616,3))</f>
        <v>SPE</v>
      </c>
      <c r="F616" t="str">
        <f t="shared" si="27"/>
        <v>Special Appearance</v>
      </c>
      <c r="G616" t="str">
        <f t="shared" si="28"/>
        <v>www.dqbio/lee-seung-joon/record-of-youth.com</v>
      </c>
      <c r="H616" s="4" t="str">
        <f t="shared" si="29"/>
        <v>Lee Seung-Joon</v>
      </c>
    </row>
    <row r="617" spans="1:8">
      <c r="A617">
        <v>616</v>
      </c>
      <c r="B617" t="str">
        <f>UPPER(Actor!A617)</f>
        <v>RECORD OF YOUTH</v>
      </c>
      <c r="C617" t="str">
        <f>Actor!B617</f>
        <v>Lee Hae-woon</v>
      </c>
      <c r="D617" t="str">
        <f>(LEFT(Actor!C617,10))</f>
        <v>PD (Ep. 1,</v>
      </c>
      <c r="E617" t="str">
        <f>UPPER(LEFT(Actor!D617,3))</f>
        <v>SPE</v>
      </c>
      <c r="F617" t="str">
        <f t="shared" si="27"/>
        <v>Special Appearance</v>
      </c>
      <c r="G617" t="str">
        <f t="shared" si="28"/>
        <v>www.dqbio/lee-hae-woon/record-of-youth.com</v>
      </c>
      <c r="H617" s="4" t="str">
        <f t="shared" si="29"/>
        <v>Lee Hae-Woon</v>
      </c>
    </row>
    <row r="618" spans="1:8">
      <c r="A618">
        <v>617</v>
      </c>
      <c r="B618" t="str">
        <f>UPPER(Actor!A618)</f>
        <v>RECORD OF YOUTH</v>
      </c>
      <c r="C618" t="str">
        <f>Actor!B618</f>
        <v>Seol In-ah</v>
      </c>
      <c r="D618" t="str">
        <f>(LEFT(Actor!C618,10))</f>
        <v>Jung Ji-ah</v>
      </c>
      <c r="E618" t="str">
        <f>UPPER(LEFT(Actor!D618,3))</f>
        <v>SPE</v>
      </c>
      <c r="F618" t="str">
        <f t="shared" si="27"/>
        <v>Special Appearance</v>
      </c>
      <c r="G618" t="str">
        <f t="shared" si="28"/>
        <v>www.dqbio/seol-in-ah/record-of-youth.com</v>
      </c>
      <c r="H618" s="4" t="str">
        <f t="shared" si="29"/>
        <v>Seol In-Ah</v>
      </c>
    </row>
    <row r="619" spans="1:8">
      <c r="A619">
        <v>618</v>
      </c>
      <c r="B619" t="str">
        <f>UPPER(Actor!A619)</f>
        <v>RECORD OF YOUTH</v>
      </c>
      <c r="C619" t="str">
        <f>Actor!B619</f>
        <v>Kim Min-sang</v>
      </c>
      <c r="D619" t="str">
        <f>(LEFT(Actor!C619,10))</f>
        <v>Director C</v>
      </c>
      <c r="E619" t="str">
        <f>UPPER(LEFT(Actor!D619,3))</f>
        <v>SPE</v>
      </c>
      <c r="F619" t="str">
        <f t="shared" si="27"/>
        <v>Special Appearance</v>
      </c>
      <c r="G619" t="str">
        <f t="shared" si="28"/>
        <v>www.dqbio/kim-min-sang/record-of-youth.com</v>
      </c>
      <c r="H619" s="4" t="str">
        <f t="shared" si="29"/>
        <v>Kim Min-Sang</v>
      </c>
    </row>
    <row r="620" spans="1:8">
      <c r="A620">
        <v>619</v>
      </c>
      <c r="B620" t="str">
        <f>UPPER(Actor!A620)</f>
        <v>RECORD OF YOUTH</v>
      </c>
      <c r="C620" t="str">
        <f>Actor!B620</f>
        <v>Kang So-young</v>
      </c>
      <c r="D620" t="str">
        <f>(LEFT(Actor!C620,10))</f>
        <v>Runway mod</v>
      </c>
      <c r="E620" t="str">
        <f>UPPER(LEFT(Actor!D620,3))</f>
        <v>SPE</v>
      </c>
      <c r="F620" t="str">
        <f t="shared" si="27"/>
        <v>Special Appearance</v>
      </c>
      <c r="G620" t="str">
        <f t="shared" si="28"/>
        <v>www.dqbio/kang-so-young/record-of-youth.com</v>
      </c>
      <c r="H620" s="4" t="str">
        <f t="shared" si="29"/>
        <v>Kang So-Young</v>
      </c>
    </row>
    <row r="621" spans="1:8">
      <c r="A621">
        <v>620</v>
      </c>
      <c r="B621" t="str">
        <f>UPPER(Actor!A621)</f>
        <v>RECORD OF YOUTH</v>
      </c>
      <c r="C621" t="str">
        <f>Actor!B621</f>
        <v>Bae Yoon-kyung</v>
      </c>
      <c r="D621" t="str">
        <f>(LEFT(Actor!C621,10))</f>
        <v>Kim Su-man</v>
      </c>
      <c r="E621" t="str">
        <f>UPPER(LEFT(Actor!D621,3))</f>
        <v>SPE</v>
      </c>
      <c r="F621" t="str">
        <f t="shared" si="27"/>
        <v>Special Appearance</v>
      </c>
      <c r="G621" t="str">
        <f t="shared" si="28"/>
        <v>www.dqbio/bae-yoon-kyung/record-of-youth.com</v>
      </c>
      <c r="H621" s="4" t="str">
        <f t="shared" si="29"/>
        <v>Bae Yoon-Kyung</v>
      </c>
    </row>
    <row r="622" spans="1:8">
      <c r="A622">
        <v>621</v>
      </c>
      <c r="B622" t="str">
        <f>UPPER(Actor!A622)</f>
        <v>RECORD OF YOUTH</v>
      </c>
      <c r="C622" t="str">
        <f>Actor!B622</f>
        <v>Seo Hyun-jin</v>
      </c>
      <c r="D622" t="str">
        <f>(LEFT(Actor!C622,10))</f>
        <v>Lee Hyun-s</v>
      </c>
      <c r="E622" t="str">
        <f>UPPER(LEFT(Actor!D622,3))</f>
        <v>SPE</v>
      </c>
      <c r="F622" t="str">
        <f t="shared" si="27"/>
        <v>Special Appearance</v>
      </c>
      <c r="G622" t="str">
        <f t="shared" si="28"/>
        <v>www.dqbio/seo-hyun-jin/record-of-youth.com</v>
      </c>
      <c r="H622" s="4" t="str">
        <f t="shared" si="29"/>
        <v>Seo Hyun-Jin</v>
      </c>
    </row>
    <row r="623" spans="1:8">
      <c r="A623">
        <v>622</v>
      </c>
      <c r="B623" t="str">
        <f>UPPER(Actor!A623)</f>
        <v>RECORD OF YOUTH</v>
      </c>
      <c r="C623" t="str">
        <f>Actor!B623</f>
        <v>Park Seul-gi</v>
      </c>
      <c r="D623" t="str">
        <f>(LEFT(Actor!C623,10))</f>
        <v xml:space="preserve">host at a </v>
      </c>
      <c r="E623" t="str">
        <f>UPPER(LEFT(Actor!D623,3))</f>
        <v>SPE</v>
      </c>
      <c r="F623" t="str">
        <f t="shared" si="27"/>
        <v>Special Appearance</v>
      </c>
      <c r="G623" t="str">
        <f t="shared" si="28"/>
        <v>www.dqbio/park-seul-gi/record-of-youth.com</v>
      </c>
      <c r="H623" s="4" t="str">
        <f t="shared" si="29"/>
        <v>Park Seul-Gi</v>
      </c>
    </row>
    <row r="624" spans="1:8">
      <c r="A624">
        <v>623</v>
      </c>
      <c r="B624" t="str">
        <f>UPPER(Actor!A624)</f>
        <v>RECORD OF YOUTH</v>
      </c>
      <c r="C624" t="str">
        <f>Actor!B624</f>
        <v>Park Seo-joon</v>
      </c>
      <c r="D624" t="str">
        <f>(LEFT(Actor!C624,10))</f>
        <v>Song Min-s</v>
      </c>
      <c r="E624" t="str">
        <f>UPPER(LEFT(Actor!D624,3))</f>
        <v>SPE</v>
      </c>
      <c r="F624" t="str">
        <f t="shared" si="27"/>
        <v>Special Appearance</v>
      </c>
      <c r="G624" t="str">
        <f t="shared" si="28"/>
        <v>www.dqbio/park-seo-joon/record-of-youth.com</v>
      </c>
      <c r="H624" s="4" t="str">
        <f t="shared" si="29"/>
        <v>Park Seo-Joon</v>
      </c>
    </row>
    <row r="625" spans="1:8">
      <c r="A625">
        <v>624</v>
      </c>
      <c r="B625" t="str">
        <f>UPPER(Actor!A625)</f>
        <v>RECORD OF YOUTH</v>
      </c>
      <c r="C625" t="str">
        <f>Actor!B625</f>
        <v>Kang Han-na</v>
      </c>
      <c r="D625" t="str">
        <f>(LEFT(Actor!C625,10))</f>
        <v>Jessica, h</v>
      </c>
      <c r="E625" t="str">
        <f>UPPER(LEFT(Actor!D625,3))</f>
        <v>SPE</v>
      </c>
      <c r="F625" t="str">
        <f t="shared" si="27"/>
        <v>Special Appearance</v>
      </c>
      <c r="G625" t="str">
        <f t="shared" si="28"/>
        <v>www.dqbio/kang-han-na/record-of-youth.com</v>
      </c>
      <c r="H625" s="4" t="str">
        <f t="shared" si="29"/>
        <v>Kang Han-Na</v>
      </c>
    </row>
    <row r="626" spans="1:8">
      <c r="A626">
        <v>625</v>
      </c>
      <c r="B626" t="str">
        <f>UPPER(Actor!A626)</f>
        <v>RECORD OF YOUTH</v>
      </c>
      <c r="C626" t="str">
        <f>Actor!B626</f>
        <v>Lee Sung-kyung</v>
      </c>
      <c r="D626" t="str">
        <f>(LEFT(Actor!C626,10))</f>
        <v>Jin Seo-wo</v>
      </c>
      <c r="E626" t="str">
        <f>UPPER(LEFT(Actor!D626,3))</f>
        <v>SPE</v>
      </c>
      <c r="F626" t="str">
        <f t="shared" si="27"/>
        <v>Special Appearance</v>
      </c>
      <c r="G626" t="str">
        <f t="shared" si="28"/>
        <v>www.dqbio/lee-sung-kyung/record-of-youth.com</v>
      </c>
      <c r="H626" s="4" t="str">
        <f t="shared" si="29"/>
        <v>Lee Sung-Kyung</v>
      </c>
    </row>
    <row r="627" spans="1:8">
      <c r="A627">
        <v>626</v>
      </c>
      <c r="B627" t="str">
        <f>UPPER(Actor!A627)</f>
        <v>RECORD OF YOUTH</v>
      </c>
      <c r="C627" t="str">
        <f>Actor!B627</f>
        <v xml:space="preserve">Lee Hye-ri </v>
      </c>
      <c r="D627" t="str">
        <f>(LEFT(Actor!C627,10))</f>
        <v>Lee Hye-ji</v>
      </c>
      <c r="E627" t="str">
        <f>UPPER(LEFT(Actor!D627,3))</f>
        <v>SPE</v>
      </c>
      <c r="F627" t="str">
        <f t="shared" si="27"/>
        <v>Special Appearance</v>
      </c>
      <c r="G627" t="str">
        <f t="shared" si="28"/>
        <v>www.dqbio/lee-hye-ri-/record-of-youth.com</v>
      </c>
      <c r="H627" s="4" t="str">
        <f t="shared" si="29"/>
        <v xml:space="preserve">Lee Hye-Ri </v>
      </c>
    </row>
    <row r="628" spans="1:8">
      <c r="A628">
        <v>627</v>
      </c>
      <c r="B628" t="str">
        <f>UPPER(Actor!A628)</f>
        <v>RECORD OF YOUTH</v>
      </c>
      <c r="C628" t="str">
        <f>Actor!B628</f>
        <v>Choi Soo-jong</v>
      </c>
      <c r="D628" t="str">
        <f>(LEFT(Actor!C628,10))</f>
        <v>Mall visit</v>
      </c>
      <c r="E628" t="str">
        <f>UPPER(LEFT(Actor!D628,3))</f>
        <v>SPE</v>
      </c>
      <c r="F628" t="str">
        <f t="shared" si="27"/>
        <v>Special Appearance</v>
      </c>
      <c r="G628" t="str">
        <f t="shared" si="28"/>
        <v>www.dqbio/choi-soo-jong/record-of-youth.com</v>
      </c>
      <c r="H628" s="4" t="str">
        <f t="shared" si="29"/>
        <v>Choi Soo-Jong</v>
      </c>
    </row>
    <row r="629" spans="1:8">
      <c r="A629">
        <v>628</v>
      </c>
      <c r="B629" t="str">
        <f>UPPER(Actor!A629)</f>
        <v>SKY CASTLE</v>
      </c>
      <c r="C629" t="str">
        <f>Actor!B629</f>
        <v>Jung Joon-ho</v>
      </c>
      <c r="D629" t="str">
        <f>(LEFT(Actor!C629,10))</f>
        <v>Kang Joon-</v>
      </c>
      <c r="E629" t="str">
        <f>UPPER(LEFT(Actor!D629,3))</f>
        <v>SUP</v>
      </c>
      <c r="F629" t="str">
        <f t="shared" si="27"/>
        <v>Supporting</v>
      </c>
      <c r="G629" t="str">
        <f t="shared" si="28"/>
        <v>www.dqbio/jung-joon-ho/sky-castle.com</v>
      </c>
      <c r="H629" s="4" t="str">
        <f t="shared" si="29"/>
        <v>Jung Joon-Ho</v>
      </c>
    </row>
    <row r="630" spans="1:8">
      <c r="A630">
        <v>629</v>
      </c>
      <c r="B630" t="str">
        <f>UPPER(Actor!A630)</f>
        <v>SKY CASTLE</v>
      </c>
      <c r="C630" t="str">
        <f>Actor!B630</f>
        <v>Kim Hye-yoon</v>
      </c>
      <c r="D630" t="str">
        <f>(LEFT(Actor!C630,10))</f>
        <v>Kang Ye-se</v>
      </c>
      <c r="E630" t="str">
        <f>UPPER(LEFT(Actor!D630,3))</f>
        <v>SUP</v>
      </c>
      <c r="F630" t="str">
        <f t="shared" si="27"/>
        <v>Supporting</v>
      </c>
      <c r="G630" t="str">
        <f t="shared" si="28"/>
        <v>www.dqbio/kim-hye-yoon/sky-castle.com</v>
      </c>
      <c r="H630" s="4" t="str">
        <f t="shared" si="29"/>
        <v>Kim Hye-Yoon</v>
      </c>
    </row>
    <row r="631" spans="1:8">
      <c r="A631">
        <v>630</v>
      </c>
      <c r="B631" t="str">
        <f>UPPER(Actor!A631)</f>
        <v>SKY CASTLE</v>
      </c>
      <c r="C631" t="str">
        <f>Actor!B631</f>
        <v>Lee Ji-won</v>
      </c>
      <c r="D631" t="str">
        <f>(LEFT(Actor!C631,10))</f>
        <v>Kang Ye-bi</v>
      </c>
      <c r="E631" t="str">
        <f>UPPER(LEFT(Actor!D631,3))</f>
        <v>SUP</v>
      </c>
      <c r="F631" t="str">
        <f t="shared" si="27"/>
        <v>Supporting</v>
      </c>
      <c r="G631" t="str">
        <f t="shared" si="28"/>
        <v>www.dqbio/lee-ji-won/sky-castle.com</v>
      </c>
      <c r="H631" s="4" t="str">
        <f t="shared" si="29"/>
        <v>Lee Ji-Won</v>
      </c>
    </row>
    <row r="632" spans="1:8">
      <c r="A632">
        <v>631</v>
      </c>
      <c r="B632" t="str">
        <f>UPPER(Actor!A632)</f>
        <v>SKY CASTLE</v>
      </c>
      <c r="C632" t="str">
        <f>Actor!B632</f>
        <v>Jung Ae-ri</v>
      </c>
      <c r="D632" t="str">
        <f>(LEFT(Actor!C632,10))</f>
        <v>Madame Yoo</v>
      </c>
      <c r="E632" t="str">
        <f>UPPER(LEFT(Actor!D632,3))</f>
        <v>SUP</v>
      </c>
      <c r="F632" t="str">
        <f t="shared" si="27"/>
        <v>Supporting</v>
      </c>
      <c r="G632" t="str">
        <f t="shared" si="28"/>
        <v>www.dqbio/jung-ae-ri/sky-castle.com</v>
      </c>
      <c r="H632" s="4" t="str">
        <f t="shared" si="29"/>
        <v>Jung Ae-Ri</v>
      </c>
    </row>
    <row r="633" spans="1:8">
      <c r="A633">
        <v>632</v>
      </c>
      <c r="B633" t="str">
        <f>UPPER(Actor!A633)</f>
        <v>SKY CASTLE</v>
      </c>
      <c r="C633" t="str">
        <f>Actor!B633</f>
        <v>Choi Won-young</v>
      </c>
      <c r="D633" t="str">
        <f>(LEFT(Actor!C633,10))</f>
        <v>Hwang Chi-</v>
      </c>
      <c r="E633" t="str">
        <f>UPPER(LEFT(Actor!D633,3))</f>
        <v>SUP</v>
      </c>
      <c r="F633" t="str">
        <f t="shared" si="27"/>
        <v>Supporting</v>
      </c>
      <c r="G633" t="str">
        <f t="shared" si="28"/>
        <v>www.dqbio/choi-won-young/sky-castle.com</v>
      </c>
      <c r="H633" s="4" t="str">
        <f t="shared" si="29"/>
        <v>Choi Won-Young</v>
      </c>
    </row>
    <row r="634" spans="1:8">
      <c r="A634">
        <v>633</v>
      </c>
      <c r="B634" t="str">
        <f>UPPER(Actor!A634)</f>
        <v>SKY CASTLE</v>
      </c>
      <c r="C634" t="str">
        <f>Actor!B634</f>
        <v>Kang Chan-hee</v>
      </c>
      <c r="D634" t="str">
        <f>(LEFT(Actor!C634,10))</f>
        <v>Hwang Woo-</v>
      </c>
      <c r="E634" t="str">
        <f>UPPER(LEFT(Actor!D634,3))</f>
        <v>SUP</v>
      </c>
      <c r="F634" t="str">
        <f t="shared" si="27"/>
        <v>Supporting</v>
      </c>
      <c r="G634" t="str">
        <f t="shared" si="28"/>
        <v>www.dqbio/kang-chan-hee/sky-castle.com</v>
      </c>
      <c r="H634" s="4" t="str">
        <f t="shared" si="29"/>
        <v>Kang Chan-Hee</v>
      </c>
    </row>
    <row r="635" spans="1:8">
      <c r="A635">
        <v>634</v>
      </c>
      <c r="B635" t="str">
        <f>UPPER(Actor!A635)</f>
        <v>SKY CASTLE</v>
      </c>
      <c r="C635" t="str">
        <f>Actor!B635</f>
        <v>Kim Byung-chul</v>
      </c>
      <c r="D635" t="str">
        <f>(LEFT(Actor!C635,10))</f>
        <v>Cha Min-hy</v>
      </c>
      <c r="E635" t="str">
        <f>UPPER(LEFT(Actor!D635,3))</f>
        <v>SUP</v>
      </c>
      <c r="F635" t="str">
        <f t="shared" si="27"/>
        <v>Supporting</v>
      </c>
      <c r="G635" t="str">
        <f t="shared" si="28"/>
        <v>www.dqbio/kim-byung-chul/sky-castle.com</v>
      </c>
      <c r="H635" s="4" t="str">
        <f t="shared" si="29"/>
        <v>Kim Byung-Chul</v>
      </c>
    </row>
    <row r="636" spans="1:8">
      <c r="A636">
        <v>635</v>
      </c>
      <c r="B636" t="str">
        <f>UPPER(Actor!A636)</f>
        <v>SKY CASTLE</v>
      </c>
      <c r="C636" t="str">
        <f>Actor!B636</f>
        <v>Park Yoo-na</v>
      </c>
      <c r="D636" t="str">
        <f>(LEFT(Actor!C636,10))</f>
        <v>Cha Se-ri</v>
      </c>
      <c r="E636" t="str">
        <f>UPPER(LEFT(Actor!D636,3))</f>
        <v>SUP</v>
      </c>
      <c r="F636" t="str">
        <f t="shared" si="27"/>
        <v>Supporting</v>
      </c>
      <c r="G636" t="str">
        <f t="shared" si="28"/>
        <v>www.dqbio/park-yoo-na/sky-castle.com</v>
      </c>
      <c r="H636" s="4" t="str">
        <f t="shared" si="29"/>
        <v>Park Yoo-Na</v>
      </c>
    </row>
    <row r="637" spans="1:8">
      <c r="A637">
        <v>636</v>
      </c>
      <c r="B637" t="str">
        <f>UPPER(Actor!A637)</f>
        <v>SKY CASTLE</v>
      </c>
      <c r="C637" t="str">
        <f>Actor!B637</f>
        <v>Kim Dong-hee</v>
      </c>
      <c r="D637" t="str">
        <f>(LEFT(Actor!C637,10))</f>
        <v>Cha Seo-jo</v>
      </c>
      <c r="E637" t="str">
        <f>UPPER(LEFT(Actor!D637,3))</f>
        <v>SUP</v>
      </c>
      <c r="F637" t="str">
        <f t="shared" si="27"/>
        <v>Supporting</v>
      </c>
      <c r="G637" t="str">
        <f t="shared" si="28"/>
        <v>www.dqbio/kim-dong-hee/sky-castle.com</v>
      </c>
      <c r="H637" s="4" t="str">
        <f t="shared" si="29"/>
        <v>Kim Dong-Hee</v>
      </c>
    </row>
    <row r="638" spans="1:8">
      <c r="A638">
        <v>637</v>
      </c>
      <c r="B638" t="str">
        <f>UPPER(Actor!A638)</f>
        <v>SKY CASTLE</v>
      </c>
      <c r="C638" t="str">
        <f>Actor!B638</f>
        <v>Jo Byung-gyu</v>
      </c>
      <c r="D638" t="str">
        <f>(LEFT(Actor!C638,10))</f>
        <v>Cha Ki-joo</v>
      </c>
      <c r="E638" t="str">
        <f>UPPER(LEFT(Actor!D638,3))</f>
        <v>SUP</v>
      </c>
      <c r="F638" t="str">
        <f t="shared" si="27"/>
        <v>Supporting</v>
      </c>
      <c r="G638" t="str">
        <f t="shared" si="28"/>
        <v>www.dqbio/jo-byung-gyu/sky-castle.com</v>
      </c>
      <c r="H638" s="4" t="str">
        <f t="shared" si="29"/>
        <v>Jo Byung-Gyu</v>
      </c>
    </row>
    <row r="639" spans="1:8">
      <c r="A639">
        <v>638</v>
      </c>
      <c r="B639" t="str">
        <f>UPPER(Actor!A639)</f>
        <v>SKY CASTLE</v>
      </c>
      <c r="C639" t="str">
        <f>Actor!B639</f>
        <v>Kim Joo-ryoung</v>
      </c>
      <c r="D639" t="str">
        <f>(LEFT(Actor!C639,10))</f>
        <v>Noh Seon-h</v>
      </c>
      <c r="E639" t="str">
        <f>UPPER(LEFT(Actor!D639,3))</f>
        <v>SUP</v>
      </c>
      <c r="F639" t="str">
        <f t="shared" si="27"/>
        <v>Supporting</v>
      </c>
      <c r="G639" t="str">
        <f t="shared" si="28"/>
        <v>www.dqbio/kim-joo-ryoung/sky-castle.com</v>
      </c>
      <c r="H639" s="4" t="str">
        <f t="shared" si="29"/>
        <v>Kim Joo-Ryoung</v>
      </c>
    </row>
    <row r="640" spans="1:8">
      <c r="A640">
        <v>639</v>
      </c>
      <c r="B640" t="str">
        <f>UPPER(Actor!A640)</f>
        <v>SKY CASTLE</v>
      </c>
      <c r="C640" t="str">
        <f>Actor!B640</f>
        <v>Jo Jae-yoon</v>
      </c>
      <c r="D640" t="str">
        <f>(LEFT(Actor!C640,10))</f>
        <v>Woo Yang-w</v>
      </c>
      <c r="E640" t="str">
        <f>UPPER(LEFT(Actor!D640,3))</f>
        <v>SUP</v>
      </c>
      <c r="F640" t="str">
        <f t="shared" si="27"/>
        <v>Supporting</v>
      </c>
      <c r="G640" t="str">
        <f t="shared" si="28"/>
        <v>www.dqbio/jo-jae-yoon/sky-castle.com</v>
      </c>
      <c r="H640" s="4" t="str">
        <f t="shared" si="29"/>
        <v>Jo Jae-Yoon</v>
      </c>
    </row>
    <row r="641" spans="1:8">
      <c r="A641">
        <v>640</v>
      </c>
      <c r="B641" t="str">
        <f>UPPER(Actor!A641)</f>
        <v>SKY CASTLE</v>
      </c>
      <c r="C641" t="str">
        <f>Actor!B641</f>
        <v>Yoo Jin-woo</v>
      </c>
      <c r="D641" t="str">
        <f>(LEFT(Actor!C641,10))</f>
        <v>Woo Soo-ha</v>
      </c>
      <c r="E641" t="str">
        <f>UPPER(LEFT(Actor!D641,3))</f>
        <v>SUP</v>
      </c>
      <c r="F641" t="str">
        <f t="shared" si="27"/>
        <v>Supporting</v>
      </c>
      <c r="G641" t="str">
        <f t="shared" si="28"/>
        <v>www.dqbio/yoo-jin-woo/sky-castle.com</v>
      </c>
      <c r="H641" s="4" t="str">
        <f t="shared" si="29"/>
        <v>Yoo Jin-Woo</v>
      </c>
    </row>
    <row r="642" spans="1:8">
      <c r="A642">
        <v>641</v>
      </c>
      <c r="B642" t="str">
        <f>UPPER(Actor!A642)</f>
        <v>SKY CASTLE</v>
      </c>
      <c r="C642" t="str">
        <f>Actor!B642</f>
        <v>Lee Hyun-jin</v>
      </c>
      <c r="D642" t="str">
        <f>(LEFT(Actor!C642,10))</f>
        <v>Jo Tae-jun</v>
      </c>
      <c r="E642" t="str">
        <f>UPPER(LEFT(Actor!D642,3))</f>
        <v>SUP</v>
      </c>
      <c r="F642" t="str">
        <f t="shared" si="27"/>
        <v>Supporting</v>
      </c>
      <c r="G642" t="str">
        <f t="shared" si="28"/>
        <v>www.dqbio/lee-hyun-jin/sky-castle.com</v>
      </c>
      <c r="H642" s="4" t="str">
        <f t="shared" si="29"/>
        <v>Lee Hyun-Jin</v>
      </c>
    </row>
    <row r="643" spans="1:8">
      <c r="A643">
        <v>642</v>
      </c>
      <c r="B643" t="str">
        <f>UPPER(Actor!A643)</f>
        <v>SKY CASTLE</v>
      </c>
      <c r="C643" t="str">
        <f>Actor!B643</f>
        <v>Jo Mi-nyeo</v>
      </c>
      <c r="D643" t="str">
        <f>(LEFT(Actor!C643,10))</f>
        <v>Kay/Kather</v>
      </c>
      <c r="E643" t="str">
        <f>UPPER(LEFT(Actor!D643,3))</f>
        <v>SUP</v>
      </c>
      <c r="F643" t="str">
        <f t="shared" ref="F643:F706" si="30">IF(E643="SUP","Supporting",IF(E643="SPE","Special Appearance",IF(E643="EXT","Extended",IF(E643="REC","Reccuring","Other"))))</f>
        <v>Supporting</v>
      </c>
      <c r="G643" t="str">
        <f t="shared" ref="G643:G706" si="31">LOWER(CONCATENATE("www.dqbio/",(SUBSTITUTE(C643," ","-")),"/",(SUBSTITUTE(B643," ","-")),".com"))</f>
        <v>www.dqbio/jo-mi-nyeo/sky-castle.com</v>
      </c>
      <c r="H643" s="4" t="str">
        <f t="shared" ref="H643:H706" si="32">PROPER(HYPERLINK(G643,C643))</f>
        <v>Jo Mi-Nyeo</v>
      </c>
    </row>
    <row r="644" spans="1:8">
      <c r="A644">
        <v>643</v>
      </c>
      <c r="B644" t="str">
        <f>UPPER(Actor!A644)</f>
        <v>SKY CASTLE</v>
      </c>
      <c r="C644" t="str">
        <f>Actor!B644</f>
        <v>Kim Bo-ra</v>
      </c>
      <c r="D644" t="str">
        <f>(LEFT(Actor!C644,10))</f>
        <v>Kim Hye-na</v>
      </c>
      <c r="E644" t="str">
        <f>UPPER(LEFT(Actor!D644,3))</f>
        <v>SUP</v>
      </c>
      <c r="F644" t="str">
        <f t="shared" si="30"/>
        <v>Supporting</v>
      </c>
      <c r="G644" t="str">
        <f t="shared" si="31"/>
        <v>www.dqbio/kim-bo-ra/sky-castle.com</v>
      </c>
      <c r="H644" s="4" t="str">
        <f t="shared" si="32"/>
        <v>Kim Bo-Ra</v>
      </c>
    </row>
    <row r="645" spans="1:8">
      <c r="A645">
        <v>644</v>
      </c>
      <c r="B645" t="str">
        <f>UPPER(Actor!A645)</f>
        <v>SKY CASTLE</v>
      </c>
      <c r="C645" t="str">
        <f>Actor!B645</f>
        <v>Woo Ji-hyun</v>
      </c>
      <c r="D645" t="str">
        <f>(LEFT(Actor!C645,10))</f>
        <v>Jeon Jin-m</v>
      </c>
      <c r="E645" t="str">
        <f>UPPER(LEFT(Actor!D645,3))</f>
        <v>SUP</v>
      </c>
      <c r="F645" t="str">
        <f t="shared" si="30"/>
        <v>Supporting</v>
      </c>
      <c r="G645" t="str">
        <f t="shared" si="31"/>
        <v>www.dqbio/woo-ji-hyun/sky-castle.com</v>
      </c>
      <c r="H645" s="4" t="str">
        <f t="shared" si="32"/>
        <v>Woo Ji-Hyun</v>
      </c>
    </row>
    <row r="646" spans="1:8">
      <c r="A646">
        <v>645</v>
      </c>
      <c r="B646" t="str">
        <f>UPPER(Actor!A646)</f>
        <v>SKY CASTLE</v>
      </c>
      <c r="C646" t="str">
        <f>Actor!B646</f>
        <v>Song Min-hyung</v>
      </c>
      <c r="D646" t="str">
        <f>(LEFT(Actor!C646,10))</f>
        <v>Choi In-ho</v>
      </c>
      <c r="E646" t="str">
        <f>UPPER(LEFT(Actor!D646,3))</f>
        <v>SUP</v>
      </c>
      <c r="F646" t="str">
        <f t="shared" si="30"/>
        <v>Supporting</v>
      </c>
      <c r="G646" t="str">
        <f t="shared" si="31"/>
        <v>www.dqbio/song-min-hyung/sky-castle.com</v>
      </c>
      <c r="H646" s="4" t="str">
        <f t="shared" si="32"/>
        <v>Song Min-Hyung</v>
      </c>
    </row>
    <row r="647" spans="1:8">
      <c r="A647">
        <v>646</v>
      </c>
      <c r="B647" t="str">
        <f>UPPER(Actor!A647)</f>
        <v>SKY CASTLE</v>
      </c>
      <c r="C647" t="str">
        <f>Actor!B647</f>
        <v>Lee Yeon-soo</v>
      </c>
      <c r="D647" t="str">
        <f>(LEFT(Actor!C647,10))</f>
        <v>Kim Eun-hy</v>
      </c>
      <c r="E647" t="str">
        <f>UPPER(LEFT(Actor!D647,3))</f>
        <v>SUP</v>
      </c>
      <c r="F647" t="str">
        <f t="shared" si="30"/>
        <v>Supporting</v>
      </c>
      <c r="G647" t="str">
        <f t="shared" si="31"/>
        <v>www.dqbio/lee-yeon-soo/sky-castle.com</v>
      </c>
      <c r="H647" s="4" t="str">
        <f t="shared" si="32"/>
        <v>Lee Yeon-Soo</v>
      </c>
    </row>
    <row r="648" spans="1:8">
      <c r="A648">
        <v>647</v>
      </c>
      <c r="B648" t="str">
        <f>UPPER(Actor!A648)</f>
        <v>SKY CASTLE</v>
      </c>
      <c r="C648" t="str">
        <f>Actor!B648</f>
        <v>Yoo Yeon</v>
      </c>
      <c r="D648" t="str">
        <f>(LEFT(Actor!C648,10))</f>
        <v>Laura Jung</v>
      </c>
      <c r="E648" t="str">
        <f>UPPER(LEFT(Actor!D648,3))</f>
        <v>SUP</v>
      </c>
      <c r="F648" t="str">
        <f t="shared" si="30"/>
        <v>Supporting</v>
      </c>
      <c r="G648" t="str">
        <f t="shared" si="31"/>
        <v>www.dqbio/yoo-yeon/sky-castle.com</v>
      </c>
      <c r="H648" s="4" t="str">
        <f t="shared" si="32"/>
        <v>Yoo Yeon</v>
      </c>
    </row>
    <row r="649" spans="1:8">
      <c r="A649">
        <v>648</v>
      </c>
      <c r="B649" t="str">
        <f>UPPER(Actor!A649)</f>
        <v>SKY CASTLE</v>
      </c>
      <c r="C649" t="str">
        <f>Actor!B649</f>
        <v>Kim Jung-nan</v>
      </c>
      <c r="D649" t="str">
        <f>(LEFT(Actor!C649,10))</f>
        <v>Lee Myung-</v>
      </c>
      <c r="E649" t="str">
        <f>UPPER(LEFT(Actor!D649,3))</f>
        <v>SUP</v>
      </c>
      <c r="F649" t="str">
        <f t="shared" si="30"/>
        <v>Supporting</v>
      </c>
      <c r="G649" t="str">
        <f t="shared" si="31"/>
        <v>www.dqbio/kim-jung-nan/sky-castle.com</v>
      </c>
      <c r="H649" s="4" t="str">
        <f t="shared" si="32"/>
        <v>Kim Jung-Nan</v>
      </c>
    </row>
    <row r="650" spans="1:8">
      <c r="A650">
        <v>649</v>
      </c>
      <c r="B650" t="str">
        <f>UPPER(Actor!A650)</f>
        <v>SKY CASTLE</v>
      </c>
      <c r="C650" t="str">
        <f>Actor!B650</f>
        <v>Song Geon-hee</v>
      </c>
      <c r="D650" t="str">
        <f>(LEFT(Actor!C650,10))</f>
        <v>Park Young</v>
      </c>
      <c r="E650" t="str">
        <f>UPPER(LEFT(Actor!D650,3))</f>
        <v>SUP</v>
      </c>
      <c r="F650" t="str">
        <f t="shared" si="30"/>
        <v>Supporting</v>
      </c>
      <c r="G650" t="str">
        <f t="shared" si="31"/>
        <v>www.dqbio/song-geon-hee/sky-castle.com</v>
      </c>
      <c r="H650" s="4" t="str">
        <f t="shared" si="32"/>
        <v>Song Geon-Hee</v>
      </c>
    </row>
    <row r="651" spans="1:8">
      <c r="A651">
        <v>650</v>
      </c>
      <c r="B651" t="str">
        <f>UPPER(Actor!A651)</f>
        <v>SKY CASTLE</v>
      </c>
      <c r="C651" t="str">
        <f>Actor!B651</f>
        <v>Yu Seong-ju</v>
      </c>
      <c r="D651" t="str">
        <f>(LEFT(Actor!C651,10))</f>
        <v>Park Soo-c</v>
      </c>
      <c r="E651" t="str">
        <f>UPPER(LEFT(Actor!D651,3))</f>
        <v>SUP</v>
      </c>
      <c r="F651" t="str">
        <f t="shared" si="30"/>
        <v>Supporting</v>
      </c>
      <c r="G651" t="str">
        <f t="shared" si="31"/>
        <v>www.dqbio/yu-seong-ju/sky-castle.com</v>
      </c>
      <c r="H651" s="4" t="str">
        <f t="shared" si="32"/>
        <v>Yu Seong-Ju</v>
      </c>
    </row>
    <row r="652" spans="1:8">
      <c r="A652">
        <v>651</v>
      </c>
      <c r="B652" t="str">
        <f>UPPER(Actor!A652)</f>
        <v>SKY CASTLE</v>
      </c>
      <c r="C652" t="str">
        <f>Actor!B652</f>
        <v>Lee Yun-seol</v>
      </c>
      <c r="D652" t="str">
        <f>(LEFT(Actor!C652,10))</f>
        <v>Lee Ga-eul</v>
      </c>
      <c r="E652" t="str">
        <f>UPPER(LEFT(Actor!D652,3))</f>
        <v>SUP</v>
      </c>
      <c r="F652" t="str">
        <f t="shared" si="30"/>
        <v>Supporting</v>
      </c>
      <c r="G652" t="str">
        <f t="shared" si="31"/>
        <v>www.dqbio/lee-yun-seol/sky-castle.com</v>
      </c>
      <c r="H652" s="4" t="str">
        <f t="shared" si="32"/>
        <v>Lee Yun-Seol</v>
      </c>
    </row>
    <row r="653" spans="1:8">
      <c r="A653">
        <v>652</v>
      </c>
      <c r="B653" t="str">
        <f>UPPER(Actor!A653)</f>
        <v>SKY CASTLE</v>
      </c>
      <c r="C653" t="str">
        <f>Actor!B653</f>
        <v>Kwon Hwa-woon</v>
      </c>
      <c r="D653" t="str">
        <f>(LEFT(Actor!C653,10))</f>
        <v>Lee Choong</v>
      </c>
      <c r="E653" t="str">
        <f>UPPER(LEFT(Actor!D653,3))</f>
        <v>SUP</v>
      </c>
      <c r="F653" t="str">
        <f t="shared" si="30"/>
        <v>Supporting</v>
      </c>
      <c r="G653" t="str">
        <f t="shared" si="31"/>
        <v>www.dqbio/kwon-hwa-woon/sky-castle.com</v>
      </c>
      <c r="H653" s="4" t="str">
        <f t="shared" si="32"/>
        <v>Kwon Hwa-Woon</v>
      </c>
    </row>
    <row r="654" spans="1:8">
      <c r="A654">
        <v>653</v>
      </c>
      <c r="B654" t="str">
        <f>UPPER(Actor!A654)</f>
        <v>SKY CASTLE</v>
      </c>
      <c r="C654" t="str">
        <f>Actor!B654</f>
        <v>Shin Cheol-jin</v>
      </c>
      <c r="D654" t="str">
        <f>(LEFT(Actor!C654,10))</f>
        <v>elder at S</v>
      </c>
      <c r="E654" t="str">
        <f>UPPER(LEFT(Actor!D654,3))</f>
        <v>SUP</v>
      </c>
      <c r="F654" t="str">
        <f t="shared" si="30"/>
        <v>Supporting</v>
      </c>
      <c r="G654" t="str">
        <f t="shared" si="31"/>
        <v>www.dqbio/shin-cheol-jin/sky-castle.com</v>
      </c>
      <c r="H654" s="4" t="str">
        <f t="shared" si="32"/>
        <v>Shin Cheol-Jin</v>
      </c>
    </row>
    <row r="655" spans="1:8">
      <c r="A655">
        <v>654</v>
      </c>
      <c r="B655" t="str">
        <f>UPPER(Actor!A655)</f>
        <v>SKY CASTLE</v>
      </c>
      <c r="C655" t="str">
        <f>Actor!B655</f>
        <v>Kim Chan-mi</v>
      </c>
      <c r="D655" t="str">
        <f>(LEFT(Actor!C655,10))</f>
        <v>herself (e</v>
      </c>
      <c r="E655" t="str">
        <f>UPPER(LEFT(Actor!D655,3))</f>
        <v>SUP</v>
      </c>
      <c r="F655" t="str">
        <f t="shared" si="30"/>
        <v>Supporting</v>
      </c>
      <c r="G655" t="str">
        <f t="shared" si="31"/>
        <v>www.dqbio/kim-chan-mi/sky-castle.com</v>
      </c>
      <c r="H655" s="4" t="str">
        <f t="shared" si="32"/>
        <v>Kim Chan-Mi</v>
      </c>
    </row>
    <row r="656" spans="1:8">
      <c r="A656">
        <v>655</v>
      </c>
      <c r="B656" t="str">
        <f>UPPER(Actor!A656)</f>
        <v>THE CROWNED CLOWN</v>
      </c>
      <c r="C656" t="str">
        <f>Actor!B656</f>
        <v>Jang Gwang</v>
      </c>
      <c r="D656" t="str">
        <f>(LEFT(Actor!C656,10))</f>
        <v>Eunuch Jo</v>
      </c>
      <c r="E656" t="str">
        <f>UPPER(LEFT(Actor!D656,3))</f>
        <v>SUP</v>
      </c>
      <c r="F656" t="str">
        <f t="shared" si="30"/>
        <v>Supporting</v>
      </c>
      <c r="G656" t="str">
        <f t="shared" si="31"/>
        <v>www.dqbio/jang-gwang/the-crowned-clown.com</v>
      </c>
      <c r="H656" s="4" t="str">
        <f t="shared" si="32"/>
        <v>Jang Gwang</v>
      </c>
    </row>
    <row r="657" spans="1:8">
      <c r="A657">
        <v>656</v>
      </c>
      <c r="B657" t="str">
        <f>UPPER(Actor!A657)</f>
        <v>THE CROWNED CLOWN</v>
      </c>
      <c r="C657" t="str">
        <f>Actor!B657</f>
        <v>Yoon Jong-suk</v>
      </c>
      <c r="D657" t="str">
        <f>(LEFT(Actor!C657,10))</f>
        <v>Jang Moo-y</v>
      </c>
      <c r="E657" t="str">
        <f>UPPER(LEFT(Actor!D657,3))</f>
        <v>SUP</v>
      </c>
      <c r="F657" t="str">
        <f t="shared" si="30"/>
        <v>Supporting</v>
      </c>
      <c r="G657" t="str">
        <f t="shared" si="31"/>
        <v>www.dqbio/yoon-jong-suk/the-crowned-clown.com</v>
      </c>
      <c r="H657" s="4" t="str">
        <f t="shared" si="32"/>
        <v>Yoon Jong-Suk</v>
      </c>
    </row>
    <row r="658" spans="1:8">
      <c r="A658">
        <v>657</v>
      </c>
      <c r="B658" t="str">
        <f>UPPER(Actor!A658)</f>
        <v>THE CROWNED CLOWN</v>
      </c>
      <c r="C658" t="str">
        <f>Actor!B658</f>
        <v>Shin Soo-yeon</v>
      </c>
      <c r="D658" t="str">
        <f>(LEFT(Actor!C658,10))</f>
        <v>Dal-rae, H</v>
      </c>
      <c r="E658" t="str">
        <f>UPPER(LEFT(Actor!D658,3))</f>
        <v>SUP</v>
      </c>
      <c r="F658" t="str">
        <f t="shared" si="30"/>
        <v>Supporting</v>
      </c>
      <c r="G658" t="str">
        <f t="shared" si="31"/>
        <v>www.dqbio/shin-soo-yeon/the-crowned-clown.com</v>
      </c>
      <c r="H658" s="4" t="str">
        <f t="shared" si="32"/>
        <v>Shin Soo-Yeon</v>
      </c>
    </row>
    <row r="659" spans="1:8">
      <c r="A659">
        <v>658</v>
      </c>
      <c r="B659" t="str">
        <f>UPPER(Actor!A659)</f>
        <v>THE CROWNED CLOWN</v>
      </c>
      <c r="C659" t="str">
        <f>Actor!B659</f>
        <v>Yoon Kyung-ho</v>
      </c>
      <c r="D659" t="str">
        <f>(LEFT(Actor!C659,10))</f>
        <v>Kap-soo, H</v>
      </c>
      <c r="E659" t="str">
        <f>UPPER(LEFT(Actor!D659,3))</f>
        <v>SUP</v>
      </c>
      <c r="F659" t="str">
        <f t="shared" si="30"/>
        <v>Supporting</v>
      </c>
      <c r="G659" t="str">
        <f t="shared" si="31"/>
        <v>www.dqbio/yoon-kyung-ho/the-crowned-clown.com</v>
      </c>
      <c r="H659" s="4" t="str">
        <f t="shared" si="32"/>
        <v>Yoon Kyung-Ho</v>
      </c>
    </row>
    <row r="660" spans="1:8">
      <c r="A660">
        <v>659</v>
      </c>
      <c r="B660" t="str">
        <f>UPPER(Actor!A660)</f>
        <v>THE CROWNED CLOWN</v>
      </c>
      <c r="C660" t="str">
        <f>Actor!B660</f>
        <v>Oh Ha-nee</v>
      </c>
      <c r="D660" t="str">
        <f>(LEFT(Actor!C660,10))</f>
        <v xml:space="preserve">Ae-young, </v>
      </c>
      <c r="E660" t="str">
        <f>UPPER(LEFT(Actor!D660,3))</f>
        <v>SUP</v>
      </c>
      <c r="F660" t="str">
        <f t="shared" si="30"/>
        <v>Supporting</v>
      </c>
      <c r="G660" t="str">
        <f t="shared" si="31"/>
        <v>www.dqbio/oh-ha-nee/the-crowned-clown.com</v>
      </c>
      <c r="H660" s="4" t="str">
        <f t="shared" si="32"/>
        <v>Oh Ha-Nee</v>
      </c>
    </row>
    <row r="661" spans="1:8">
      <c r="A661">
        <v>660</v>
      </c>
      <c r="B661" t="str">
        <f>UPPER(Actor!A661)</f>
        <v>THE CROWNED CLOWN</v>
      </c>
      <c r="C661" t="str">
        <f>Actor!B661</f>
        <v>Kim Soo-jin</v>
      </c>
      <c r="D661" t="str">
        <f>(LEFT(Actor!C661,10))</f>
        <v>Court Lady</v>
      </c>
      <c r="E661" t="str">
        <f>UPPER(LEFT(Actor!D661,3))</f>
        <v>SUP</v>
      </c>
      <c r="F661" t="str">
        <f t="shared" si="30"/>
        <v>Supporting</v>
      </c>
      <c r="G661" t="str">
        <f t="shared" si="31"/>
        <v>www.dqbio/kim-soo-jin/the-crowned-clown.com</v>
      </c>
      <c r="H661" s="4" t="str">
        <f t="shared" si="32"/>
        <v>Kim Soo-Jin</v>
      </c>
    </row>
    <row r="662" spans="1:8">
      <c r="A662">
        <v>661</v>
      </c>
      <c r="B662" t="str">
        <f>UPPER(Actor!A662)</f>
        <v>THE CROWNED CLOWN</v>
      </c>
      <c r="C662" t="str">
        <f>Actor!B662</f>
        <v>Kwon Hae-hyo</v>
      </c>
      <c r="D662" t="str">
        <f>(LEFT(Actor!C662,10))</f>
        <v>Shin Chi-s</v>
      </c>
      <c r="E662" t="str">
        <f>UPPER(LEFT(Actor!D662,3))</f>
        <v>SUP</v>
      </c>
      <c r="F662" t="str">
        <f t="shared" si="30"/>
        <v>Supporting</v>
      </c>
      <c r="G662" t="str">
        <f t="shared" si="31"/>
        <v>www.dqbio/kwon-hae-hyo/the-crowned-clown.com</v>
      </c>
      <c r="H662" s="4" t="str">
        <f t="shared" si="32"/>
        <v>Kwon Hae-Hyo</v>
      </c>
    </row>
    <row r="663" spans="1:8">
      <c r="A663">
        <v>662</v>
      </c>
      <c r="B663" t="str">
        <f>UPPER(Actor!A663)</f>
        <v>THE CROWNED CLOWN</v>
      </c>
      <c r="C663" t="str">
        <f>Actor!B663</f>
        <v>Jang Young-nam</v>
      </c>
      <c r="D663" t="str">
        <f>(LEFT(Actor!C663,10))</f>
        <v xml:space="preserve">the Queen </v>
      </c>
      <c r="E663" t="str">
        <f>UPPER(LEFT(Actor!D663,3))</f>
        <v>SUP</v>
      </c>
      <c r="F663" t="str">
        <f t="shared" si="30"/>
        <v>Supporting</v>
      </c>
      <c r="G663" t="str">
        <f t="shared" si="31"/>
        <v>www.dqbio/jang-young-nam/the-crowned-clown.com</v>
      </c>
      <c r="H663" s="4" t="str">
        <f t="shared" si="32"/>
        <v>Jang Young-Nam</v>
      </c>
    </row>
    <row r="664" spans="1:8">
      <c r="A664">
        <v>663</v>
      </c>
      <c r="B664" t="str">
        <f>UPPER(Actor!A664)</f>
        <v>THE CROWNED CLOWN</v>
      </c>
      <c r="C664" t="str">
        <f>Actor!B664</f>
        <v>Lee Moo-saeng</v>
      </c>
      <c r="D664" t="str">
        <f>(LEFT(Actor!C664,10))</f>
        <v>Prince Jin</v>
      </c>
      <c r="E664" t="str">
        <f>UPPER(LEFT(Actor!D664,3))</f>
        <v>SUP</v>
      </c>
      <c r="F664" t="str">
        <f t="shared" si="30"/>
        <v>Supporting</v>
      </c>
      <c r="G664" t="str">
        <f t="shared" si="31"/>
        <v>www.dqbio/lee-moo-saeng/the-crowned-clown.com</v>
      </c>
      <c r="H664" s="4" t="str">
        <f t="shared" si="32"/>
        <v>Lee Moo-Saeng</v>
      </c>
    </row>
    <row r="665" spans="1:8">
      <c r="A665">
        <v>664</v>
      </c>
      <c r="B665" t="str">
        <f>UPPER(Actor!A665)</f>
        <v>THE CROWNED CLOWN</v>
      </c>
      <c r="C665" t="str">
        <f>Actor!B665</f>
        <v>Min Ji-ah</v>
      </c>
      <c r="D665" t="str">
        <f>(LEFT(Actor!C665,10))</f>
        <v>Court Lady</v>
      </c>
      <c r="E665" t="str">
        <f>UPPER(LEFT(Actor!D665,3))</f>
        <v>SUP</v>
      </c>
      <c r="F665" t="str">
        <f t="shared" si="30"/>
        <v>Supporting</v>
      </c>
      <c r="G665" t="str">
        <f t="shared" si="31"/>
        <v>www.dqbio/min-ji-ah/the-crowned-clown.com</v>
      </c>
      <c r="H665" s="4" t="str">
        <f t="shared" si="32"/>
        <v>Min Ji-Ah</v>
      </c>
    </row>
    <row r="666" spans="1:8">
      <c r="A666">
        <v>665</v>
      </c>
      <c r="B666" t="str">
        <f>UPPER(Actor!A666)</f>
        <v>THE CROWNED CLOWN</v>
      </c>
      <c r="C666" t="str">
        <f>Actor!B666</f>
        <v>Choi Kyu-jin</v>
      </c>
      <c r="D666" t="str">
        <f>(LEFT(Actor!C666,10))</f>
        <v>Shin Yi-ky</v>
      </c>
      <c r="E666" t="str">
        <f>UPPER(LEFT(Actor!D666,3))</f>
        <v>SUP</v>
      </c>
      <c r="F666" t="str">
        <f t="shared" si="30"/>
        <v>Supporting</v>
      </c>
      <c r="G666" t="str">
        <f t="shared" si="31"/>
        <v>www.dqbio/choi-kyu-jin/the-crowned-clown.com</v>
      </c>
      <c r="H666" s="4" t="str">
        <f t="shared" si="32"/>
        <v>Choi Kyu-Jin</v>
      </c>
    </row>
    <row r="667" spans="1:8">
      <c r="A667">
        <v>666</v>
      </c>
      <c r="B667" t="str">
        <f>UPPER(Actor!A667)</f>
        <v>THE CROWNED CLOWN</v>
      </c>
      <c r="C667" t="str">
        <f>Actor!B667</f>
        <v>Seo Yoon-ah</v>
      </c>
      <c r="D667" t="str">
        <f>(LEFT(Actor!C667,10))</f>
        <v>Seon Hwa-d</v>
      </c>
      <c r="E667" t="str">
        <f>UPPER(LEFT(Actor!D667,3))</f>
        <v>SUP</v>
      </c>
      <c r="F667" t="str">
        <f t="shared" si="30"/>
        <v>Supporting</v>
      </c>
      <c r="G667" t="str">
        <f t="shared" si="31"/>
        <v>www.dqbio/seo-yoon-ah/the-crowned-clown.com</v>
      </c>
      <c r="H667" s="4" t="str">
        <f t="shared" si="32"/>
        <v>Seo Yoon-Ah</v>
      </c>
    </row>
    <row r="668" spans="1:8">
      <c r="A668">
        <v>667</v>
      </c>
      <c r="B668" t="str">
        <f>UPPER(Actor!A668)</f>
        <v>THE CROWNED CLOWN</v>
      </c>
      <c r="C668" t="str">
        <f>Actor!B668</f>
        <v>Lee Mi-eun</v>
      </c>
      <c r="D668" t="str">
        <f>(LEFT(Actor!C668,10))</f>
        <v>Court Lady</v>
      </c>
      <c r="E668" t="str">
        <f>UPPER(LEFT(Actor!D668,3))</f>
        <v>SUP</v>
      </c>
      <c r="F668" t="str">
        <f t="shared" si="30"/>
        <v>Supporting</v>
      </c>
      <c r="G668" t="str">
        <f t="shared" si="31"/>
        <v>www.dqbio/lee-mi-eun/the-crowned-clown.com</v>
      </c>
      <c r="H668" s="4" t="str">
        <f t="shared" si="32"/>
        <v>Lee Mi-Eun</v>
      </c>
    </row>
    <row r="669" spans="1:8">
      <c r="A669">
        <v>668</v>
      </c>
      <c r="B669" t="str">
        <f>UPPER(Actor!A669)</f>
        <v>THE CROWNED CLOWN</v>
      </c>
      <c r="C669" t="str">
        <f>Actor!B669</f>
        <v>Park Si-eun</v>
      </c>
      <c r="D669" t="str">
        <f>(LEFT(Actor!C669,10))</f>
        <v>Choi Kye-h</v>
      </c>
      <c r="E669" t="str">
        <f>UPPER(LEFT(Actor!D669,3))</f>
        <v>SUP</v>
      </c>
      <c r="F669" t="str">
        <f t="shared" si="30"/>
        <v>Supporting</v>
      </c>
      <c r="G669" t="str">
        <f t="shared" si="31"/>
        <v>www.dqbio/park-si-eun/the-crowned-clown.com</v>
      </c>
      <c r="H669" s="4" t="str">
        <f t="shared" si="32"/>
        <v>Park Si-Eun</v>
      </c>
    </row>
    <row r="670" spans="1:8">
      <c r="A670">
        <v>669</v>
      </c>
      <c r="B670" t="str">
        <f>UPPER(Actor!A670)</f>
        <v>THE CROWNED CLOWN</v>
      </c>
      <c r="C670" t="str">
        <f>Actor!B670</f>
        <v>Jung Hye-young</v>
      </c>
      <c r="D670" t="str">
        <f>(LEFT(Actor!C670,10))</f>
        <v xml:space="preserve">Woon-sim, </v>
      </c>
      <c r="E670" t="str">
        <f>UPPER(LEFT(Actor!D670,3))</f>
        <v>SUP</v>
      </c>
      <c r="F670" t="str">
        <f t="shared" si="30"/>
        <v>Supporting</v>
      </c>
      <c r="G670" t="str">
        <f t="shared" si="31"/>
        <v>www.dqbio/jung-hye-young/the-crowned-clown.com</v>
      </c>
      <c r="H670" s="4" t="str">
        <f t="shared" si="32"/>
        <v>Jung Hye-Young</v>
      </c>
    </row>
    <row r="671" spans="1:8">
      <c r="A671">
        <v>670</v>
      </c>
      <c r="B671" t="str">
        <f>UPPER(Actor!A671)</f>
        <v>THE CROWNED CLOWN</v>
      </c>
      <c r="C671" t="str">
        <f>Actor!B671</f>
        <v>Lee Yoon-gun</v>
      </c>
      <c r="D671" t="str">
        <f>(LEFT(Actor!C671,10))</f>
        <v>Yoo Ho-joo</v>
      </c>
      <c r="E671" t="str">
        <f>UPPER(LEFT(Actor!D671,3))</f>
        <v>SUP</v>
      </c>
      <c r="F671" t="str">
        <f t="shared" si="30"/>
        <v>Supporting</v>
      </c>
      <c r="G671" t="str">
        <f t="shared" si="31"/>
        <v>www.dqbio/lee-yoon-gun/the-crowned-clown.com</v>
      </c>
      <c r="H671" s="4" t="str">
        <f t="shared" si="32"/>
        <v>Lee Yoon-Gun</v>
      </c>
    </row>
    <row r="672" spans="1:8">
      <c r="A672">
        <v>671</v>
      </c>
      <c r="B672" t="str">
        <f>UPPER(Actor!A672)</f>
        <v>THE CROWNED CLOWN</v>
      </c>
      <c r="C672" t="str">
        <f>Actor!B672</f>
        <v>Lee Kyu-han</v>
      </c>
      <c r="D672" t="str">
        <f>(LEFT(Actor!C672,10))</f>
        <v>Joo Ho-geo</v>
      </c>
      <c r="E672" t="str">
        <f>UPPER(LEFT(Actor!D672,3))</f>
        <v>SUP</v>
      </c>
      <c r="F672" t="str">
        <f t="shared" si="30"/>
        <v>Supporting</v>
      </c>
      <c r="G672" t="str">
        <f t="shared" si="31"/>
        <v>www.dqbio/lee-kyu-han/the-crowned-clown.com</v>
      </c>
      <c r="H672" s="4" t="str">
        <f t="shared" si="32"/>
        <v>Lee Kyu-Han</v>
      </c>
    </row>
    <row r="673" spans="1:8">
      <c r="A673">
        <v>672</v>
      </c>
      <c r="B673" t="str">
        <f>UPPER(Actor!A673)</f>
        <v>THE CROWNED CLOWN</v>
      </c>
      <c r="C673" t="str">
        <f>Actor!B673</f>
        <v>Choi Moo-in</v>
      </c>
      <c r="D673" t="str">
        <f>(LEFT(Actor!C673,10))</f>
        <v>Lee Han-jo</v>
      </c>
      <c r="E673" t="str">
        <f>UPPER(LEFT(Actor!D673,3))</f>
        <v>SUP</v>
      </c>
      <c r="F673" t="str">
        <f t="shared" si="30"/>
        <v>Supporting</v>
      </c>
      <c r="G673" t="str">
        <f t="shared" si="31"/>
        <v>www.dqbio/choi-moo-in/the-crowned-clown.com</v>
      </c>
      <c r="H673" s="4" t="str">
        <f t="shared" si="32"/>
        <v>Choi Moo-In</v>
      </c>
    </row>
    <row r="674" spans="1:8">
      <c r="A674">
        <v>673</v>
      </c>
      <c r="B674" t="str">
        <f>UPPER(Actor!A674)</f>
        <v>THE CROWNED CLOWN</v>
      </c>
      <c r="C674" t="str">
        <f>Actor!B674</f>
        <v>Lee Chang-jik</v>
      </c>
      <c r="D674" t="str">
        <f>(LEFT(Actor!C674,10))</f>
        <v>Seo Jang-w</v>
      </c>
      <c r="E674" t="str">
        <f>UPPER(LEFT(Actor!D674,3))</f>
        <v>SUP</v>
      </c>
      <c r="F674" t="str">
        <f t="shared" si="30"/>
        <v>Supporting</v>
      </c>
      <c r="G674" t="str">
        <f t="shared" si="31"/>
        <v>www.dqbio/lee-chang-jik/the-crowned-clown.com</v>
      </c>
      <c r="H674" s="4" t="str">
        <f t="shared" si="32"/>
        <v>Lee Chang-Jik</v>
      </c>
    </row>
    <row r="675" spans="1:8">
      <c r="A675">
        <v>674</v>
      </c>
      <c r="B675" t="str">
        <f>UPPER(Actor!A675)</f>
        <v>THE CROWNED CLOWN</v>
      </c>
      <c r="C675" t="str">
        <f>Actor!B675</f>
        <v>Song Duk-ho</v>
      </c>
      <c r="D675" t="str">
        <f>(LEFT(Actor!C675,10))</f>
        <v>Woo Jeong-</v>
      </c>
      <c r="E675" t="str">
        <f>UPPER(LEFT(Actor!D675,3))</f>
        <v>SUP</v>
      </c>
      <c r="F675" t="str">
        <f t="shared" si="30"/>
        <v>Supporting</v>
      </c>
      <c r="G675" t="str">
        <f t="shared" si="31"/>
        <v>www.dqbio/song-duk-ho/the-crowned-clown.com</v>
      </c>
      <c r="H675" s="4" t="str">
        <f t="shared" si="32"/>
        <v>Song Duk-Ho</v>
      </c>
    </row>
    <row r="676" spans="1:8">
      <c r="A676">
        <v>675</v>
      </c>
      <c r="B676" t="str">
        <f>UPPER(Actor!A676)</f>
        <v>THE CROWNED CLOWN</v>
      </c>
      <c r="C676" t="str">
        <f>Actor!B676</f>
        <v>Jang Sung-won</v>
      </c>
      <c r="D676" t="str">
        <f>(LEFT(Actor!C676,10))</f>
        <v>Jung Saeng</v>
      </c>
      <c r="E676" t="str">
        <f>UPPER(LEFT(Actor!D676,3))</f>
        <v>SUP</v>
      </c>
      <c r="F676" t="str">
        <f t="shared" si="30"/>
        <v>Supporting</v>
      </c>
      <c r="G676" t="str">
        <f t="shared" si="31"/>
        <v>www.dqbio/jang-sung-won/the-crowned-clown.com</v>
      </c>
      <c r="H676" s="4" t="str">
        <f t="shared" si="32"/>
        <v>Jang Sung-Won</v>
      </c>
    </row>
    <row r="677" spans="1:8">
      <c r="A677">
        <v>676</v>
      </c>
      <c r="B677" t="str">
        <f>UPPER(Actor!A677)</f>
        <v>THE CROWNED CLOWN</v>
      </c>
      <c r="C677" t="str">
        <f>Actor!B677</f>
        <v>Jang Hyuk</v>
      </c>
      <c r="D677" t="str">
        <f>(LEFT(Actor!C677,10))</f>
        <v>King Seonj</v>
      </c>
      <c r="E677" t="str">
        <f>UPPER(LEFT(Actor!D677,3))</f>
        <v>SPE</v>
      </c>
      <c r="F677" t="str">
        <f t="shared" si="30"/>
        <v>Special Appearance</v>
      </c>
      <c r="G677" t="str">
        <f t="shared" si="31"/>
        <v>www.dqbio/jang-hyuk/the-crowned-clown.com</v>
      </c>
      <c r="H677" s="4" t="str">
        <f t="shared" si="32"/>
        <v>Jang Hyuk</v>
      </c>
    </row>
    <row r="678" spans="1:8">
      <c r="A678">
        <v>677</v>
      </c>
      <c r="B678" t="str">
        <f>UPPER(Actor!A678)</f>
        <v>THE CROWNED CLOWN</v>
      </c>
      <c r="C678" t="str">
        <f>Actor!B678</f>
        <v>Yoon Park</v>
      </c>
      <c r="D678" t="str">
        <f>(LEFT(Actor!C678,10))</f>
        <v>Lord Kiseo</v>
      </c>
      <c r="E678" t="str">
        <f>UPPER(LEFT(Actor!D678,3))</f>
        <v>SPE</v>
      </c>
      <c r="F678" t="str">
        <f t="shared" si="30"/>
        <v>Special Appearance</v>
      </c>
      <c r="G678" t="str">
        <f t="shared" si="31"/>
        <v>www.dqbio/yoon-park/the-crowned-clown.com</v>
      </c>
      <c r="H678" s="4" t="str">
        <f t="shared" si="32"/>
        <v>Yoon Park</v>
      </c>
    </row>
    <row r="679" spans="1:8">
      <c r="A679">
        <v>678</v>
      </c>
      <c r="B679" t="str">
        <f>UPPER(Actor!A679)</f>
        <v>THE UNCANNY COUNTER</v>
      </c>
      <c r="C679" t="str">
        <f>Actor!B679</f>
        <v>Moon Sook</v>
      </c>
      <c r="D679" t="str">
        <f>(LEFT(Actor!C679,10))</f>
        <v>Wi-gen</v>
      </c>
      <c r="E679" t="str">
        <f>UPPER(LEFT(Actor!D679,3))</f>
        <v>SUP</v>
      </c>
      <c r="F679" t="str">
        <f t="shared" si="30"/>
        <v>Supporting</v>
      </c>
      <c r="G679" t="str">
        <f t="shared" si="31"/>
        <v>www.dqbio/moon-sook/the-uncanny-counter.com</v>
      </c>
      <c r="H679" s="4" t="str">
        <f t="shared" si="32"/>
        <v>Moon Sook</v>
      </c>
    </row>
    <row r="680" spans="1:8">
      <c r="A680">
        <v>679</v>
      </c>
      <c r="B680" t="str">
        <f>UPPER(Actor!A680)</f>
        <v>THE UNCANNY COUNTER</v>
      </c>
      <c r="C680" t="str">
        <f>Actor!B680</f>
        <v>Kim So-ra</v>
      </c>
      <c r="D680" t="str">
        <f>(LEFT(Actor!C680,10))</f>
        <v>Kim Gi-ran</v>
      </c>
      <c r="E680" t="str">
        <f>UPPER(LEFT(Actor!D680,3))</f>
        <v>SUP</v>
      </c>
      <c r="F680" t="str">
        <f t="shared" si="30"/>
        <v>Supporting</v>
      </c>
      <c r="G680" t="str">
        <f t="shared" si="31"/>
        <v>www.dqbio/kim-so-ra/the-uncanny-counter.com</v>
      </c>
      <c r="H680" s="4" t="str">
        <f t="shared" si="32"/>
        <v>Kim So-Ra</v>
      </c>
    </row>
    <row r="681" spans="1:8">
      <c r="A681">
        <v>680</v>
      </c>
      <c r="B681" t="str">
        <f>UPPER(Actor!A681)</f>
        <v>THE UNCANNY COUNTER</v>
      </c>
      <c r="C681" t="str">
        <f>Actor!B681</f>
        <v>Eun Ye-jun</v>
      </c>
      <c r="D681" t="str">
        <f>(LEFT(Actor!C681,10))</f>
        <v>Woo-sik</v>
      </c>
      <c r="E681" t="str">
        <f>UPPER(LEFT(Actor!D681,3))</f>
        <v>SUP</v>
      </c>
      <c r="F681" t="str">
        <f t="shared" si="30"/>
        <v>Supporting</v>
      </c>
      <c r="G681" t="str">
        <f t="shared" si="31"/>
        <v>www.dqbio/eun-ye-jun/the-uncanny-counter.com</v>
      </c>
      <c r="H681" s="4" t="str">
        <f t="shared" si="32"/>
        <v>Eun Ye-Jun</v>
      </c>
    </row>
    <row r="682" spans="1:8">
      <c r="A682">
        <v>681</v>
      </c>
      <c r="B682" t="str">
        <f>UPPER(Actor!A682)</f>
        <v>THE UNCANNY COUNTER</v>
      </c>
      <c r="C682" t="str">
        <f>Actor!B682</f>
        <v>Lee Chan-hyung</v>
      </c>
      <c r="D682" t="str">
        <f>(LEFT(Actor!C682,10))</f>
        <v>Kwon Su-ho</v>
      </c>
      <c r="E682" t="str">
        <f>UPPER(LEFT(Actor!D682,3))</f>
        <v>SUP</v>
      </c>
      <c r="F682" t="str">
        <f t="shared" si="30"/>
        <v>Supporting</v>
      </c>
      <c r="G682" t="str">
        <f t="shared" si="31"/>
        <v>www.dqbio/lee-chan-hyung/the-uncanny-counter.com</v>
      </c>
      <c r="H682" s="4" t="str">
        <f t="shared" si="32"/>
        <v>Lee Chan-Hyung</v>
      </c>
    </row>
    <row r="683" spans="1:8">
      <c r="A683">
        <v>682</v>
      </c>
      <c r="B683" t="str">
        <f>UPPER(Actor!A683)</f>
        <v>THE UNCANNY COUNTER</v>
      </c>
      <c r="C683" t="str">
        <f>Actor!B683</f>
        <v>Woo Mi-hwa</v>
      </c>
      <c r="D683" t="str">
        <f>(LEFT(Actor!C683,10))</f>
        <v>The Prosec</v>
      </c>
      <c r="E683" t="str">
        <f>UPPER(LEFT(Actor!D683,3))</f>
        <v>SUP</v>
      </c>
      <c r="F683" t="str">
        <f t="shared" si="30"/>
        <v>Supporting</v>
      </c>
      <c r="G683" t="str">
        <f t="shared" si="31"/>
        <v>www.dqbio/woo-mi-hwa/the-uncanny-counter.com</v>
      </c>
      <c r="H683" s="4" t="str">
        <f t="shared" si="32"/>
        <v>Woo Mi-Hwa</v>
      </c>
    </row>
    <row r="684" spans="1:8">
      <c r="A684">
        <v>683</v>
      </c>
      <c r="B684" t="str">
        <f>UPPER(Actor!A684)</f>
        <v>THE UNCANNY COUNTER</v>
      </c>
      <c r="C684" t="str">
        <f>Actor!B684</f>
        <v>Lee Hong-nae</v>
      </c>
      <c r="D684" t="str">
        <f>(LEFT(Actor!C684,10))</f>
        <v>Ji Chung-s</v>
      </c>
      <c r="E684" t="str">
        <f>UPPER(LEFT(Actor!D684,3))</f>
        <v>SUP</v>
      </c>
      <c r="F684" t="str">
        <f t="shared" si="30"/>
        <v>Supporting</v>
      </c>
      <c r="G684" t="str">
        <f t="shared" si="31"/>
        <v>www.dqbio/lee-hong-nae/the-uncanny-counter.com</v>
      </c>
      <c r="H684" s="4" t="str">
        <f t="shared" si="32"/>
        <v>Lee Hong-Nae</v>
      </c>
    </row>
    <row r="685" spans="1:8">
      <c r="A685">
        <v>684</v>
      </c>
      <c r="B685" t="str">
        <f>UPPER(Actor!A685)</f>
        <v>THE UNCANNY COUNTER</v>
      </c>
      <c r="C685" t="str">
        <f>Actor!B685</f>
        <v>Ok Ja-yeon</v>
      </c>
      <c r="D685" t="str">
        <f>(LEFT(Actor!C685,10))</f>
        <v>Baek Hyang</v>
      </c>
      <c r="E685" t="str">
        <f>UPPER(LEFT(Actor!D685,3))</f>
        <v>SUP</v>
      </c>
      <c r="F685" t="str">
        <f t="shared" si="30"/>
        <v>Supporting</v>
      </c>
      <c r="G685" t="str">
        <f t="shared" si="31"/>
        <v>www.dqbio/ok-ja-yeon/the-uncanny-counter.com</v>
      </c>
      <c r="H685" s="4" t="str">
        <f t="shared" si="32"/>
        <v>Ok Ja-Yeon</v>
      </c>
    </row>
    <row r="686" spans="1:8">
      <c r="A686">
        <v>685</v>
      </c>
      <c r="B686" t="str">
        <f>UPPER(Actor!A686)</f>
        <v>THE UNCANNY COUNTER</v>
      </c>
      <c r="C686" t="str">
        <f>Actor!B686</f>
        <v>Kim Eun-soo</v>
      </c>
      <c r="D686" t="str">
        <f>(LEFT(Actor!C686,10))</f>
        <v>Kim Woong-</v>
      </c>
      <c r="E686" t="str">
        <f>UPPER(LEFT(Actor!D686,3))</f>
        <v>SUP</v>
      </c>
      <c r="F686" t="str">
        <f t="shared" si="30"/>
        <v>Supporting</v>
      </c>
      <c r="G686" t="str">
        <f t="shared" si="31"/>
        <v>www.dqbio/kim-eun-soo/the-uncanny-counter.com</v>
      </c>
      <c r="H686" s="4" t="str">
        <f t="shared" si="32"/>
        <v>Kim Eun-Soo</v>
      </c>
    </row>
    <row r="687" spans="1:8">
      <c r="A687">
        <v>686</v>
      </c>
      <c r="B687" t="str">
        <f>UPPER(Actor!A687)</f>
        <v>THE UNCANNY COUNTER</v>
      </c>
      <c r="C687" t="str">
        <f>Actor!B687</f>
        <v>Lee Ji-won</v>
      </c>
      <c r="D687" t="str">
        <f>(LEFT(Actor!C687,10))</f>
        <v>Im Ju-yeon</v>
      </c>
      <c r="E687" t="str">
        <f>UPPER(LEFT(Actor!D687,3))</f>
        <v>SUP</v>
      </c>
      <c r="F687" t="str">
        <f t="shared" si="30"/>
        <v>Supporting</v>
      </c>
      <c r="G687" t="str">
        <f t="shared" si="31"/>
        <v>www.dqbio/lee-ji-won/the-uncanny-counter.com</v>
      </c>
      <c r="H687" s="4" t="str">
        <f t="shared" si="32"/>
        <v>Lee Ji-Won</v>
      </c>
    </row>
    <row r="688" spans="1:8">
      <c r="A688">
        <v>687</v>
      </c>
      <c r="B688" t="str">
        <f>UPPER(Actor!A688)</f>
        <v>THE UNCANNY COUNTER</v>
      </c>
      <c r="C688" t="str">
        <f>Actor!B688</f>
        <v>Jung Won-chang</v>
      </c>
      <c r="D688" t="str">
        <f>(LEFT(Actor!C688,10))</f>
        <v>Shin Hyuk-</v>
      </c>
      <c r="E688" t="str">
        <f>UPPER(LEFT(Actor!D688,3))</f>
        <v>SUP</v>
      </c>
      <c r="F688" t="str">
        <f t="shared" si="30"/>
        <v>Supporting</v>
      </c>
      <c r="G688" t="str">
        <f t="shared" si="31"/>
        <v>www.dqbio/jung-won-chang/the-uncanny-counter.com</v>
      </c>
      <c r="H688" s="4" t="str">
        <f t="shared" si="32"/>
        <v>Jung Won-Chang</v>
      </c>
    </row>
    <row r="689" spans="1:8">
      <c r="A689">
        <v>688</v>
      </c>
      <c r="B689" t="str">
        <f>UPPER(Actor!A689)</f>
        <v>THE UNCANNY COUNTER</v>
      </c>
      <c r="C689" t="str">
        <f>Actor!B689</f>
        <v>Kim Min-ho</v>
      </c>
      <c r="D689" t="str">
        <f>(LEFT(Actor!C689,10))</f>
        <v>Baek Jun-k</v>
      </c>
      <c r="E689" t="str">
        <f>UPPER(LEFT(Actor!D689,3))</f>
        <v>SUP</v>
      </c>
      <c r="F689" t="str">
        <f t="shared" si="30"/>
        <v>Supporting</v>
      </c>
      <c r="G689" t="str">
        <f t="shared" si="31"/>
        <v>www.dqbio/kim-min-ho/the-uncanny-counter.com</v>
      </c>
      <c r="H689" s="4" t="str">
        <f t="shared" si="32"/>
        <v>Kim Min-Ho</v>
      </c>
    </row>
    <row r="690" spans="1:8">
      <c r="A690">
        <v>689</v>
      </c>
      <c r="B690" t="str">
        <f>UPPER(Actor!A690)</f>
        <v>THE UNCANNY COUNTER</v>
      </c>
      <c r="C690" t="str">
        <f>Actor!B690</f>
        <v>Ahn Suk-hwan</v>
      </c>
      <c r="D690" t="str">
        <f>(LEFT(Actor!C690,10))</f>
        <v>Choi Jang-</v>
      </c>
      <c r="E690" t="str">
        <f>UPPER(LEFT(Actor!D690,3))</f>
        <v>SUP</v>
      </c>
      <c r="F690" t="str">
        <f t="shared" si="30"/>
        <v>Supporting</v>
      </c>
      <c r="G690" t="str">
        <f t="shared" si="31"/>
        <v>www.dqbio/ahn-suk-hwan/the-uncanny-counter.com</v>
      </c>
      <c r="H690" s="4" t="str">
        <f t="shared" si="32"/>
        <v>Ahn Suk-Hwan</v>
      </c>
    </row>
    <row r="691" spans="1:8">
      <c r="A691">
        <v>690</v>
      </c>
      <c r="B691" t="str">
        <f>UPPER(Actor!A691)</f>
        <v>THE UNCANNY COUNTER</v>
      </c>
      <c r="C691" t="str">
        <f>Actor!B691</f>
        <v>Yoon Joo-sang</v>
      </c>
      <c r="D691" t="str">
        <f>(LEFT(Actor!C691,10))</f>
        <v>Ha Seok-gu</v>
      </c>
      <c r="E691" t="str">
        <f>UPPER(LEFT(Actor!D691,3))</f>
        <v>SUP</v>
      </c>
      <c r="F691" t="str">
        <f t="shared" si="30"/>
        <v>Supporting</v>
      </c>
      <c r="G691" t="str">
        <f t="shared" si="31"/>
        <v>www.dqbio/yoon-joo-sang/the-uncanny-counter.com</v>
      </c>
      <c r="H691" s="4" t="str">
        <f t="shared" si="32"/>
        <v>Yoon Joo-Sang</v>
      </c>
    </row>
    <row r="692" spans="1:8">
      <c r="A692">
        <v>691</v>
      </c>
      <c r="B692" t="str">
        <f>UPPER(Actor!A692)</f>
        <v>THE UNCANNY COUNTER</v>
      </c>
      <c r="C692" t="str">
        <f>Actor!B692</f>
        <v>Lee Joo-sil</v>
      </c>
      <c r="D692" t="str">
        <f>(LEFT(Actor!C692,10))</f>
        <v>Jang Chun-</v>
      </c>
      <c r="E692" t="str">
        <f>UPPER(LEFT(Actor!D692,3))</f>
        <v>SUP</v>
      </c>
      <c r="F692" t="str">
        <f t="shared" si="30"/>
        <v>Supporting</v>
      </c>
      <c r="G692" t="str">
        <f t="shared" si="31"/>
        <v>www.dqbio/lee-joo-sil/the-uncanny-counter.com</v>
      </c>
      <c r="H692" s="4" t="str">
        <f t="shared" si="32"/>
        <v>Lee Joo-Sil</v>
      </c>
    </row>
    <row r="693" spans="1:8">
      <c r="A693">
        <v>692</v>
      </c>
      <c r="B693" t="str">
        <f>UPPER(Actor!A693)</f>
        <v>THE UNCANNY COUNTER</v>
      </c>
      <c r="C693" t="str">
        <f>Actor!B693</f>
        <v>Choi Yoon-young</v>
      </c>
      <c r="D693" t="str">
        <f>(LEFT(Actor!C693,10))</f>
        <v>Kim Jeong-</v>
      </c>
      <c r="E693" t="str">
        <f>UPPER(LEFT(Actor!D693,3))</f>
        <v>SUP</v>
      </c>
      <c r="F693" t="str">
        <f t="shared" si="30"/>
        <v>Supporting</v>
      </c>
      <c r="G693" t="str">
        <f t="shared" si="31"/>
        <v>www.dqbio/choi-yoon-young/the-uncanny-counter.com</v>
      </c>
      <c r="H693" s="4" t="str">
        <f t="shared" si="32"/>
        <v>Choi Yoon-Young</v>
      </c>
    </row>
    <row r="694" spans="1:8">
      <c r="A694">
        <v>693</v>
      </c>
      <c r="B694" t="str">
        <f>UPPER(Actor!A694)</f>
        <v>THE UNCANNY COUNTER</v>
      </c>
      <c r="C694" t="str">
        <f>Actor!B694</f>
        <v>Lee Kyung-min</v>
      </c>
      <c r="D694" t="str">
        <f>(LEFT(Actor!C694,10))</f>
        <v>Kang Han-w</v>
      </c>
      <c r="E694" t="str">
        <f>UPPER(LEFT(Actor!D694,3))</f>
        <v>SUP</v>
      </c>
      <c r="F694" t="str">
        <f t="shared" si="30"/>
        <v>Supporting</v>
      </c>
      <c r="G694" t="str">
        <f t="shared" si="31"/>
        <v>www.dqbio/lee-kyung-min/the-uncanny-counter.com</v>
      </c>
      <c r="H694" s="4" t="str">
        <f t="shared" si="32"/>
        <v>Lee Kyung-Min</v>
      </c>
    </row>
    <row r="695" spans="1:8">
      <c r="A695">
        <v>694</v>
      </c>
      <c r="B695" t="str">
        <f>UPPER(Actor!A695)</f>
        <v>THE UNCANNY COUNTER</v>
      </c>
      <c r="C695" t="str">
        <f>Actor!B695</f>
        <v>Son Kang-gook</v>
      </c>
      <c r="D695" t="str">
        <f>(LEFT(Actor!C695,10))</f>
        <v>Choi Soo-r</v>
      </c>
      <c r="E695" t="str">
        <f>UPPER(LEFT(Actor!D695,3))</f>
        <v>SUP</v>
      </c>
      <c r="F695" t="str">
        <f t="shared" si="30"/>
        <v>Supporting</v>
      </c>
      <c r="G695" t="str">
        <f t="shared" si="31"/>
        <v>www.dqbio/son-kang-gook/the-uncanny-counter.com</v>
      </c>
      <c r="H695" s="4" t="str">
        <f t="shared" si="32"/>
        <v>Son Kang-Gook</v>
      </c>
    </row>
    <row r="696" spans="1:8">
      <c r="A696">
        <v>695</v>
      </c>
      <c r="B696" t="str">
        <f>UPPER(Actor!A696)</f>
        <v>THE UNCANNY COUNTER</v>
      </c>
      <c r="C696" t="str">
        <f>Actor!B696</f>
        <v>Choi Kwang-il</v>
      </c>
      <c r="D696" t="str">
        <f>(LEFT(Actor!C696,10))</f>
        <v>Shin Myung</v>
      </c>
      <c r="E696" t="str">
        <f>UPPER(LEFT(Actor!D696,3))</f>
        <v>SUP</v>
      </c>
      <c r="F696" t="str">
        <f t="shared" si="30"/>
        <v>Supporting</v>
      </c>
      <c r="G696" t="str">
        <f t="shared" si="31"/>
        <v>www.dqbio/choi-kwang-il/the-uncanny-counter.com</v>
      </c>
      <c r="H696" s="4" t="str">
        <f t="shared" si="32"/>
        <v>Choi Kwang-Il</v>
      </c>
    </row>
    <row r="697" spans="1:8">
      <c r="A697">
        <v>696</v>
      </c>
      <c r="B697" t="str">
        <f>UPPER(Actor!A697)</f>
        <v>THE UNCANNY COUNTER</v>
      </c>
      <c r="C697" t="str">
        <f>Actor!B697</f>
        <v>Jeon Jin-oh</v>
      </c>
      <c r="D697" t="str">
        <f>(LEFT(Actor!C697,10))</f>
        <v>Noh Chang-</v>
      </c>
      <c r="E697" t="str">
        <f>UPPER(LEFT(Actor!D697,3))</f>
        <v>SUP</v>
      </c>
      <c r="F697" t="str">
        <f t="shared" si="30"/>
        <v>Supporting</v>
      </c>
      <c r="G697" t="str">
        <f t="shared" si="31"/>
        <v>www.dqbio/jeon-jin-oh/the-uncanny-counter.com</v>
      </c>
      <c r="H697" s="4" t="str">
        <f t="shared" si="32"/>
        <v>Jeon Jin-Oh</v>
      </c>
    </row>
    <row r="698" spans="1:8">
      <c r="A698">
        <v>697</v>
      </c>
      <c r="B698" t="str">
        <f>UPPER(Actor!A698)</f>
        <v>THE UNCANNY COUNTER</v>
      </c>
      <c r="C698" t="str">
        <f>Actor!B698</f>
        <v>Kim Seung-hoon</v>
      </c>
      <c r="D698" t="str">
        <f>(LEFT(Actor!C698,10))</f>
        <v>Noh Hang-k</v>
      </c>
      <c r="E698" t="str">
        <f>UPPER(LEFT(Actor!D698,3))</f>
        <v>SUP</v>
      </c>
      <c r="F698" t="str">
        <f t="shared" si="30"/>
        <v>Supporting</v>
      </c>
      <c r="G698" t="str">
        <f t="shared" si="31"/>
        <v>www.dqbio/kim-seung-hoon/the-uncanny-counter.com</v>
      </c>
      <c r="H698" s="4" t="str">
        <f t="shared" si="32"/>
        <v>Kim Seung-Hoon</v>
      </c>
    </row>
    <row r="699" spans="1:8">
      <c r="A699">
        <v>698</v>
      </c>
      <c r="B699" t="str">
        <f>UPPER(Actor!A699)</f>
        <v>THE UNCANNY COUNTER</v>
      </c>
      <c r="C699" t="str">
        <f>Actor!B699</f>
        <v>Lee Do-yeop</v>
      </c>
      <c r="D699" t="str">
        <f>(LEFT(Actor!C699,10))</f>
        <v>Cho Tae-sh</v>
      </c>
      <c r="E699" t="str">
        <f>UPPER(LEFT(Actor!D699,3))</f>
        <v>SUP</v>
      </c>
      <c r="F699" t="str">
        <f t="shared" si="30"/>
        <v>Supporting</v>
      </c>
      <c r="G699" t="str">
        <f t="shared" si="31"/>
        <v>www.dqbio/lee-do-yeop/the-uncanny-counter.com</v>
      </c>
      <c r="H699" s="4" t="str">
        <f t="shared" si="32"/>
        <v>Lee Do-Yeop</v>
      </c>
    </row>
    <row r="700" spans="1:8">
      <c r="A700">
        <v>699</v>
      </c>
      <c r="B700" t="str">
        <f>UPPER(Actor!A700)</f>
        <v>THE UNCANNY COUNTER</v>
      </c>
      <c r="C700" t="str">
        <f>Actor!B700</f>
        <v>Kim Jung-jin</v>
      </c>
      <c r="D700" t="str">
        <f>(LEFT(Actor!C700,10))</f>
        <v>Jang Hye-k</v>
      </c>
      <c r="E700" t="str">
        <f>UPPER(LEFT(Actor!D700,3))</f>
        <v>SUP</v>
      </c>
      <c r="F700" t="str">
        <f t="shared" si="30"/>
        <v>Supporting</v>
      </c>
      <c r="G700" t="str">
        <f t="shared" si="31"/>
        <v>www.dqbio/kim-jung-jin/the-uncanny-counter.com</v>
      </c>
      <c r="H700" s="4" t="str">
        <f t="shared" si="32"/>
        <v>Kim Jung-Jin</v>
      </c>
    </row>
    <row r="701" spans="1:8">
      <c r="A701">
        <v>700</v>
      </c>
      <c r="B701" t="str">
        <f>UPPER(Actor!A701)</f>
        <v>THE UNCANNY COUNTER</v>
      </c>
      <c r="C701" t="str">
        <f>Actor!B701</f>
        <v>Kim Yi-kyung</v>
      </c>
      <c r="D701" t="str">
        <f>(LEFT(Actor!C701,10))</f>
        <v>Kim Yeong-</v>
      </c>
      <c r="E701" t="str">
        <f>UPPER(LEFT(Actor!D701,3))</f>
        <v>SUP</v>
      </c>
      <c r="F701" t="str">
        <f t="shared" si="30"/>
        <v>Supporting</v>
      </c>
      <c r="G701" t="str">
        <f t="shared" si="31"/>
        <v>www.dqbio/kim-yi-kyung/the-uncanny-counter.com</v>
      </c>
      <c r="H701" s="4" t="str">
        <f t="shared" si="32"/>
        <v>Kim Yi-Kyung</v>
      </c>
    </row>
    <row r="702" spans="1:8">
      <c r="A702">
        <v>701</v>
      </c>
      <c r="B702" t="str">
        <f>UPPER(Actor!A702)</f>
        <v>THE UNCANNY COUNTER</v>
      </c>
      <c r="C702" t="str">
        <f>Actor!B702</f>
        <v>Jeon Seok-ho</v>
      </c>
      <c r="D702" t="str">
        <f>(LEFT(Actor!C702,10))</f>
        <v>So Gwon</v>
      </c>
      <c r="E702" t="str">
        <f>UPPER(LEFT(Actor!D702,3))</f>
        <v>SPE</v>
      </c>
      <c r="F702" t="str">
        <f t="shared" si="30"/>
        <v>Special Appearance</v>
      </c>
      <c r="G702" t="str">
        <f t="shared" si="31"/>
        <v>www.dqbio/jeon-seok-ho/the-uncanny-counter.com</v>
      </c>
      <c r="H702" s="4" t="str">
        <f t="shared" si="32"/>
        <v>Jeon Seok-Ho</v>
      </c>
    </row>
    <row r="703" spans="1:8">
      <c r="A703">
        <v>702</v>
      </c>
      <c r="B703" t="str">
        <f>UPPER(Actor!A703)</f>
        <v>THE UNCANNY COUNTER</v>
      </c>
      <c r="C703" t="str">
        <f>Actor!B703</f>
        <v>Son Yeo-eun</v>
      </c>
      <c r="D703" t="str">
        <f>(LEFT(Actor!C703,10))</f>
        <v>Ha Mun-you</v>
      </c>
      <c r="E703" t="str">
        <f>UPPER(LEFT(Actor!D703,3))</f>
        <v>SPE</v>
      </c>
      <c r="F703" t="str">
        <f t="shared" si="30"/>
        <v>Special Appearance</v>
      </c>
      <c r="G703" t="str">
        <f t="shared" si="31"/>
        <v>www.dqbio/son-yeo-eun/the-uncanny-counter.com</v>
      </c>
      <c r="H703" s="4" t="str">
        <f t="shared" si="32"/>
        <v>Son Yeo-Eun</v>
      </c>
    </row>
    <row r="704" spans="1:8">
      <c r="A704">
        <v>703</v>
      </c>
      <c r="B704" t="str">
        <f>UPPER(Actor!A704)</f>
        <v>THE UNCANNY COUNTER</v>
      </c>
      <c r="C704" t="str">
        <f>Actor!B704</f>
        <v>Sung Ji-ru</v>
      </c>
      <c r="D704" t="str">
        <f>(LEFT(Actor!C704,10))</f>
        <v>Jang Cheol</v>
      </c>
      <c r="E704" t="str">
        <f>UPPER(LEFT(Actor!D704,3))</f>
        <v>SPE</v>
      </c>
      <c r="F704" t="str">
        <f t="shared" si="30"/>
        <v>Special Appearance</v>
      </c>
      <c r="G704" t="str">
        <f t="shared" si="31"/>
        <v>www.dqbio/sung-ji-ru/the-uncanny-counter.com</v>
      </c>
      <c r="H704" s="4" t="str">
        <f t="shared" si="32"/>
        <v>Sung Ji-Ru</v>
      </c>
    </row>
    <row r="705" spans="1:8">
      <c r="A705">
        <v>704</v>
      </c>
      <c r="B705" t="str">
        <f>UPPER(Actor!A705)</f>
        <v>THE UNCANNY COUNTER</v>
      </c>
      <c r="C705" t="str">
        <f>Actor!B705</f>
        <v>Lee Sun-bin</v>
      </c>
      <c r="D705" t="str">
        <f>(LEFT(Actor!C705,10))</f>
        <v>Heo Hee-yo</v>
      </c>
      <c r="E705" t="str">
        <f>UPPER(LEFT(Actor!D705,3))</f>
        <v>SPE</v>
      </c>
      <c r="F705" t="str">
        <f t="shared" si="30"/>
        <v>Special Appearance</v>
      </c>
      <c r="G705" t="str">
        <f t="shared" si="31"/>
        <v>www.dqbio/lee-sun-bin/the-uncanny-counter.com</v>
      </c>
      <c r="H705" s="4" t="str">
        <f t="shared" si="32"/>
        <v>Lee Sun-Bin</v>
      </c>
    </row>
    <row r="706" spans="1:8">
      <c r="A706">
        <v>705</v>
      </c>
      <c r="B706" t="str">
        <f>UPPER(Actor!A706)</f>
        <v>THE UNCANNY COUNTER</v>
      </c>
      <c r="C706" t="str">
        <f>Actor!B706</f>
        <v>Lee Jin-kwon</v>
      </c>
      <c r="D706" t="str">
        <f>(LEFT(Actor!C706,10))</f>
        <v>Subordinat</v>
      </c>
      <c r="E706" t="str">
        <f>UPPER(LEFT(Actor!D706,3))</f>
        <v>SPE</v>
      </c>
      <c r="F706" t="str">
        <f t="shared" si="30"/>
        <v>Special Appearance</v>
      </c>
      <c r="G706" t="str">
        <f t="shared" si="31"/>
        <v>www.dqbio/lee-jin-kwon/the-uncanny-counter.com</v>
      </c>
      <c r="H706" s="4" t="str">
        <f t="shared" si="32"/>
        <v>Lee Jin-Kwon</v>
      </c>
    </row>
    <row r="707" spans="1:8">
      <c r="A707">
        <v>706</v>
      </c>
      <c r="B707" t="str">
        <f>UPPER(Actor!A707)</f>
        <v>THE UNCANNY COUNTER</v>
      </c>
      <c r="C707" t="str">
        <f>Actor!B707</f>
        <v>Choi Go</v>
      </c>
      <c r="D707" t="str">
        <f>(LEFT(Actor!C707,10))</f>
        <v>an orphan</v>
      </c>
      <c r="E707" t="str">
        <f>UPPER(LEFT(Actor!D707,3))</f>
        <v>SPE</v>
      </c>
      <c r="F707" t="str">
        <f t="shared" ref="F707:F709" si="33">IF(E707="SUP","Supporting",IF(E707="SPE","Special Appearance",IF(E707="EXT","Extended",IF(E707="REC","Reccuring","Other"))))</f>
        <v>Special Appearance</v>
      </c>
      <c r="G707" t="str">
        <f t="shared" ref="G707:G709" si="34">LOWER(CONCATENATE("www.dqbio/",(SUBSTITUTE(C707," ","-")),"/",(SUBSTITUTE(B707," ","-")),".com"))</f>
        <v>www.dqbio/choi-go/the-uncanny-counter.com</v>
      </c>
      <c r="H707" s="4" t="str">
        <f t="shared" ref="H707:H709" si="35">PROPER(HYPERLINK(G707,C707))</f>
        <v>Choi Go</v>
      </c>
    </row>
    <row r="708" spans="1:8">
      <c r="A708">
        <v>707</v>
      </c>
      <c r="B708" t="str">
        <f>UPPER(Actor!A708)</f>
        <v>THE UNCANNY COUNTER</v>
      </c>
      <c r="C708" t="str">
        <f>Actor!B708</f>
        <v>Son Ho-jun</v>
      </c>
      <c r="D708" t="str">
        <f>(LEFT(Actor!C708,10))</f>
        <v>Oh Jung-gu</v>
      </c>
      <c r="E708" t="str">
        <f>UPPER(LEFT(Actor!D708,3))</f>
        <v>SPE</v>
      </c>
      <c r="F708" t="str">
        <f t="shared" si="33"/>
        <v>Special Appearance</v>
      </c>
      <c r="G708" t="str">
        <f t="shared" si="34"/>
        <v>www.dqbio/son-ho-jun/the-uncanny-counter.com</v>
      </c>
      <c r="H708" s="4" t="str">
        <f t="shared" si="35"/>
        <v>Son Ho-Jun</v>
      </c>
    </row>
    <row r="709" spans="1:8">
      <c r="A709">
        <v>708</v>
      </c>
      <c r="B709" t="str">
        <f>UPPER(Actor!A709)</f>
        <v>THE UNCANNY COUNTER</v>
      </c>
      <c r="C709" t="str">
        <f>Actor!B709</f>
        <v>Im Ji-kyu</v>
      </c>
      <c r="D709" t="str">
        <f>(LEFT(Actor!C709,10))</f>
        <v>Dong-pal</v>
      </c>
      <c r="E709" t="str">
        <f>UPPER(LEFT(Actor!D709,3))</f>
        <v>SPE</v>
      </c>
      <c r="F709" t="str">
        <f t="shared" si="33"/>
        <v>Special Appearance</v>
      </c>
      <c r="G709" t="str">
        <f t="shared" si="34"/>
        <v>www.dqbio/im-ji-kyu/the-uncanny-counter.com</v>
      </c>
      <c r="H709" s="4" t="str">
        <f t="shared" si="35"/>
        <v>Im Ji-Kyu</v>
      </c>
    </row>
  </sheetData>
  <autoFilter ref="A1:F709" xr:uid="{C37091D0-44E7-3E40-8990-36AD10DA744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4415-622F-BD4A-8458-240758BB5CE7}">
  <dimension ref="A1:M620"/>
  <sheetViews>
    <sheetView workbookViewId="0">
      <selection activeCell="A4" sqref="A4:A30"/>
    </sheetView>
  </sheetViews>
  <sheetFormatPr baseColWidth="10" defaultRowHeight="16"/>
  <cols>
    <col min="1" max="1" width="15" bestFit="1" customWidth="1"/>
    <col min="2" max="2" width="13.1640625" bestFit="1" customWidth="1"/>
    <col min="5" max="5" width="18.83203125" bestFit="1" customWidth="1"/>
    <col min="6" max="6" width="19.6640625" bestFit="1" customWidth="1"/>
    <col min="11" max="11" width="13.83203125" bestFit="1" customWidth="1"/>
    <col min="12" max="12" width="21.83203125" bestFit="1" customWidth="1"/>
    <col min="13" max="13" width="24.5" bestFit="1" customWidth="1"/>
  </cols>
  <sheetData>
    <row r="1" spans="1:13">
      <c r="A1" s="5" t="s">
        <v>0</v>
      </c>
      <c r="B1" t="s">
        <v>1397</v>
      </c>
    </row>
    <row r="3" spans="1:13">
      <c r="A3" s="5" t="s">
        <v>1349</v>
      </c>
      <c r="E3" t="s">
        <v>1349</v>
      </c>
      <c r="F3" t="s">
        <v>1433</v>
      </c>
    </row>
    <row r="4" spans="1:13">
      <c r="A4" s="6" t="s">
        <v>1184</v>
      </c>
      <c r="E4" t="s">
        <v>303</v>
      </c>
      <c r="F4">
        <v>17902</v>
      </c>
    </row>
    <row r="5" spans="1:13">
      <c r="A5" s="6" t="s">
        <v>1193</v>
      </c>
      <c r="E5" t="s">
        <v>512</v>
      </c>
      <c r="F5">
        <v>13344</v>
      </c>
    </row>
    <row r="6" spans="1:13">
      <c r="A6" s="6" t="s">
        <v>159</v>
      </c>
      <c r="E6" t="s">
        <v>279</v>
      </c>
      <c r="F6">
        <v>12979</v>
      </c>
    </row>
    <row r="7" spans="1:13">
      <c r="A7" s="6" t="s">
        <v>1202</v>
      </c>
      <c r="E7" t="s">
        <v>289</v>
      </c>
      <c r="F7">
        <v>12845</v>
      </c>
    </row>
    <row r="8" spans="1:13">
      <c r="A8" s="6" t="s">
        <v>289</v>
      </c>
      <c r="E8" t="s">
        <v>299</v>
      </c>
      <c r="F8">
        <v>12845</v>
      </c>
    </row>
    <row r="9" spans="1:13">
      <c r="A9" s="6" t="s">
        <v>1179</v>
      </c>
      <c r="E9" t="s">
        <v>101</v>
      </c>
      <c r="F9">
        <v>11790</v>
      </c>
    </row>
    <row r="10" spans="1:13">
      <c r="A10" s="6" t="s">
        <v>1186</v>
      </c>
      <c r="E10" t="s">
        <v>478</v>
      </c>
      <c r="F10">
        <v>10221</v>
      </c>
    </row>
    <row r="11" spans="1:13">
      <c r="A11" s="6" t="s">
        <v>1204</v>
      </c>
      <c r="E11" t="s">
        <v>664</v>
      </c>
      <c r="F11">
        <v>10182</v>
      </c>
    </row>
    <row r="12" spans="1:13">
      <c r="A12" s="6" t="s">
        <v>1188</v>
      </c>
      <c r="E12" t="s">
        <v>335</v>
      </c>
      <c r="F12">
        <v>10011</v>
      </c>
      <c r="K12" t="s">
        <v>1467</v>
      </c>
      <c r="L12" t="s">
        <v>1468</v>
      </c>
      <c r="M12" t="s">
        <v>1469</v>
      </c>
    </row>
    <row r="13" spans="1:13">
      <c r="A13" s="6" t="s">
        <v>1223</v>
      </c>
      <c r="E13" t="s">
        <v>293</v>
      </c>
      <c r="F13">
        <v>9916</v>
      </c>
      <c r="K13" t="s">
        <v>303</v>
      </c>
      <c r="L13">
        <v>17902</v>
      </c>
      <c r="M13">
        <f>COUNTIF('Actor - Edited'!B:C,'Pivot Table Merging Data'!K13)</f>
        <v>4</v>
      </c>
    </row>
    <row r="14" spans="1:13">
      <c r="A14" s="6" t="s">
        <v>1191</v>
      </c>
      <c r="E14" t="s">
        <v>297</v>
      </c>
      <c r="F14">
        <v>9916</v>
      </c>
      <c r="K14" t="s">
        <v>512</v>
      </c>
      <c r="L14">
        <v>13344</v>
      </c>
      <c r="M14">
        <f>COUNTIF('Actor - Edited'!B:C,'Pivot Table Merging Data'!K14)</f>
        <v>3</v>
      </c>
    </row>
    <row r="15" spans="1:13">
      <c r="A15" s="6" t="s">
        <v>1154</v>
      </c>
      <c r="E15" t="s">
        <v>313</v>
      </c>
      <c r="F15">
        <v>9756</v>
      </c>
      <c r="K15" t="s">
        <v>279</v>
      </c>
      <c r="L15">
        <v>12979</v>
      </c>
      <c r="M15">
        <f>COUNTIF('Actor - Edited'!B:C,'Pivot Table Merging Data'!K15)</f>
        <v>3</v>
      </c>
    </row>
    <row r="16" spans="1:13">
      <c r="A16" s="6" t="s">
        <v>1195</v>
      </c>
      <c r="E16" t="s">
        <v>573</v>
      </c>
      <c r="F16">
        <v>9700</v>
      </c>
    </row>
    <row r="17" spans="1:6">
      <c r="A17" s="6" t="s">
        <v>299</v>
      </c>
      <c r="E17" t="s">
        <v>265</v>
      </c>
      <c r="F17">
        <v>9400</v>
      </c>
    </row>
    <row r="18" spans="1:6">
      <c r="A18" s="6" t="s">
        <v>1220</v>
      </c>
      <c r="E18" t="s">
        <v>208</v>
      </c>
      <c r="F18">
        <v>8998</v>
      </c>
    </row>
    <row r="19" spans="1:6">
      <c r="A19" s="6" t="s">
        <v>1200</v>
      </c>
      <c r="E19" t="s">
        <v>386</v>
      </c>
      <c r="F19">
        <v>8826</v>
      </c>
    </row>
    <row r="20" spans="1:6">
      <c r="A20" s="6" t="s">
        <v>512</v>
      </c>
      <c r="E20" t="s">
        <v>391</v>
      </c>
      <c r="F20">
        <v>8731</v>
      </c>
    </row>
    <row r="21" spans="1:6">
      <c r="A21" s="6" t="s">
        <v>1210</v>
      </c>
      <c r="E21" t="s">
        <v>103</v>
      </c>
      <c r="F21">
        <v>8722</v>
      </c>
    </row>
    <row r="22" spans="1:6">
      <c r="A22" s="6" t="s">
        <v>1218</v>
      </c>
      <c r="E22" t="s">
        <v>1154</v>
      </c>
      <c r="F22">
        <v>8507</v>
      </c>
    </row>
    <row r="23" spans="1:6">
      <c r="A23" s="6" t="s">
        <v>664</v>
      </c>
      <c r="E23" t="s">
        <v>401</v>
      </c>
      <c r="F23">
        <v>8423</v>
      </c>
    </row>
    <row r="24" spans="1:6">
      <c r="A24" s="6" t="s">
        <v>401</v>
      </c>
      <c r="E24" t="s">
        <v>405</v>
      </c>
      <c r="F24">
        <v>8423</v>
      </c>
    </row>
    <row r="25" spans="1:6">
      <c r="A25" s="6" t="s">
        <v>1214</v>
      </c>
      <c r="E25" t="s">
        <v>262</v>
      </c>
      <c r="F25">
        <v>8252</v>
      </c>
    </row>
    <row r="26" spans="1:6">
      <c r="A26" s="6" t="s">
        <v>1208</v>
      </c>
      <c r="E26" t="s">
        <v>353</v>
      </c>
      <c r="F26">
        <v>8065</v>
      </c>
    </row>
    <row r="27" spans="1:6">
      <c r="A27" s="6" t="s">
        <v>1206</v>
      </c>
      <c r="E27" t="s">
        <v>564</v>
      </c>
      <c r="F27">
        <v>7253</v>
      </c>
    </row>
    <row r="28" spans="1:6">
      <c r="A28" s="6" t="s">
        <v>1198</v>
      </c>
      <c r="E28" t="s">
        <v>345</v>
      </c>
      <c r="F28">
        <v>7191</v>
      </c>
    </row>
    <row r="29" spans="1:6">
      <c r="A29" s="6" t="s">
        <v>405</v>
      </c>
      <c r="E29" t="s">
        <v>343</v>
      </c>
      <c r="F29">
        <v>7191</v>
      </c>
    </row>
    <row r="30" spans="1:6">
      <c r="A30" s="6" t="s">
        <v>1216</v>
      </c>
      <c r="E30" t="s">
        <v>603</v>
      </c>
      <c r="F30">
        <v>7158</v>
      </c>
    </row>
    <row r="31" spans="1:6">
      <c r="A31" s="6" t="s">
        <v>1350</v>
      </c>
      <c r="E31" t="s">
        <v>73</v>
      </c>
      <c r="F31">
        <v>6938</v>
      </c>
    </row>
    <row r="32" spans="1:6">
      <c r="E32" t="s">
        <v>111</v>
      </c>
      <c r="F32">
        <v>6843</v>
      </c>
    </row>
    <row r="33" spans="5:6">
      <c r="E33" t="s">
        <v>91</v>
      </c>
      <c r="F33">
        <v>6843</v>
      </c>
    </row>
    <row r="34" spans="5:6">
      <c r="E34" t="s">
        <v>533</v>
      </c>
      <c r="F34">
        <v>6836</v>
      </c>
    </row>
    <row r="35" spans="5:6">
      <c r="E35" t="s">
        <v>159</v>
      </c>
      <c r="F35">
        <v>6749</v>
      </c>
    </row>
    <row r="36" spans="5:6">
      <c r="E36" t="s">
        <v>907</v>
      </c>
      <c r="F36">
        <v>6748</v>
      </c>
    </row>
    <row r="37" spans="5:6">
      <c r="E37" t="s">
        <v>849</v>
      </c>
      <c r="F37">
        <v>6748</v>
      </c>
    </row>
    <row r="38" spans="5:6">
      <c r="E38" t="s">
        <v>866</v>
      </c>
      <c r="F38">
        <v>6748</v>
      </c>
    </row>
    <row r="39" spans="5:6">
      <c r="E39" t="s">
        <v>627</v>
      </c>
      <c r="F39">
        <v>6642</v>
      </c>
    </row>
    <row r="40" spans="5:6">
      <c r="E40" t="s">
        <v>601</v>
      </c>
      <c r="F40">
        <v>6642</v>
      </c>
    </row>
    <row r="41" spans="5:6">
      <c r="E41" t="s">
        <v>578</v>
      </c>
      <c r="F41">
        <v>6642</v>
      </c>
    </row>
    <row r="42" spans="5:6">
      <c r="E42" t="s">
        <v>474</v>
      </c>
      <c r="F42">
        <v>6642</v>
      </c>
    </row>
    <row r="43" spans="5:6">
      <c r="E43" t="s">
        <v>587</v>
      </c>
      <c r="F43">
        <v>6642</v>
      </c>
    </row>
    <row r="44" spans="5:6">
      <c r="E44" t="s">
        <v>585</v>
      </c>
      <c r="F44">
        <v>6642</v>
      </c>
    </row>
    <row r="45" spans="5:6">
      <c r="E45" t="s">
        <v>623</v>
      </c>
      <c r="F45">
        <v>6642</v>
      </c>
    </row>
    <row r="46" spans="5:6">
      <c r="E46" t="s">
        <v>547</v>
      </c>
      <c r="F46">
        <v>6642</v>
      </c>
    </row>
    <row r="47" spans="5:6">
      <c r="E47" t="s">
        <v>631</v>
      </c>
      <c r="F47">
        <v>6642</v>
      </c>
    </row>
    <row r="48" spans="5:6">
      <c r="E48" t="s">
        <v>662</v>
      </c>
      <c r="F48">
        <v>6527</v>
      </c>
    </row>
    <row r="49" spans="5:6">
      <c r="E49" t="s">
        <v>81</v>
      </c>
      <c r="F49">
        <v>6521</v>
      </c>
    </row>
    <row r="50" spans="5:6">
      <c r="E50" t="s">
        <v>1184</v>
      </c>
      <c r="F50">
        <v>6508</v>
      </c>
    </row>
    <row r="51" spans="5:6">
      <c r="E51" t="s">
        <v>1193</v>
      </c>
      <c r="F51">
        <v>6508</v>
      </c>
    </row>
    <row r="52" spans="5:6">
      <c r="E52" t="s">
        <v>1202</v>
      </c>
      <c r="F52">
        <v>6508</v>
      </c>
    </row>
    <row r="53" spans="5:6">
      <c r="E53" t="s">
        <v>1179</v>
      </c>
      <c r="F53">
        <v>6508</v>
      </c>
    </row>
    <row r="54" spans="5:6">
      <c r="E54" t="s">
        <v>1186</v>
      </c>
      <c r="F54">
        <v>6508</v>
      </c>
    </row>
    <row r="55" spans="5:6">
      <c r="E55" t="s">
        <v>1204</v>
      </c>
      <c r="F55">
        <v>6508</v>
      </c>
    </row>
    <row r="56" spans="5:6">
      <c r="E56" t="s">
        <v>1188</v>
      </c>
      <c r="F56">
        <v>6508</v>
      </c>
    </row>
    <row r="57" spans="5:6">
      <c r="E57" t="s">
        <v>1223</v>
      </c>
      <c r="F57">
        <v>6508</v>
      </c>
    </row>
    <row r="58" spans="5:6">
      <c r="E58" t="s">
        <v>1191</v>
      </c>
      <c r="F58">
        <v>6508</v>
      </c>
    </row>
    <row r="59" spans="5:6">
      <c r="E59" t="s">
        <v>1195</v>
      </c>
      <c r="F59">
        <v>6508</v>
      </c>
    </row>
    <row r="60" spans="5:6">
      <c r="E60" t="s">
        <v>1220</v>
      </c>
      <c r="F60">
        <v>6508</v>
      </c>
    </row>
    <row r="61" spans="5:6">
      <c r="E61" t="s">
        <v>1200</v>
      </c>
      <c r="F61">
        <v>6508</v>
      </c>
    </row>
    <row r="62" spans="5:6">
      <c r="E62" t="s">
        <v>1210</v>
      </c>
      <c r="F62">
        <v>6508</v>
      </c>
    </row>
    <row r="63" spans="5:6">
      <c r="E63" t="s">
        <v>1218</v>
      </c>
      <c r="F63">
        <v>6508</v>
      </c>
    </row>
    <row r="64" spans="5:6">
      <c r="E64" t="s">
        <v>1214</v>
      </c>
      <c r="F64">
        <v>6508</v>
      </c>
    </row>
    <row r="65" spans="5:6">
      <c r="E65" t="s">
        <v>1208</v>
      </c>
      <c r="F65">
        <v>6508</v>
      </c>
    </row>
    <row r="66" spans="5:6">
      <c r="E66" t="s">
        <v>1206</v>
      </c>
      <c r="F66">
        <v>6508</v>
      </c>
    </row>
    <row r="67" spans="5:6">
      <c r="E67" t="s">
        <v>1198</v>
      </c>
      <c r="F67">
        <v>6508</v>
      </c>
    </row>
    <row r="68" spans="5:6">
      <c r="E68" t="s">
        <v>1216</v>
      </c>
      <c r="F68">
        <v>6508</v>
      </c>
    </row>
    <row r="69" spans="5:6">
      <c r="E69" t="s">
        <v>62</v>
      </c>
      <c r="F69">
        <v>6501</v>
      </c>
    </row>
    <row r="70" spans="5:6">
      <c r="E70" t="s">
        <v>470</v>
      </c>
      <c r="F70">
        <v>6494</v>
      </c>
    </row>
    <row r="71" spans="5:6">
      <c r="E71" t="s">
        <v>420</v>
      </c>
      <c r="F71">
        <v>6494</v>
      </c>
    </row>
    <row r="72" spans="5:6">
      <c r="E72" t="s">
        <v>273</v>
      </c>
      <c r="F72">
        <v>6337</v>
      </c>
    </row>
    <row r="73" spans="5:6">
      <c r="E73" t="s">
        <v>275</v>
      </c>
      <c r="F73">
        <v>6337</v>
      </c>
    </row>
    <row r="74" spans="5:6">
      <c r="E74" t="s">
        <v>339</v>
      </c>
      <c r="F74">
        <v>6337</v>
      </c>
    </row>
    <row r="75" spans="5:6">
      <c r="E75" t="s">
        <v>323</v>
      </c>
      <c r="F75">
        <v>6337</v>
      </c>
    </row>
    <row r="76" spans="5:6">
      <c r="E76" t="s">
        <v>283</v>
      </c>
      <c r="F76">
        <v>6337</v>
      </c>
    </row>
    <row r="77" spans="5:6">
      <c r="E77" t="s">
        <v>307</v>
      </c>
      <c r="F77">
        <v>6337</v>
      </c>
    </row>
    <row r="78" spans="5:6">
      <c r="E78" t="s">
        <v>291</v>
      </c>
      <c r="F78">
        <v>6337</v>
      </c>
    </row>
    <row r="79" spans="5:6">
      <c r="E79" t="s">
        <v>317</v>
      </c>
      <c r="F79">
        <v>6337</v>
      </c>
    </row>
    <row r="80" spans="5:6">
      <c r="E80" t="s">
        <v>277</v>
      </c>
      <c r="F80">
        <v>6337</v>
      </c>
    </row>
    <row r="81" spans="5:6">
      <c r="E81" t="s">
        <v>301</v>
      </c>
      <c r="F81">
        <v>6337</v>
      </c>
    </row>
    <row r="82" spans="5:6">
      <c r="E82" t="s">
        <v>287</v>
      </c>
      <c r="F82">
        <v>6337</v>
      </c>
    </row>
    <row r="83" spans="5:6">
      <c r="E83" t="s">
        <v>325</v>
      </c>
      <c r="F83">
        <v>6337</v>
      </c>
    </row>
    <row r="84" spans="5:6">
      <c r="E84" t="s">
        <v>329</v>
      </c>
      <c r="F84">
        <v>6337</v>
      </c>
    </row>
    <row r="85" spans="5:6">
      <c r="E85" t="s">
        <v>337</v>
      </c>
      <c r="F85">
        <v>6337</v>
      </c>
    </row>
    <row r="86" spans="5:6">
      <c r="E86" t="s">
        <v>315</v>
      </c>
      <c r="F86">
        <v>6337</v>
      </c>
    </row>
    <row r="87" spans="5:6">
      <c r="E87" t="s">
        <v>269</v>
      </c>
      <c r="F87">
        <v>6337</v>
      </c>
    </row>
    <row r="88" spans="5:6">
      <c r="E88" t="s">
        <v>285</v>
      </c>
      <c r="F88">
        <v>6337</v>
      </c>
    </row>
    <row r="89" spans="5:6">
      <c r="E89" t="s">
        <v>309</v>
      </c>
      <c r="F89">
        <v>6337</v>
      </c>
    </row>
    <row r="90" spans="5:6">
      <c r="E90" t="s">
        <v>333</v>
      </c>
      <c r="F90">
        <v>6337</v>
      </c>
    </row>
    <row r="91" spans="5:6">
      <c r="E91" t="s">
        <v>271</v>
      </c>
      <c r="F91">
        <v>6337</v>
      </c>
    </row>
    <row r="92" spans="5:6">
      <c r="E92" t="s">
        <v>305</v>
      </c>
      <c r="F92">
        <v>6337</v>
      </c>
    </row>
    <row r="93" spans="5:6">
      <c r="E93" t="s">
        <v>311</v>
      </c>
      <c r="F93">
        <v>6337</v>
      </c>
    </row>
    <row r="94" spans="5:6">
      <c r="E94" t="s">
        <v>295</v>
      </c>
      <c r="F94">
        <v>6337</v>
      </c>
    </row>
    <row r="95" spans="5:6">
      <c r="E95" t="s">
        <v>327</v>
      </c>
      <c r="F95">
        <v>6337</v>
      </c>
    </row>
    <row r="96" spans="5:6">
      <c r="E96" t="s">
        <v>267</v>
      </c>
      <c r="F96">
        <v>6337</v>
      </c>
    </row>
    <row r="97" spans="5:6">
      <c r="E97" t="s">
        <v>321</v>
      </c>
      <c r="F97">
        <v>6337</v>
      </c>
    </row>
    <row r="98" spans="5:6">
      <c r="E98" t="s">
        <v>281</v>
      </c>
      <c r="F98">
        <v>6337</v>
      </c>
    </row>
    <row r="99" spans="5:6">
      <c r="E99" t="s">
        <v>319</v>
      </c>
      <c r="F99">
        <v>6337</v>
      </c>
    </row>
    <row r="100" spans="5:6">
      <c r="E100" t="s">
        <v>331</v>
      </c>
      <c r="F100">
        <v>6337</v>
      </c>
    </row>
    <row r="101" spans="5:6">
      <c r="E101" t="s">
        <v>67</v>
      </c>
      <c r="F101">
        <v>6327</v>
      </c>
    </row>
    <row r="102" spans="5:6">
      <c r="E102" t="s">
        <v>830</v>
      </c>
      <c r="F102">
        <v>5916</v>
      </c>
    </row>
    <row r="103" spans="5:6">
      <c r="E103" t="s">
        <v>945</v>
      </c>
      <c r="F103">
        <v>5866</v>
      </c>
    </row>
    <row r="104" spans="5:6">
      <c r="E104" t="s">
        <v>608</v>
      </c>
      <c r="F104">
        <v>5578</v>
      </c>
    </row>
    <row r="105" spans="5:6">
      <c r="E105" t="s">
        <v>740</v>
      </c>
      <c r="F105">
        <v>5534</v>
      </c>
    </row>
    <row r="106" spans="5:6">
      <c r="E106" t="s">
        <v>1031</v>
      </c>
      <c r="F106">
        <v>5510</v>
      </c>
    </row>
    <row r="107" spans="5:6">
      <c r="E107" t="s">
        <v>403</v>
      </c>
      <c r="F107">
        <v>5494</v>
      </c>
    </row>
    <row r="108" spans="5:6">
      <c r="E108" t="s">
        <v>973</v>
      </c>
      <c r="F108">
        <v>5418</v>
      </c>
    </row>
    <row r="109" spans="5:6">
      <c r="E109" t="s">
        <v>355</v>
      </c>
      <c r="F109">
        <v>5296</v>
      </c>
    </row>
    <row r="110" spans="5:6">
      <c r="E110" t="s">
        <v>357</v>
      </c>
      <c r="F110">
        <v>5276</v>
      </c>
    </row>
    <row r="111" spans="5:6">
      <c r="E111" t="s">
        <v>418</v>
      </c>
      <c r="F111">
        <v>5236</v>
      </c>
    </row>
    <row r="112" spans="5:6">
      <c r="E112" t="s">
        <v>732</v>
      </c>
      <c r="F112">
        <v>5178</v>
      </c>
    </row>
    <row r="113" spans="5:6">
      <c r="E113" t="s">
        <v>217</v>
      </c>
      <c r="F113">
        <v>4943</v>
      </c>
    </row>
    <row r="114" spans="5:6">
      <c r="E114" t="s">
        <v>889</v>
      </c>
      <c r="F114">
        <v>4749</v>
      </c>
    </row>
    <row r="115" spans="5:6">
      <c r="E115" t="s">
        <v>851</v>
      </c>
      <c r="F115">
        <v>4749</v>
      </c>
    </row>
    <row r="116" spans="5:6">
      <c r="E116" t="s">
        <v>914</v>
      </c>
      <c r="F116">
        <v>4749</v>
      </c>
    </row>
    <row r="117" spans="5:6">
      <c r="E117" t="s">
        <v>845</v>
      </c>
      <c r="F117">
        <v>4749</v>
      </c>
    </row>
    <row r="118" spans="5:6">
      <c r="E118" t="s">
        <v>897</v>
      </c>
      <c r="F118">
        <v>4749</v>
      </c>
    </row>
    <row r="119" spans="5:6">
      <c r="E119" t="s">
        <v>873</v>
      </c>
      <c r="F119">
        <v>4749</v>
      </c>
    </row>
    <row r="120" spans="5:6">
      <c r="E120" t="s">
        <v>903</v>
      </c>
      <c r="F120">
        <v>4749</v>
      </c>
    </row>
    <row r="121" spans="5:6">
      <c r="E121" t="s">
        <v>856</v>
      </c>
      <c r="F121">
        <v>4749</v>
      </c>
    </row>
    <row r="122" spans="5:6">
      <c r="E122" t="s">
        <v>868</v>
      </c>
      <c r="F122">
        <v>4749</v>
      </c>
    </row>
    <row r="123" spans="5:6">
      <c r="E123" t="s">
        <v>881</v>
      </c>
      <c r="F123">
        <v>4749</v>
      </c>
    </row>
    <row r="124" spans="5:6">
      <c r="E124" t="s">
        <v>890</v>
      </c>
      <c r="F124">
        <v>4749</v>
      </c>
    </row>
    <row r="125" spans="5:6">
      <c r="E125" t="s">
        <v>862</v>
      </c>
      <c r="F125">
        <v>4749</v>
      </c>
    </row>
    <row r="126" spans="5:6">
      <c r="E126" t="s">
        <v>899</v>
      </c>
      <c r="F126">
        <v>4749</v>
      </c>
    </row>
    <row r="127" spans="5:6">
      <c r="E127" t="s">
        <v>879</v>
      </c>
      <c r="F127">
        <v>4749</v>
      </c>
    </row>
    <row r="128" spans="5:6">
      <c r="E128" t="s">
        <v>877</v>
      </c>
      <c r="F128">
        <v>4749</v>
      </c>
    </row>
    <row r="129" spans="5:6">
      <c r="E129" t="s">
        <v>883</v>
      </c>
      <c r="F129">
        <v>4749</v>
      </c>
    </row>
    <row r="130" spans="5:6">
      <c r="E130" t="s">
        <v>909</v>
      </c>
      <c r="F130">
        <v>4749</v>
      </c>
    </row>
    <row r="131" spans="5:6">
      <c r="E131" t="s">
        <v>871</v>
      </c>
      <c r="F131">
        <v>4749</v>
      </c>
    </row>
    <row r="132" spans="5:6">
      <c r="E132" t="s">
        <v>925</v>
      </c>
      <c r="F132">
        <v>4749</v>
      </c>
    </row>
    <row r="133" spans="5:6">
      <c r="E133" t="s">
        <v>924</v>
      </c>
      <c r="F133">
        <v>4749</v>
      </c>
    </row>
    <row r="134" spans="5:6">
      <c r="E134" t="s">
        <v>919</v>
      </c>
      <c r="F134">
        <v>4749</v>
      </c>
    </row>
    <row r="135" spans="5:6">
      <c r="E135" t="s">
        <v>1335</v>
      </c>
      <c r="F135">
        <v>4749</v>
      </c>
    </row>
    <row r="136" spans="5:6">
      <c r="E136" t="s">
        <v>923</v>
      </c>
      <c r="F136">
        <v>4749</v>
      </c>
    </row>
    <row r="137" spans="5:6">
      <c r="E137" t="s">
        <v>875</v>
      </c>
      <c r="F137">
        <v>4749</v>
      </c>
    </row>
    <row r="138" spans="5:6">
      <c r="E138" t="s">
        <v>911</v>
      </c>
      <c r="F138">
        <v>4749</v>
      </c>
    </row>
    <row r="139" spans="5:6">
      <c r="E139" t="s">
        <v>896</v>
      </c>
      <c r="F139">
        <v>4749</v>
      </c>
    </row>
    <row r="140" spans="5:6">
      <c r="E140" t="s">
        <v>921</v>
      </c>
      <c r="F140">
        <v>4749</v>
      </c>
    </row>
    <row r="141" spans="5:6">
      <c r="E141" t="s">
        <v>854</v>
      </c>
      <c r="F141">
        <v>4749</v>
      </c>
    </row>
    <row r="142" spans="5:6">
      <c r="E142" t="s">
        <v>918</v>
      </c>
      <c r="F142">
        <v>4749</v>
      </c>
    </row>
    <row r="143" spans="5:6">
      <c r="E143" t="s">
        <v>916</v>
      </c>
      <c r="F143">
        <v>4749</v>
      </c>
    </row>
    <row r="144" spans="5:6">
      <c r="E144" t="s">
        <v>905</v>
      </c>
      <c r="F144">
        <v>4749</v>
      </c>
    </row>
    <row r="145" spans="5:6">
      <c r="E145" t="s">
        <v>887</v>
      </c>
      <c r="F145">
        <v>4749</v>
      </c>
    </row>
    <row r="146" spans="5:6">
      <c r="E146" t="s">
        <v>864</v>
      </c>
      <c r="F146">
        <v>4749</v>
      </c>
    </row>
    <row r="147" spans="5:6">
      <c r="E147" t="s">
        <v>885</v>
      </c>
      <c r="F147">
        <v>4749</v>
      </c>
    </row>
    <row r="148" spans="5:6">
      <c r="E148" t="s">
        <v>860</v>
      </c>
      <c r="F148">
        <v>4749</v>
      </c>
    </row>
    <row r="149" spans="5:6">
      <c r="E149" t="s">
        <v>901</v>
      </c>
      <c r="F149">
        <v>4749</v>
      </c>
    </row>
    <row r="150" spans="5:6">
      <c r="E150" t="s">
        <v>847</v>
      </c>
      <c r="F150">
        <v>4749</v>
      </c>
    </row>
    <row r="151" spans="5:6">
      <c r="E151" t="s">
        <v>858</v>
      </c>
      <c r="F151">
        <v>4749</v>
      </c>
    </row>
    <row r="152" spans="5:6">
      <c r="E152" t="s">
        <v>892</v>
      </c>
      <c r="F152">
        <v>4749</v>
      </c>
    </row>
    <row r="153" spans="5:6">
      <c r="E153" t="s">
        <v>894</v>
      </c>
      <c r="F153">
        <v>4749</v>
      </c>
    </row>
    <row r="154" spans="5:6">
      <c r="E154" t="s">
        <v>913</v>
      </c>
      <c r="F154">
        <v>4749</v>
      </c>
    </row>
    <row r="155" spans="5:6">
      <c r="E155" t="s">
        <v>393</v>
      </c>
      <c r="F155">
        <v>4362</v>
      </c>
    </row>
    <row r="156" spans="5:6">
      <c r="E156" t="s">
        <v>738</v>
      </c>
      <c r="F156">
        <v>4230</v>
      </c>
    </row>
    <row r="157" spans="5:6">
      <c r="E157" t="s">
        <v>717</v>
      </c>
      <c r="F157">
        <v>4114</v>
      </c>
    </row>
    <row r="158" spans="5:6">
      <c r="E158" t="s">
        <v>223</v>
      </c>
      <c r="F158">
        <v>4108</v>
      </c>
    </row>
    <row r="159" spans="5:6">
      <c r="E159" t="s">
        <v>382</v>
      </c>
      <c r="F159">
        <v>4030</v>
      </c>
    </row>
    <row r="160" spans="5:6">
      <c r="E160" t="s">
        <v>410</v>
      </c>
      <c r="F160">
        <v>4030</v>
      </c>
    </row>
    <row r="161" spans="5:6">
      <c r="E161" t="s">
        <v>399</v>
      </c>
      <c r="F161">
        <v>3914</v>
      </c>
    </row>
    <row r="162" spans="5:6">
      <c r="E162" t="s">
        <v>372</v>
      </c>
      <c r="F162">
        <v>3914</v>
      </c>
    </row>
    <row r="163" spans="5:6">
      <c r="E163" t="s">
        <v>219</v>
      </c>
      <c r="F163">
        <v>3868</v>
      </c>
    </row>
    <row r="164" spans="5:6">
      <c r="E164" t="s">
        <v>388</v>
      </c>
      <c r="F164">
        <v>3699</v>
      </c>
    </row>
    <row r="165" spans="5:6">
      <c r="E165" t="s">
        <v>703</v>
      </c>
      <c r="F165">
        <v>3674</v>
      </c>
    </row>
    <row r="166" spans="5:6">
      <c r="E166" t="s">
        <v>687</v>
      </c>
      <c r="F166">
        <v>3674</v>
      </c>
    </row>
    <row r="167" spans="5:6">
      <c r="E167" t="s">
        <v>649</v>
      </c>
      <c r="F167">
        <v>3674</v>
      </c>
    </row>
    <row r="168" spans="5:6">
      <c r="E168" t="s">
        <v>670</v>
      </c>
      <c r="F168">
        <v>3674</v>
      </c>
    </row>
    <row r="169" spans="5:6">
      <c r="E169" t="s">
        <v>656</v>
      </c>
      <c r="F169">
        <v>3674</v>
      </c>
    </row>
    <row r="170" spans="5:6">
      <c r="E170" t="s">
        <v>695</v>
      </c>
      <c r="F170">
        <v>3674</v>
      </c>
    </row>
    <row r="171" spans="5:6">
      <c r="E171" t="s">
        <v>689</v>
      </c>
      <c r="F171">
        <v>3674</v>
      </c>
    </row>
    <row r="172" spans="5:6">
      <c r="E172" t="s">
        <v>710</v>
      </c>
      <c r="F172">
        <v>3674</v>
      </c>
    </row>
    <row r="173" spans="5:6">
      <c r="E173" t="s">
        <v>677</v>
      </c>
      <c r="F173">
        <v>3674</v>
      </c>
    </row>
    <row r="174" spans="5:6">
      <c r="E174" t="s">
        <v>672</v>
      </c>
      <c r="F174">
        <v>3674</v>
      </c>
    </row>
    <row r="175" spans="5:6">
      <c r="E175" t="s">
        <v>666</v>
      </c>
      <c r="F175">
        <v>3674</v>
      </c>
    </row>
    <row r="176" spans="5:6">
      <c r="E176" t="s">
        <v>658</v>
      </c>
      <c r="F176">
        <v>3674</v>
      </c>
    </row>
    <row r="177" spans="5:6">
      <c r="E177" t="s">
        <v>682</v>
      </c>
      <c r="F177">
        <v>3674</v>
      </c>
    </row>
    <row r="178" spans="5:6">
      <c r="E178" t="s">
        <v>712</v>
      </c>
      <c r="F178">
        <v>3674</v>
      </c>
    </row>
    <row r="179" spans="5:6">
      <c r="E179" t="s">
        <v>684</v>
      </c>
      <c r="F179">
        <v>3674</v>
      </c>
    </row>
    <row r="180" spans="5:6">
      <c r="E180" t="s">
        <v>660</v>
      </c>
      <c r="F180">
        <v>3674</v>
      </c>
    </row>
    <row r="181" spans="5:6">
      <c r="E181" t="s">
        <v>691</v>
      </c>
      <c r="F181">
        <v>3674</v>
      </c>
    </row>
    <row r="182" spans="5:6">
      <c r="E182" t="s">
        <v>699</v>
      </c>
      <c r="F182">
        <v>3674</v>
      </c>
    </row>
    <row r="183" spans="5:6">
      <c r="E183" t="s">
        <v>680</v>
      </c>
      <c r="F183">
        <v>3674</v>
      </c>
    </row>
    <row r="184" spans="5:6">
      <c r="E184" t="s">
        <v>675</v>
      </c>
      <c r="F184">
        <v>3674</v>
      </c>
    </row>
    <row r="185" spans="5:6">
      <c r="E185" t="s">
        <v>697</v>
      </c>
      <c r="F185">
        <v>3674</v>
      </c>
    </row>
    <row r="186" spans="5:6">
      <c r="E186" t="s">
        <v>654</v>
      </c>
      <c r="F186">
        <v>3674</v>
      </c>
    </row>
    <row r="187" spans="5:6">
      <c r="E187" t="s">
        <v>693</v>
      </c>
      <c r="F187">
        <v>3674</v>
      </c>
    </row>
    <row r="188" spans="5:6">
      <c r="E188" t="s">
        <v>705</v>
      </c>
      <c r="F188">
        <v>3674</v>
      </c>
    </row>
    <row r="189" spans="5:6">
      <c r="E189" t="s">
        <v>668</v>
      </c>
      <c r="F189">
        <v>3674</v>
      </c>
    </row>
    <row r="190" spans="5:6">
      <c r="E190" t="s">
        <v>651</v>
      </c>
      <c r="F190">
        <v>3674</v>
      </c>
    </row>
    <row r="191" spans="5:6">
      <c r="E191" t="s">
        <v>701</v>
      </c>
      <c r="F191">
        <v>3674</v>
      </c>
    </row>
    <row r="192" spans="5:6">
      <c r="E192" t="s">
        <v>476</v>
      </c>
      <c r="F192">
        <v>3579</v>
      </c>
    </row>
    <row r="193" spans="5:6">
      <c r="E193" t="s">
        <v>615</v>
      </c>
      <c r="F193">
        <v>3579</v>
      </c>
    </row>
    <row r="194" spans="5:6">
      <c r="E194" t="s">
        <v>596</v>
      </c>
      <c r="F194">
        <v>3579</v>
      </c>
    </row>
    <row r="195" spans="5:6">
      <c r="E195" t="s">
        <v>529</v>
      </c>
      <c r="F195">
        <v>3579</v>
      </c>
    </row>
    <row r="196" spans="5:6">
      <c r="E196" t="s">
        <v>606</v>
      </c>
      <c r="F196">
        <v>3579</v>
      </c>
    </row>
    <row r="197" spans="5:6">
      <c r="E197" t="s">
        <v>535</v>
      </c>
      <c r="F197">
        <v>3579</v>
      </c>
    </row>
    <row r="198" spans="5:6">
      <c r="E198" t="s">
        <v>551</v>
      </c>
      <c r="F198">
        <v>3579</v>
      </c>
    </row>
    <row r="199" spans="5:6">
      <c r="E199" t="s">
        <v>527</v>
      </c>
      <c r="F199">
        <v>3579</v>
      </c>
    </row>
    <row r="200" spans="5:6">
      <c r="E200" t="s">
        <v>645</v>
      </c>
      <c r="F200">
        <v>3579</v>
      </c>
    </row>
    <row r="201" spans="5:6">
      <c r="E201" t="s">
        <v>484</v>
      </c>
      <c r="F201">
        <v>3579</v>
      </c>
    </row>
    <row r="202" spans="5:6">
      <c r="E202" t="s">
        <v>490</v>
      </c>
      <c r="F202">
        <v>3579</v>
      </c>
    </row>
    <row r="203" spans="5:6">
      <c r="E203" t="s">
        <v>591</v>
      </c>
      <c r="F203">
        <v>3579</v>
      </c>
    </row>
    <row r="204" spans="5:6">
      <c r="E204" t="s">
        <v>594</v>
      </c>
      <c r="F204">
        <v>3579</v>
      </c>
    </row>
    <row r="205" spans="5:6">
      <c r="E205" t="s">
        <v>598</v>
      </c>
      <c r="F205">
        <v>3579</v>
      </c>
    </row>
    <row r="206" spans="5:6">
      <c r="E206" t="s">
        <v>482</v>
      </c>
      <c r="F206">
        <v>3579</v>
      </c>
    </row>
    <row r="207" spans="5:6">
      <c r="E207" t="s">
        <v>633</v>
      </c>
      <c r="F207">
        <v>3579</v>
      </c>
    </row>
    <row r="208" spans="5:6">
      <c r="E208" t="s">
        <v>625</v>
      </c>
      <c r="F208">
        <v>3579</v>
      </c>
    </row>
    <row r="209" spans="5:6">
      <c r="E209" t="s">
        <v>571</v>
      </c>
      <c r="F209">
        <v>3579</v>
      </c>
    </row>
    <row r="210" spans="5:6">
      <c r="E210" t="s">
        <v>494</v>
      </c>
      <c r="F210">
        <v>3579</v>
      </c>
    </row>
    <row r="211" spans="5:6">
      <c r="E211" t="s">
        <v>637</v>
      </c>
      <c r="F211">
        <v>3579</v>
      </c>
    </row>
    <row r="212" spans="5:6">
      <c r="E212" t="s">
        <v>629</v>
      </c>
      <c r="F212">
        <v>3579</v>
      </c>
    </row>
    <row r="213" spans="5:6">
      <c r="E213" t="s">
        <v>543</v>
      </c>
      <c r="F213">
        <v>3579</v>
      </c>
    </row>
    <row r="214" spans="5:6">
      <c r="E214" t="s">
        <v>523</v>
      </c>
      <c r="F214">
        <v>3579</v>
      </c>
    </row>
    <row r="215" spans="5:6">
      <c r="E215" t="s">
        <v>1331</v>
      </c>
      <c r="F215">
        <v>3579</v>
      </c>
    </row>
    <row r="216" spans="5:6">
      <c r="E216" t="s">
        <v>582</v>
      </c>
      <c r="F216">
        <v>3579</v>
      </c>
    </row>
    <row r="217" spans="5:6">
      <c r="E217" t="s">
        <v>545</v>
      </c>
      <c r="F217">
        <v>3579</v>
      </c>
    </row>
    <row r="218" spans="5:6">
      <c r="E218" t="s">
        <v>488</v>
      </c>
      <c r="F218">
        <v>3579</v>
      </c>
    </row>
    <row r="219" spans="5:6">
      <c r="E219" t="s">
        <v>539</v>
      </c>
      <c r="F219">
        <v>3579</v>
      </c>
    </row>
    <row r="220" spans="5:6">
      <c r="E220" t="s">
        <v>531</v>
      </c>
      <c r="F220">
        <v>3579</v>
      </c>
    </row>
    <row r="221" spans="5:6">
      <c r="E221" t="s">
        <v>549</v>
      </c>
      <c r="F221">
        <v>3579</v>
      </c>
    </row>
    <row r="222" spans="5:6">
      <c r="E222" t="s">
        <v>567</v>
      </c>
      <c r="F222">
        <v>3579</v>
      </c>
    </row>
    <row r="223" spans="5:6">
      <c r="E223" t="s">
        <v>619</v>
      </c>
      <c r="F223">
        <v>3579</v>
      </c>
    </row>
    <row r="224" spans="5:6">
      <c r="E224" t="s">
        <v>537</v>
      </c>
      <c r="F224">
        <v>3579</v>
      </c>
    </row>
    <row r="225" spans="5:6">
      <c r="E225" t="s">
        <v>635</v>
      </c>
      <c r="F225">
        <v>3579</v>
      </c>
    </row>
    <row r="226" spans="5:6">
      <c r="E226" t="s">
        <v>509</v>
      </c>
      <c r="F226">
        <v>3579</v>
      </c>
    </row>
    <row r="227" spans="5:6">
      <c r="E227" t="s">
        <v>500</v>
      </c>
      <c r="F227">
        <v>3579</v>
      </c>
    </row>
    <row r="228" spans="5:6">
      <c r="E228" t="s">
        <v>639</v>
      </c>
      <c r="F228">
        <v>3579</v>
      </c>
    </row>
    <row r="229" spans="5:6">
      <c r="E229" t="s">
        <v>612</v>
      </c>
      <c r="F229">
        <v>3579</v>
      </c>
    </row>
    <row r="230" spans="5:6">
      <c r="E230" t="s">
        <v>516</v>
      </c>
      <c r="F230">
        <v>3579</v>
      </c>
    </row>
    <row r="231" spans="5:6">
      <c r="E231" t="s">
        <v>580</v>
      </c>
      <c r="F231">
        <v>3579</v>
      </c>
    </row>
    <row r="232" spans="5:6">
      <c r="E232" t="s">
        <v>518</v>
      </c>
      <c r="F232">
        <v>3579</v>
      </c>
    </row>
    <row r="233" spans="5:6">
      <c r="E233" t="s">
        <v>507</v>
      </c>
      <c r="F233">
        <v>3579</v>
      </c>
    </row>
    <row r="234" spans="5:6">
      <c r="E234" t="s">
        <v>496</v>
      </c>
      <c r="F234">
        <v>3579</v>
      </c>
    </row>
    <row r="235" spans="5:6">
      <c r="E235" t="s">
        <v>561</v>
      </c>
      <c r="F235">
        <v>3579</v>
      </c>
    </row>
    <row r="236" spans="5:6">
      <c r="E236" t="s">
        <v>589</v>
      </c>
      <c r="F236">
        <v>3579</v>
      </c>
    </row>
    <row r="237" spans="5:6">
      <c r="E237" t="s">
        <v>514</v>
      </c>
      <c r="F237">
        <v>3579</v>
      </c>
    </row>
    <row r="238" spans="5:6">
      <c r="E238" t="s">
        <v>541</v>
      </c>
      <c r="F238">
        <v>3579</v>
      </c>
    </row>
    <row r="239" spans="5:6">
      <c r="E239" t="s">
        <v>553</v>
      </c>
      <c r="F239">
        <v>3579</v>
      </c>
    </row>
    <row r="240" spans="5:6">
      <c r="E240" t="s">
        <v>480</v>
      </c>
      <c r="F240">
        <v>3579</v>
      </c>
    </row>
    <row r="241" spans="5:6">
      <c r="E241" t="s">
        <v>643</v>
      </c>
      <c r="F241">
        <v>3579</v>
      </c>
    </row>
    <row r="242" spans="5:6">
      <c r="E242" t="s">
        <v>559</v>
      </c>
      <c r="F242">
        <v>3579</v>
      </c>
    </row>
    <row r="243" spans="5:6">
      <c r="E243" t="s">
        <v>575</v>
      </c>
      <c r="F243">
        <v>3579</v>
      </c>
    </row>
    <row r="244" spans="5:6">
      <c r="E244" t="s">
        <v>610</v>
      </c>
      <c r="F244">
        <v>3579</v>
      </c>
    </row>
    <row r="245" spans="5:6">
      <c r="E245" t="s">
        <v>525</v>
      </c>
      <c r="F245">
        <v>3579</v>
      </c>
    </row>
    <row r="246" spans="5:6">
      <c r="E246" t="s">
        <v>555</v>
      </c>
      <c r="F246">
        <v>3579</v>
      </c>
    </row>
    <row r="247" spans="5:6">
      <c r="E247" t="s">
        <v>641</v>
      </c>
      <c r="F247">
        <v>3579</v>
      </c>
    </row>
    <row r="248" spans="5:6">
      <c r="E248" t="s">
        <v>617</v>
      </c>
      <c r="F248">
        <v>3579</v>
      </c>
    </row>
    <row r="249" spans="5:6">
      <c r="E249" t="s">
        <v>486</v>
      </c>
      <c r="F249">
        <v>3579</v>
      </c>
    </row>
    <row r="250" spans="5:6">
      <c r="E250" t="s">
        <v>521</v>
      </c>
      <c r="F250">
        <v>3579</v>
      </c>
    </row>
    <row r="251" spans="5:6">
      <c r="E251" t="s">
        <v>592</v>
      </c>
      <c r="F251">
        <v>3579</v>
      </c>
    </row>
    <row r="252" spans="5:6">
      <c r="E252" t="s">
        <v>492</v>
      </c>
      <c r="F252">
        <v>3579</v>
      </c>
    </row>
    <row r="253" spans="5:6">
      <c r="E253" t="s">
        <v>557</v>
      </c>
      <c r="F253">
        <v>3579</v>
      </c>
    </row>
    <row r="254" spans="5:6">
      <c r="E254" t="s">
        <v>472</v>
      </c>
      <c r="F254">
        <v>3579</v>
      </c>
    </row>
    <row r="255" spans="5:6">
      <c r="E255" t="s">
        <v>498</v>
      </c>
      <c r="F255">
        <v>3579</v>
      </c>
    </row>
    <row r="256" spans="5:6">
      <c r="E256" t="s">
        <v>505</v>
      </c>
      <c r="F256">
        <v>3579</v>
      </c>
    </row>
    <row r="257" spans="5:6">
      <c r="E257" t="s">
        <v>569</v>
      </c>
      <c r="F257">
        <v>3579</v>
      </c>
    </row>
    <row r="258" spans="5:6">
      <c r="E258" t="s">
        <v>503</v>
      </c>
      <c r="F258">
        <v>3579</v>
      </c>
    </row>
    <row r="259" spans="5:6">
      <c r="E259" t="s">
        <v>175</v>
      </c>
      <c r="F259">
        <v>3498</v>
      </c>
    </row>
    <row r="260" spans="5:6">
      <c r="E260" t="s">
        <v>941</v>
      </c>
      <c r="F260">
        <v>3419</v>
      </c>
    </row>
    <row r="261" spans="5:6">
      <c r="E261" t="s">
        <v>928</v>
      </c>
      <c r="F261">
        <v>3419</v>
      </c>
    </row>
    <row r="262" spans="5:6">
      <c r="E262" t="s">
        <v>949</v>
      </c>
      <c r="F262">
        <v>3419</v>
      </c>
    </row>
    <row r="263" spans="5:6">
      <c r="E263" t="s">
        <v>951</v>
      </c>
      <c r="F263">
        <v>3419</v>
      </c>
    </row>
    <row r="264" spans="5:6">
      <c r="E264" t="s">
        <v>932</v>
      </c>
      <c r="F264">
        <v>3419</v>
      </c>
    </row>
    <row r="265" spans="5:6">
      <c r="E265" t="s">
        <v>966</v>
      </c>
      <c r="F265">
        <v>3419</v>
      </c>
    </row>
    <row r="266" spans="5:6">
      <c r="E266" t="s">
        <v>964</v>
      </c>
      <c r="F266">
        <v>3419</v>
      </c>
    </row>
    <row r="267" spans="5:6">
      <c r="E267" t="s">
        <v>937</v>
      </c>
      <c r="F267">
        <v>3419</v>
      </c>
    </row>
    <row r="268" spans="5:6">
      <c r="E268" t="s">
        <v>960</v>
      </c>
      <c r="F268">
        <v>3419</v>
      </c>
    </row>
    <row r="269" spans="5:6">
      <c r="E269" t="s">
        <v>1332</v>
      </c>
      <c r="F269">
        <v>3419</v>
      </c>
    </row>
    <row r="270" spans="5:6">
      <c r="E270" t="s">
        <v>930</v>
      </c>
      <c r="F270">
        <v>3419</v>
      </c>
    </row>
    <row r="271" spans="5:6">
      <c r="E271" t="s">
        <v>970</v>
      </c>
      <c r="F271">
        <v>3419</v>
      </c>
    </row>
    <row r="272" spans="5:6">
      <c r="E272" t="s">
        <v>955</v>
      </c>
      <c r="F272">
        <v>3419</v>
      </c>
    </row>
    <row r="273" spans="5:6">
      <c r="E273" t="s">
        <v>943</v>
      </c>
      <c r="F273">
        <v>3419</v>
      </c>
    </row>
    <row r="274" spans="5:6">
      <c r="E274" t="s">
        <v>939</v>
      </c>
      <c r="F274">
        <v>3419</v>
      </c>
    </row>
    <row r="275" spans="5:6">
      <c r="E275" t="s">
        <v>962</v>
      </c>
      <c r="F275">
        <v>3419</v>
      </c>
    </row>
    <row r="276" spans="5:6">
      <c r="E276" t="s">
        <v>968</v>
      </c>
      <c r="F276">
        <v>3419</v>
      </c>
    </row>
    <row r="277" spans="5:6">
      <c r="E277" t="s">
        <v>934</v>
      </c>
      <c r="F277">
        <v>3419</v>
      </c>
    </row>
    <row r="278" spans="5:6">
      <c r="E278" t="s">
        <v>958</v>
      </c>
      <c r="F278">
        <v>3419</v>
      </c>
    </row>
    <row r="279" spans="5:6">
      <c r="E279" t="s">
        <v>947</v>
      </c>
      <c r="F279">
        <v>3419</v>
      </c>
    </row>
    <row r="280" spans="5:6">
      <c r="E280" t="s">
        <v>953</v>
      </c>
      <c r="F280">
        <v>3419</v>
      </c>
    </row>
    <row r="281" spans="5:6">
      <c r="E281" t="s">
        <v>135</v>
      </c>
      <c r="F281">
        <v>3264</v>
      </c>
    </row>
    <row r="282" spans="5:6">
      <c r="E282" t="s">
        <v>131</v>
      </c>
      <c r="F282">
        <v>3264</v>
      </c>
    </row>
    <row r="283" spans="5:6">
      <c r="E283" t="s">
        <v>69</v>
      </c>
      <c r="F283">
        <v>3264</v>
      </c>
    </row>
    <row r="284" spans="5:6">
      <c r="E284" t="s">
        <v>133</v>
      </c>
      <c r="F284">
        <v>3264</v>
      </c>
    </row>
    <row r="285" spans="5:6">
      <c r="E285" t="s">
        <v>120</v>
      </c>
      <c r="F285">
        <v>3264</v>
      </c>
    </row>
    <row r="286" spans="5:6">
      <c r="E286" t="s">
        <v>117</v>
      </c>
      <c r="F286">
        <v>3264</v>
      </c>
    </row>
    <row r="287" spans="5:6">
      <c r="E287" t="s">
        <v>105</v>
      </c>
      <c r="F287">
        <v>3264</v>
      </c>
    </row>
    <row r="288" spans="5:6">
      <c r="E288" t="s">
        <v>71</v>
      </c>
      <c r="F288">
        <v>3264</v>
      </c>
    </row>
    <row r="289" spans="5:6">
      <c r="E289" t="s">
        <v>126</v>
      </c>
      <c r="F289">
        <v>3264</v>
      </c>
    </row>
    <row r="290" spans="5:6">
      <c r="E290" t="s">
        <v>113</v>
      </c>
      <c r="F290">
        <v>3264</v>
      </c>
    </row>
    <row r="291" spans="5:6">
      <c r="E291" t="s">
        <v>125</v>
      </c>
      <c r="F291">
        <v>3264</v>
      </c>
    </row>
    <row r="292" spans="5:6">
      <c r="E292" t="s">
        <v>137</v>
      </c>
      <c r="F292">
        <v>3264</v>
      </c>
    </row>
    <row r="293" spans="5:6">
      <c r="E293" t="s">
        <v>89</v>
      </c>
      <c r="F293">
        <v>3264</v>
      </c>
    </row>
    <row r="294" spans="5:6">
      <c r="E294" t="s">
        <v>119</v>
      </c>
      <c r="F294">
        <v>3264</v>
      </c>
    </row>
    <row r="295" spans="5:6">
      <c r="E295" t="s">
        <v>121</v>
      </c>
      <c r="F295">
        <v>3264</v>
      </c>
    </row>
    <row r="296" spans="5:6">
      <c r="E296" t="s">
        <v>79</v>
      </c>
      <c r="F296">
        <v>3264</v>
      </c>
    </row>
    <row r="297" spans="5:6">
      <c r="E297" t="s">
        <v>129</v>
      </c>
      <c r="F297">
        <v>3264</v>
      </c>
    </row>
    <row r="298" spans="5:6">
      <c r="E298" t="s">
        <v>93</v>
      </c>
      <c r="F298">
        <v>3264</v>
      </c>
    </row>
    <row r="299" spans="5:6">
      <c r="E299" t="s">
        <v>123</v>
      </c>
      <c r="F299">
        <v>3264</v>
      </c>
    </row>
    <row r="300" spans="5:6">
      <c r="E300" t="s">
        <v>75</v>
      </c>
      <c r="F300">
        <v>3264</v>
      </c>
    </row>
    <row r="301" spans="5:6">
      <c r="E301" t="s">
        <v>109</v>
      </c>
      <c r="F301">
        <v>3264</v>
      </c>
    </row>
    <row r="302" spans="5:6">
      <c r="E302" t="s">
        <v>87</v>
      </c>
      <c r="F302">
        <v>3264</v>
      </c>
    </row>
    <row r="303" spans="5:6">
      <c r="E303" t="s">
        <v>122</v>
      </c>
      <c r="F303">
        <v>3264</v>
      </c>
    </row>
    <row r="304" spans="5:6">
      <c r="E304" t="s">
        <v>83</v>
      </c>
      <c r="F304">
        <v>3264</v>
      </c>
    </row>
    <row r="305" spans="5:6">
      <c r="E305" t="s">
        <v>85</v>
      </c>
      <c r="F305">
        <v>3264</v>
      </c>
    </row>
    <row r="306" spans="5:6">
      <c r="E306" t="s">
        <v>107</v>
      </c>
      <c r="F306">
        <v>3264</v>
      </c>
    </row>
    <row r="307" spans="5:6">
      <c r="E307" t="s">
        <v>97</v>
      </c>
      <c r="F307">
        <v>3264</v>
      </c>
    </row>
    <row r="308" spans="5:6">
      <c r="E308" t="s">
        <v>115</v>
      </c>
      <c r="F308">
        <v>3264</v>
      </c>
    </row>
    <row r="309" spans="5:6">
      <c r="E309" t="s">
        <v>95</v>
      </c>
      <c r="F309">
        <v>3264</v>
      </c>
    </row>
    <row r="310" spans="5:6">
      <c r="E310" t="s">
        <v>65</v>
      </c>
      <c r="F310">
        <v>3264</v>
      </c>
    </row>
    <row r="311" spans="5:6">
      <c r="E311" t="s">
        <v>124</v>
      </c>
      <c r="F311">
        <v>3264</v>
      </c>
    </row>
    <row r="312" spans="5:6">
      <c r="E312" t="s">
        <v>99</v>
      </c>
      <c r="F312">
        <v>3264</v>
      </c>
    </row>
    <row r="313" spans="5:6">
      <c r="E313" t="s">
        <v>77</v>
      </c>
      <c r="F313">
        <v>3264</v>
      </c>
    </row>
    <row r="314" spans="5:6">
      <c r="E314" t="s">
        <v>127</v>
      </c>
      <c r="F314">
        <v>3264</v>
      </c>
    </row>
    <row r="315" spans="5:6">
      <c r="E315" t="s">
        <v>1315</v>
      </c>
      <c r="F315">
        <v>3257</v>
      </c>
    </row>
    <row r="316" spans="5:6">
      <c r="E316" t="s">
        <v>1289</v>
      </c>
      <c r="F316">
        <v>3257</v>
      </c>
    </row>
    <row r="317" spans="5:6">
      <c r="E317" t="s">
        <v>1269</v>
      </c>
      <c r="F317">
        <v>3257</v>
      </c>
    </row>
    <row r="318" spans="5:6">
      <c r="E318" t="s">
        <v>1319</v>
      </c>
      <c r="F318">
        <v>3257</v>
      </c>
    </row>
    <row r="319" spans="5:6">
      <c r="E319" t="s">
        <v>1296</v>
      </c>
      <c r="F319">
        <v>3257</v>
      </c>
    </row>
    <row r="320" spans="5:6">
      <c r="E320" t="s">
        <v>1305</v>
      </c>
      <c r="F320">
        <v>3257</v>
      </c>
    </row>
    <row r="321" spans="5:6">
      <c r="E321" t="s">
        <v>1280</v>
      </c>
      <c r="F321">
        <v>3257</v>
      </c>
    </row>
    <row r="322" spans="5:6">
      <c r="E322" t="s">
        <v>1277</v>
      </c>
      <c r="F322">
        <v>3257</v>
      </c>
    </row>
    <row r="323" spans="5:6">
      <c r="E323" t="s">
        <v>1301</v>
      </c>
      <c r="F323">
        <v>3257</v>
      </c>
    </row>
    <row r="324" spans="5:6">
      <c r="E324" t="s">
        <v>1282</v>
      </c>
      <c r="F324">
        <v>3257</v>
      </c>
    </row>
    <row r="325" spans="5:6">
      <c r="E325" t="s">
        <v>1298</v>
      </c>
      <c r="F325">
        <v>3257</v>
      </c>
    </row>
    <row r="326" spans="5:6">
      <c r="E326" t="s">
        <v>1303</v>
      </c>
      <c r="F326">
        <v>3257</v>
      </c>
    </row>
    <row r="327" spans="5:6">
      <c r="E327" t="s">
        <v>1273</v>
      </c>
      <c r="F327">
        <v>3257</v>
      </c>
    </row>
    <row r="328" spans="5:6">
      <c r="E328" t="s">
        <v>1313</v>
      </c>
      <c r="F328">
        <v>3257</v>
      </c>
    </row>
    <row r="329" spans="5:6">
      <c r="E329" t="s">
        <v>1287</v>
      </c>
      <c r="F329">
        <v>3257</v>
      </c>
    </row>
    <row r="330" spans="5:6">
      <c r="E330" t="s">
        <v>1291</v>
      </c>
      <c r="F330">
        <v>3257</v>
      </c>
    </row>
    <row r="331" spans="5:6">
      <c r="E331" t="s">
        <v>1311</v>
      </c>
      <c r="F331">
        <v>3257</v>
      </c>
    </row>
    <row r="332" spans="5:6">
      <c r="E332" t="s">
        <v>1266</v>
      </c>
      <c r="F332">
        <v>3257</v>
      </c>
    </row>
    <row r="333" spans="5:6">
      <c r="E333" t="s">
        <v>1275</v>
      </c>
      <c r="F333">
        <v>3257</v>
      </c>
    </row>
    <row r="334" spans="5:6">
      <c r="E334" t="s">
        <v>1317</v>
      </c>
      <c r="F334">
        <v>3257</v>
      </c>
    </row>
    <row r="335" spans="5:6">
      <c r="E335" t="s">
        <v>1293</v>
      </c>
      <c r="F335">
        <v>3257</v>
      </c>
    </row>
    <row r="336" spans="5:6">
      <c r="E336" t="s">
        <v>1307</v>
      </c>
      <c r="F336">
        <v>3257</v>
      </c>
    </row>
    <row r="337" spans="5:6">
      <c r="E337" t="s">
        <v>1309</v>
      </c>
      <c r="F337">
        <v>3257</v>
      </c>
    </row>
    <row r="338" spans="5:6">
      <c r="E338" t="s">
        <v>1285</v>
      </c>
      <c r="F338">
        <v>3257</v>
      </c>
    </row>
    <row r="339" spans="5:6">
      <c r="E339" t="s">
        <v>428</v>
      </c>
      <c r="F339">
        <v>3237</v>
      </c>
    </row>
    <row r="340" spans="5:6">
      <c r="E340" t="s">
        <v>456</v>
      </c>
      <c r="F340">
        <v>3237</v>
      </c>
    </row>
    <row r="341" spans="5:6">
      <c r="E341" t="s">
        <v>441</v>
      </c>
      <c r="F341">
        <v>3237</v>
      </c>
    </row>
    <row r="342" spans="5:6">
      <c r="E342" t="s">
        <v>439</v>
      </c>
      <c r="F342">
        <v>3237</v>
      </c>
    </row>
    <row r="343" spans="5:6">
      <c r="E343" t="s">
        <v>448</v>
      </c>
      <c r="F343">
        <v>3237</v>
      </c>
    </row>
    <row r="344" spans="5:6">
      <c r="E344" t="s">
        <v>454</v>
      </c>
      <c r="F344">
        <v>3237</v>
      </c>
    </row>
    <row r="345" spans="5:6">
      <c r="E345" t="s">
        <v>467</v>
      </c>
      <c r="F345">
        <v>3237</v>
      </c>
    </row>
    <row r="346" spans="5:6">
      <c r="E346" t="s">
        <v>446</v>
      </c>
      <c r="F346">
        <v>3237</v>
      </c>
    </row>
    <row r="347" spans="5:6">
      <c r="E347" t="s">
        <v>452</v>
      </c>
      <c r="F347">
        <v>3237</v>
      </c>
    </row>
    <row r="348" spans="5:6">
      <c r="E348" t="s">
        <v>450</v>
      </c>
      <c r="F348">
        <v>3237</v>
      </c>
    </row>
    <row r="349" spans="5:6">
      <c r="E349" t="s">
        <v>430</v>
      </c>
      <c r="F349">
        <v>3237</v>
      </c>
    </row>
    <row r="350" spans="5:6">
      <c r="E350" t="s">
        <v>437</v>
      </c>
      <c r="F350">
        <v>3237</v>
      </c>
    </row>
    <row r="351" spans="5:6">
      <c r="E351" t="s">
        <v>462</v>
      </c>
      <c r="F351">
        <v>3237</v>
      </c>
    </row>
    <row r="352" spans="5:6">
      <c r="E352" t="s">
        <v>460</v>
      </c>
      <c r="F352">
        <v>3237</v>
      </c>
    </row>
    <row r="353" spans="5:6">
      <c r="E353" t="s">
        <v>464</v>
      </c>
      <c r="F353">
        <v>3237</v>
      </c>
    </row>
    <row r="354" spans="5:6">
      <c r="E354" t="s">
        <v>424</v>
      </c>
      <c r="F354">
        <v>3237</v>
      </c>
    </row>
    <row r="355" spans="5:6">
      <c r="E355" t="s">
        <v>432</v>
      </c>
      <c r="F355">
        <v>3237</v>
      </c>
    </row>
    <row r="356" spans="5:6">
      <c r="E356" t="s">
        <v>422</v>
      </c>
      <c r="F356">
        <v>3237</v>
      </c>
    </row>
    <row r="357" spans="5:6">
      <c r="E357" t="s">
        <v>426</v>
      </c>
      <c r="F357">
        <v>3237</v>
      </c>
    </row>
    <row r="358" spans="5:6">
      <c r="E358" t="s">
        <v>434</v>
      </c>
      <c r="F358">
        <v>3237</v>
      </c>
    </row>
    <row r="359" spans="5:6">
      <c r="E359" t="s">
        <v>444</v>
      </c>
      <c r="F359">
        <v>3237</v>
      </c>
    </row>
    <row r="360" spans="5:6">
      <c r="E360" t="s">
        <v>1119</v>
      </c>
      <c r="F360">
        <v>3063</v>
      </c>
    </row>
    <row r="361" spans="5:6">
      <c r="E361" t="s">
        <v>1012</v>
      </c>
      <c r="F361">
        <v>3063</v>
      </c>
    </row>
    <row r="362" spans="5:6">
      <c r="E362" t="s">
        <v>1075</v>
      </c>
      <c r="F362">
        <v>3063</v>
      </c>
    </row>
    <row r="363" spans="5:6">
      <c r="E363" t="s">
        <v>1049</v>
      </c>
      <c r="F363">
        <v>3063</v>
      </c>
    </row>
    <row r="364" spans="5:6">
      <c r="E364" t="s">
        <v>1113</v>
      </c>
      <c r="F364">
        <v>3063</v>
      </c>
    </row>
    <row r="365" spans="5:6">
      <c r="E365" t="s">
        <v>1056</v>
      </c>
      <c r="F365">
        <v>3063</v>
      </c>
    </row>
    <row r="366" spans="5:6">
      <c r="E366" t="s">
        <v>1121</v>
      </c>
      <c r="F366">
        <v>3063</v>
      </c>
    </row>
    <row r="367" spans="5:6">
      <c r="E367" t="s">
        <v>1006</v>
      </c>
      <c r="F367">
        <v>3063</v>
      </c>
    </row>
    <row r="368" spans="5:6">
      <c r="E368" t="s">
        <v>1018</v>
      </c>
      <c r="F368">
        <v>3063</v>
      </c>
    </row>
    <row r="369" spans="5:6">
      <c r="E369" t="s">
        <v>1064</v>
      </c>
      <c r="F369">
        <v>3063</v>
      </c>
    </row>
    <row r="370" spans="5:6">
      <c r="E370" t="s">
        <v>1039</v>
      </c>
      <c r="F370">
        <v>3063</v>
      </c>
    </row>
    <row r="371" spans="5:6">
      <c r="E371" t="s">
        <v>1070</v>
      </c>
      <c r="F371">
        <v>3063</v>
      </c>
    </row>
    <row r="372" spans="5:6">
      <c r="E372" t="s">
        <v>1034</v>
      </c>
      <c r="F372">
        <v>3063</v>
      </c>
    </row>
    <row r="373" spans="5:6">
      <c r="E373" t="s">
        <v>1069</v>
      </c>
      <c r="F373">
        <v>3063</v>
      </c>
    </row>
    <row r="374" spans="5:6">
      <c r="E374" t="s">
        <v>1047</v>
      </c>
      <c r="F374">
        <v>3063</v>
      </c>
    </row>
    <row r="375" spans="5:6">
      <c r="E375" t="s">
        <v>1115</v>
      </c>
      <c r="F375">
        <v>3063</v>
      </c>
    </row>
    <row r="376" spans="5:6">
      <c r="E376" t="s">
        <v>1082</v>
      </c>
      <c r="F376">
        <v>3063</v>
      </c>
    </row>
    <row r="377" spans="5:6">
      <c r="E377" t="s">
        <v>1010</v>
      </c>
      <c r="F377">
        <v>3063</v>
      </c>
    </row>
    <row r="378" spans="5:6">
      <c r="E378" t="s">
        <v>1098</v>
      </c>
      <c r="F378">
        <v>3063</v>
      </c>
    </row>
    <row r="379" spans="5:6">
      <c r="E379" t="s">
        <v>993</v>
      </c>
      <c r="F379">
        <v>3063</v>
      </c>
    </row>
    <row r="380" spans="5:6">
      <c r="E380" t="s">
        <v>1030</v>
      </c>
      <c r="F380">
        <v>3063</v>
      </c>
    </row>
    <row r="381" spans="5:6">
      <c r="E381" t="s">
        <v>1105</v>
      </c>
      <c r="F381">
        <v>3063</v>
      </c>
    </row>
    <row r="382" spans="5:6">
      <c r="E382" t="s">
        <v>1000</v>
      </c>
      <c r="F382">
        <v>3063</v>
      </c>
    </row>
    <row r="383" spans="5:6">
      <c r="E383" t="s">
        <v>1104</v>
      </c>
      <c r="F383">
        <v>3063</v>
      </c>
    </row>
    <row r="384" spans="5:6">
      <c r="E384" t="s">
        <v>1065</v>
      </c>
      <c r="F384">
        <v>3063</v>
      </c>
    </row>
    <row r="385" spans="5:6">
      <c r="E385" t="s">
        <v>1016</v>
      </c>
      <c r="F385">
        <v>3063</v>
      </c>
    </row>
    <row r="386" spans="5:6">
      <c r="E386" t="s">
        <v>996</v>
      </c>
      <c r="F386">
        <v>3063</v>
      </c>
    </row>
    <row r="387" spans="5:6">
      <c r="E387" t="s">
        <v>1042</v>
      </c>
      <c r="F387">
        <v>3063</v>
      </c>
    </row>
    <row r="388" spans="5:6">
      <c r="E388" t="s">
        <v>1058</v>
      </c>
      <c r="F388">
        <v>3063</v>
      </c>
    </row>
    <row r="389" spans="5:6">
      <c r="E389" t="s">
        <v>1033</v>
      </c>
      <c r="F389">
        <v>3063</v>
      </c>
    </row>
    <row r="390" spans="5:6">
      <c r="E390" t="s">
        <v>1334</v>
      </c>
      <c r="F390">
        <v>3063</v>
      </c>
    </row>
    <row r="391" spans="5:6">
      <c r="E391" t="s">
        <v>1094</v>
      </c>
      <c r="F391">
        <v>3063</v>
      </c>
    </row>
    <row r="392" spans="5:6">
      <c r="E392" t="s">
        <v>1100</v>
      </c>
      <c r="F392">
        <v>3063</v>
      </c>
    </row>
    <row r="393" spans="5:6">
      <c r="E393" t="s">
        <v>1020</v>
      </c>
      <c r="F393">
        <v>3063</v>
      </c>
    </row>
    <row r="394" spans="5:6">
      <c r="E394" t="s">
        <v>984</v>
      </c>
      <c r="F394">
        <v>3063</v>
      </c>
    </row>
    <row r="395" spans="5:6">
      <c r="E395" t="s">
        <v>1041</v>
      </c>
      <c r="F395">
        <v>3063</v>
      </c>
    </row>
    <row r="396" spans="5:6">
      <c r="E396" t="s">
        <v>1080</v>
      </c>
      <c r="F396">
        <v>3063</v>
      </c>
    </row>
    <row r="397" spans="5:6">
      <c r="E397" t="s">
        <v>1053</v>
      </c>
      <c r="F397">
        <v>3063</v>
      </c>
    </row>
    <row r="398" spans="5:6">
      <c r="E398" t="s">
        <v>1051</v>
      </c>
      <c r="F398">
        <v>3063</v>
      </c>
    </row>
    <row r="399" spans="5:6">
      <c r="E399" t="s">
        <v>1109</v>
      </c>
      <c r="F399">
        <v>3063</v>
      </c>
    </row>
    <row r="400" spans="5:6">
      <c r="E400" t="s">
        <v>1066</v>
      </c>
      <c r="F400">
        <v>3063</v>
      </c>
    </row>
    <row r="401" spans="5:6">
      <c r="E401" t="s">
        <v>1026</v>
      </c>
      <c r="F401">
        <v>3063</v>
      </c>
    </row>
    <row r="402" spans="5:6">
      <c r="E402" t="s">
        <v>1333</v>
      </c>
      <c r="F402">
        <v>3063</v>
      </c>
    </row>
    <row r="403" spans="5:6">
      <c r="E403" t="s">
        <v>1059</v>
      </c>
      <c r="F403">
        <v>3063</v>
      </c>
    </row>
    <row r="404" spans="5:6">
      <c r="E404" t="s">
        <v>1095</v>
      </c>
      <c r="F404">
        <v>3063</v>
      </c>
    </row>
    <row r="405" spans="5:6">
      <c r="E405" t="s">
        <v>978</v>
      </c>
      <c r="F405">
        <v>3063</v>
      </c>
    </row>
    <row r="406" spans="5:6">
      <c r="E406" t="s">
        <v>1022</v>
      </c>
      <c r="F406">
        <v>3063</v>
      </c>
    </row>
    <row r="407" spans="5:6">
      <c r="E407" t="s">
        <v>1107</v>
      </c>
      <c r="F407">
        <v>3063</v>
      </c>
    </row>
    <row r="408" spans="5:6">
      <c r="E408" t="s">
        <v>1083</v>
      </c>
      <c r="F408">
        <v>3063</v>
      </c>
    </row>
    <row r="409" spans="5:6">
      <c r="E409" t="s">
        <v>988</v>
      </c>
      <c r="F409">
        <v>3063</v>
      </c>
    </row>
    <row r="410" spans="5:6">
      <c r="E410" t="s">
        <v>1008</v>
      </c>
      <c r="F410">
        <v>3063</v>
      </c>
    </row>
    <row r="411" spans="5:6">
      <c r="E411" t="s">
        <v>1106</v>
      </c>
      <c r="F411">
        <v>3063</v>
      </c>
    </row>
    <row r="412" spans="5:6">
      <c r="E412" t="s">
        <v>1004</v>
      </c>
      <c r="F412">
        <v>3063</v>
      </c>
    </row>
    <row r="413" spans="5:6">
      <c r="E413" t="s">
        <v>1116</v>
      </c>
      <c r="F413">
        <v>3063</v>
      </c>
    </row>
    <row r="414" spans="5:6">
      <c r="E414" t="s">
        <v>1072</v>
      </c>
      <c r="F414">
        <v>3063</v>
      </c>
    </row>
    <row r="415" spans="5:6">
      <c r="E415" t="s">
        <v>1055</v>
      </c>
      <c r="F415">
        <v>3063</v>
      </c>
    </row>
    <row r="416" spans="5:6">
      <c r="E416" t="s">
        <v>1073</v>
      </c>
      <c r="F416">
        <v>3063</v>
      </c>
    </row>
    <row r="417" spans="5:6">
      <c r="E417" t="s">
        <v>1102</v>
      </c>
      <c r="F417">
        <v>3063</v>
      </c>
    </row>
    <row r="418" spans="5:6">
      <c r="E418" t="s">
        <v>1088</v>
      </c>
      <c r="F418">
        <v>3063</v>
      </c>
    </row>
    <row r="419" spans="5:6">
      <c r="E419" t="s">
        <v>1091</v>
      </c>
      <c r="F419">
        <v>3063</v>
      </c>
    </row>
    <row r="420" spans="5:6">
      <c r="E420" t="s">
        <v>1043</v>
      </c>
      <c r="F420">
        <v>3063</v>
      </c>
    </row>
    <row r="421" spans="5:6">
      <c r="E421" t="s">
        <v>1024</v>
      </c>
      <c r="F421">
        <v>3063</v>
      </c>
    </row>
    <row r="422" spans="5:6">
      <c r="E422" t="s">
        <v>980</v>
      </c>
      <c r="F422">
        <v>3063</v>
      </c>
    </row>
    <row r="423" spans="5:6">
      <c r="E423" t="s">
        <v>1028</v>
      </c>
      <c r="F423">
        <v>3063</v>
      </c>
    </row>
    <row r="424" spans="5:6">
      <c r="E424" t="s">
        <v>1057</v>
      </c>
      <c r="F424">
        <v>3063</v>
      </c>
    </row>
    <row r="425" spans="5:6">
      <c r="E425" t="s">
        <v>1086</v>
      </c>
      <c r="F425">
        <v>3063</v>
      </c>
    </row>
    <row r="426" spans="5:6">
      <c r="E426" t="s">
        <v>1046</v>
      </c>
      <c r="F426">
        <v>3063</v>
      </c>
    </row>
    <row r="427" spans="5:6">
      <c r="E427" t="s">
        <v>1037</v>
      </c>
      <c r="F427">
        <v>3063</v>
      </c>
    </row>
    <row r="428" spans="5:6">
      <c r="E428" t="s">
        <v>1099</v>
      </c>
      <c r="F428">
        <v>3063</v>
      </c>
    </row>
    <row r="429" spans="5:6">
      <c r="E429" t="s">
        <v>1097</v>
      </c>
      <c r="F429">
        <v>3063</v>
      </c>
    </row>
    <row r="430" spans="5:6">
      <c r="E430" t="s">
        <v>1002</v>
      </c>
      <c r="F430">
        <v>3063</v>
      </c>
    </row>
    <row r="431" spans="5:6">
      <c r="E431" t="s">
        <v>976</v>
      </c>
      <c r="F431">
        <v>3063</v>
      </c>
    </row>
    <row r="432" spans="5:6">
      <c r="E432" t="s">
        <v>1078</v>
      </c>
      <c r="F432">
        <v>3063</v>
      </c>
    </row>
    <row r="433" spans="5:6">
      <c r="E433" t="s">
        <v>1111</v>
      </c>
      <c r="F433">
        <v>3063</v>
      </c>
    </row>
    <row r="434" spans="5:6">
      <c r="E434" t="s">
        <v>1096</v>
      </c>
      <c r="F434">
        <v>3063</v>
      </c>
    </row>
    <row r="435" spans="5:6">
      <c r="E435" t="s">
        <v>1087</v>
      </c>
      <c r="F435">
        <v>3063</v>
      </c>
    </row>
    <row r="436" spans="5:6">
      <c r="E436" t="s">
        <v>1118</v>
      </c>
      <c r="F436">
        <v>3063</v>
      </c>
    </row>
    <row r="437" spans="5:6">
      <c r="E437" t="s">
        <v>1085</v>
      </c>
      <c r="F437">
        <v>3063</v>
      </c>
    </row>
    <row r="438" spans="5:6">
      <c r="E438" t="s">
        <v>1062</v>
      </c>
      <c r="F438">
        <v>3063</v>
      </c>
    </row>
    <row r="439" spans="5:6">
      <c r="E439" t="s">
        <v>1068</v>
      </c>
      <c r="F439">
        <v>3063</v>
      </c>
    </row>
    <row r="440" spans="5:6">
      <c r="E440" t="s">
        <v>982</v>
      </c>
      <c r="F440">
        <v>3063</v>
      </c>
    </row>
    <row r="441" spans="5:6">
      <c r="E441" t="s">
        <v>1044</v>
      </c>
      <c r="F441">
        <v>3063</v>
      </c>
    </row>
    <row r="442" spans="5:6">
      <c r="E442" t="s">
        <v>1343</v>
      </c>
      <c r="F442">
        <v>2853</v>
      </c>
    </row>
    <row r="443" spans="5:6">
      <c r="E443" t="s">
        <v>832</v>
      </c>
      <c r="F443">
        <v>2853</v>
      </c>
    </row>
    <row r="444" spans="5:6">
      <c r="E444" t="s">
        <v>842</v>
      </c>
      <c r="F444">
        <v>2853</v>
      </c>
    </row>
    <row r="445" spans="5:6">
      <c r="E445" t="s">
        <v>822</v>
      </c>
      <c r="F445">
        <v>2853</v>
      </c>
    </row>
    <row r="446" spans="5:6">
      <c r="E446" t="s">
        <v>834</v>
      </c>
      <c r="F446">
        <v>2853</v>
      </c>
    </row>
    <row r="447" spans="5:6">
      <c r="E447" t="s">
        <v>818</v>
      </c>
      <c r="F447">
        <v>2853</v>
      </c>
    </row>
    <row r="448" spans="5:6">
      <c r="E448" t="s">
        <v>836</v>
      </c>
      <c r="F448">
        <v>2853</v>
      </c>
    </row>
    <row r="449" spans="5:6">
      <c r="E449" t="s">
        <v>801</v>
      </c>
      <c r="F449">
        <v>2853</v>
      </c>
    </row>
    <row r="450" spans="5:6">
      <c r="E450" t="s">
        <v>803</v>
      </c>
      <c r="F450">
        <v>2853</v>
      </c>
    </row>
    <row r="451" spans="5:6">
      <c r="E451" t="s">
        <v>808</v>
      </c>
      <c r="F451">
        <v>2853</v>
      </c>
    </row>
    <row r="452" spans="5:6">
      <c r="E452" t="s">
        <v>824</v>
      </c>
      <c r="F452">
        <v>2853</v>
      </c>
    </row>
    <row r="453" spans="5:6">
      <c r="E453" t="s">
        <v>1344</v>
      </c>
      <c r="F453">
        <v>2853</v>
      </c>
    </row>
    <row r="454" spans="5:6">
      <c r="E454" t="s">
        <v>816</v>
      </c>
      <c r="F454">
        <v>2853</v>
      </c>
    </row>
    <row r="455" spans="5:6">
      <c r="E455" t="s">
        <v>813</v>
      </c>
      <c r="F455">
        <v>2853</v>
      </c>
    </row>
    <row r="456" spans="5:6">
      <c r="E456" t="s">
        <v>806</v>
      </c>
      <c r="F456">
        <v>2853</v>
      </c>
    </row>
    <row r="457" spans="5:6">
      <c r="E457" t="s">
        <v>828</v>
      </c>
      <c r="F457">
        <v>2853</v>
      </c>
    </row>
    <row r="458" spans="5:6">
      <c r="E458" t="s">
        <v>810</v>
      </c>
      <c r="F458">
        <v>2853</v>
      </c>
    </row>
    <row r="459" spans="5:6">
      <c r="E459" t="s">
        <v>826</v>
      </c>
      <c r="F459">
        <v>2853</v>
      </c>
    </row>
    <row r="460" spans="5:6">
      <c r="E460" t="s">
        <v>840</v>
      </c>
      <c r="F460">
        <v>2853</v>
      </c>
    </row>
    <row r="461" spans="5:6">
      <c r="E461" t="s">
        <v>838</v>
      </c>
      <c r="F461">
        <v>2853</v>
      </c>
    </row>
    <row r="462" spans="5:6">
      <c r="E462" t="s">
        <v>820</v>
      </c>
      <c r="F462">
        <v>2853</v>
      </c>
    </row>
    <row r="463" spans="5:6">
      <c r="E463" t="s">
        <v>1241</v>
      </c>
      <c r="F463">
        <v>2447</v>
      </c>
    </row>
    <row r="464" spans="5:6">
      <c r="E464" t="s">
        <v>1255</v>
      </c>
      <c r="F464">
        <v>2447</v>
      </c>
    </row>
    <row r="465" spans="5:6">
      <c r="E465" t="s">
        <v>1225</v>
      </c>
      <c r="F465">
        <v>2447</v>
      </c>
    </row>
    <row r="466" spans="5:6">
      <c r="E466" t="s">
        <v>1262</v>
      </c>
      <c r="F466">
        <v>2447</v>
      </c>
    </row>
    <row r="467" spans="5:6">
      <c r="E467" t="s">
        <v>1260</v>
      </c>
      <c r="F467">
        <v>2447</v>
      </c>
    </row>
    <row r="468" spans="5:6">
      <c r="E468" t="s">
        <v>1237</v>
      </c>
      <c r="F468">
        <v>2447</v>
      </c>
    </row>
    <row r="469" spans="5:6">
      <c r="E469" t="s">
        <v>1249</v>
      </c>
      <c r="F469">
        <v>2447</v>
      </c>
    </row>
    <row r="470" spans="5:6">
      <c r="E470" t="s">
        <v>1235</v>
      </c>
      <c r="F470">
        <v>2447</v>
      </c>
    </row>
    <row r="471" spans="5:6">
      <c r="E471" t="s">
        <v>1257</v>
      </c>
      <c r="F471">
        <v>2447</v>
      </c>
    </row>
    <row r="472" spans="5:6">
      <c r="E472" t="s">
        <v>1253</v>
      </c>
      <c r="F472">
        <v>2447</v>
      </c>
    </row>
    <row r="473" spans="5:6">
      <c r="E473" t="s">
        <v>1245</v>
      </c>
      <c r="F473">
        <v>2447</v>
      </c>
    </row>
    <row r="474" spans="5:6">
      <c r="E474" t="s">
        <v>1251</v>
      </c>
      <c r="F474">
        <v>2447</v>
      </c>
    </row>
    <row r="475" spans="5:6">
      <c r="E475" t="s">
        <v>1232</v>
      </c>
      <c r="F475">
        <v>2447</v>
      </c>
    </row>
    <row r="476" spans="5:6">
      <c r="E476" t="s">
        <v>1247</v>
      </c>
      <c r="F476">
        <v>2447</v>
      </c>
    </row>
    <row r="477" spans="5:6">
      <c r="E477" t="s">
        <v>1243</v>
      </c>
      <c r="F477">
        <v>2447</v>
      </c>
    </row>
    <row r="478" spans="5:6">
      <c r="E478" t="s">
        <v>1227</v>
      </c>
      <c r="F478">
        <v>2447</v>
      </c>
    </row>
    <row r="479" spans="5:6">
      <c r="E479" t="s">
        <v>1230</v>
      </c>
      <c r="F479">
        <v>2447</v>
      </c>
    </row>
    <row r="480" spans="5:6">
      <c r="E480" t="s">
        <v>1264</v>
      </c>
      <c r="F480">
        <v>2447</v>
      </c>
    </row>
    <row r="481" spans="5:6">
      <c r="E481" t="s">
        <v>165</v>
      </c>
      <c r="F481">
        <v>2156</v>
      </c>
    </row>
    <row r="482" spans="5:6">
      <c r="E482" t="s">
        <v>722</v>
      </c>
      <c r="F482">
        <v>2115</v>
      </c>
    </row>
    <row r="483" spans="5:6">
      <c r="E483" t="s">
        <v>726</v>
      </c>
      <c r="F483">
        <v>2115</v>
      </c>
    </row>
    <row r="484" spans="5:6">
      <c r="E484" t="s">
        <v>747</v>
      </c>
      <c r="F484">
        <v>2115</v>
      </c>
    </row>
    <row r="485" spans="5:6">
      <c r="E485" t="s">
        <v>756</v>
      </c>
      <c r="F485">
        <v>2115</v>
      </c>
    </row>
    <row r="486" spans="5:6">
      <c r="E486" t="s">
        <v>760</v>
      </c>
      <c r="F486">
        <v>2115</v>
      </c>
    </row>
    <row r="487" spans="5:6">
      <c r="E487" t="s">
        <v>724</v>
      </c>
      <c r="F487">
        <v>2115</v>
      </c>
    </row>
    <row r="488" spans="5:6">
      <c r="E488" t="s">
        <v>758</v>
      </c>
      <c r="F488">
        <v>2115</v>
      </c>
    </row>
    <row r="489" spans="5:6">
      <c r="E489" t="s">
        <v>742</v>
      </c>
      <c r="F489">
        <v>2115</v>
      </c>
    </row>
    <row r="490" spans="5:6">
      <c r="E490" t="s">
        <v>715</v>
      </c>
      <c r="F490">
        <v>2115</v>
      </c>
    </row>
    <row r="491" spans="5:6">
      <c r="E491" t="s">
        <v>750</v>
      </c>
      <c r="F491">
        <v>2115</v>
      </c>
    </row>
    <row r="492" spans="5:6">
      <c r="E492" t="s">
        <v>749</v>
      </c>
      <c r="F492">
        <v>2115</v>
      </c>
    </row>
    <row r="493" spans="5:6">
      <c r="E493" t="s">
        <v>746</v>
      </c>
      <c r="F493">
        <v>2115</v>
      </c>
    </row>
    <row r="494" spans="5:6">
      <c r="E494" t="s">
        <v>752</v>
      </c>
      <c r="F494">
        <v>2115</v>
      </c>
    </row>
    <row r="495" spans="5:6">
      <c r="E495" t="s">
        <v>744</v>
      </c>
      <c r="F495">
        <v>2115</v>
      </c>
    </row>
    <row r="496" spans="5:6">
      <c r="E496" t="s">
        <v>736</v>
      </c>
      <c r="F496">
        <v>2115</v>
      </c>
    </row>
    <row r="497" spans="5:6">
      <c r="E497" t="s">
        <v>757</v>
      </c>
      <c r="F497">
        <v>2115</v>
      </c>
    </row>
    <row r="498" spans="5:6">
      <c r="E498" t="s">
        <v>734</v>
      </c>
      <c r="F498">
        <v>2115</v>
      </c>
    </row>
    <row r="499" spans="5:6">
      <c r="E499" t="s">
        <v>753</v>
      </c>
      <c r="F499">
        <v>2115</v>
      </c>
    </row>
    <row r="500" spans="5:6">
      <c r="E500" t="s">
        <v>754</v>
      </c>
      <c r="F500">
        <v>2115</v>
      </c>
    </row>
    <row r="501" spans="5:6">
      <c r="E501" t="s">
        <v>719</v>
      </c>
      <c r="F501">
        <v>2115</v>
      </c>
    </row>
    <row r="502" spans="5:6">
      <c r="E502" t="s">
        <v>729</v>
      </c>
      <c r="F502">
        <v>2115</v>
      </c>
    </row>
    <row r="503" spans="5:6">
      <c r="E503" t="s">
        <v>755</v>
      </c>
      <c r="F503">
        <v>2115</v>
      </c>
    </row>
    <row r="504" spans="5:6">
      <c r="E504" t="s">
        <v>751</v>
      </c>
      <c r="F504">
        <v>2115</v>
      </c>
    </row>
    <row r="505" spans="5:6">
      <c r="E505" t="s">
        <v>351</v>
      </c>
      <c r="F505">
        <v>2039</v>
      </c>
    </row>
    <row r="506" spans="5:6">
      <c r="E506" t="s">
        <v>365</v>
      </c>
      <c r="F506">
        <v>2039</v>
      </c>
    </row>
    <row r="507" spans="5:6">
      <c r="E507" t="s">
        <v>359</v>
      </c>
      <c r="F507">
        <v>2039</v>
      </c>
    </row>
    <row r="508" spans="5:6">
      <c r="E508" t="s">
        <v>363</v>
      </c>
      <c r="F508">
        <v>2039</v>
      </c>
    </row>
    <row r="509" spans="5:6">
      <c r="E509" t="s">
        <v>361</v>
      </c>
      <c r="F509">
        <v>2039</v>
      </c>
    </row>
    <row r="510" spans="5:6">
      <c r="E510" t="s">
        <v>341</v>
      </c>
      <c r="F510">
        <v>2039</v>
      </c>
    </row>
    <row r="511" spans="5:6">
      <c r="E511" t="s">
        <v>349</v>
      </c>
      <c r="F511">
        <v>2039</v>
      </c>
    </row>
    <row r="512" spans="5:6">
      <c r="E512" t="s">
        <v>347</v>
      </c>
      <c r="F512">
        <v>2039</v>
      </c>
    </row>
    <row r="513" spans="5:6">
      <c r="E513" t="s">
        <v>1177</v>
      </c>
      <c r="F513">
        <v>1999</v>
      </c>
    </row>
    <row r="514" spans="5:6">
      <c r="E514" t="s">
        <v>1124</v>
      </c>
      <c r="F514">
        <v>1999</v>
      </c>
    </row>
    <row r="515" spans="5:6">
      <c r="E515" t="s">
        <v>1126</v>
      </c>
      <c r="F515">
        <v>1999</v>
      </c>
    </row>
    <row r="516" spans="5:6">
      <c r="E516" t="s">
        <v>1137</v>
      </c>
      <c r="F516">
        <v>1999</v>
      </c>
    </row>
    <row r="517" spans="5:6">
      <c r="E517" t="s">
        <v>1147</v>
      </c>
      <c r="F517">
        <v>1999</v>
      </c>
    </row>
    <row r="518" spans="5:6">
      <c r="E518" t="s">
        <v>1133</v>
      </c>
      <c r="F518">
        <v>1999</v>
      </c>
    </row>
    <row r="519" spans="5:6">
      <c r="E519" t="s">
        <v>1171</v>
      </c>
      <c r="F519">
        <v>1999</v>
      </c>
    </row>
    <row r="520" spans="5:6">
      <c r="E520" t="s">
        <v>1162</v>
      </c>
      <c r="F520">
        <v>1999</v>
      </c>
    </row>
    <row r="521" spans="5:6">
      <c r="E521" t="s">
        <v>1150</v>
      </c>
      <c r="F521">
        <v>1999</v>
      </c>
    </row>
    <row r="522" spans="5:6">
      <c r="E522" t="s">
        <v>1152</v>
      </c>
      <c r="F522">
        <v>1999</v>
      </c>
    </row>
    <row r="523" spans="5:6">
      <c r="E523" t="s">
        <v>1160</v>
      </c>
      <c r="F523">
        <v>1999</v>
      </c>
    </row>
    <row r="524" spans="5:6">
      <c r="E524" t="s">
        <v>1140</v>
      </c>
      <c r="F524">
        <v>1999</v>
      </c>
    </row>
    <row r="525" spans="5:6">
      <c r="E525" t="s">
        <v>1157</v>
      </c>
      <c r="F525">
        <v>1999</v>
      </c>
    </row>
    <row r="526" spans="5:6">
      <c r="E526" t="s">
        <v>1175</v>
      </c>
      <c r="F526">
        <v>1999</v>
      </c>
    </row>
    <row r="527" spans="5:6">
      <c r="E527" t="s">
        <v>1173</v>
      </c>
      <c r="F527">
        <v>1999</v>
      </c>
    </row>
    <row r="528" spans="5:6">
      <c r="E528" t="s">
        <v>1143</v>
      </c>
      <c r="F528">
        <v>1999</v>
      </c>
    </row>
    <row r="529" spans="5:6">
      <c r="E529" t="s">
        <v>1169</v>
      </c>
      <c r="F529">
        <v>1999</v>
      </c>
    </row>
    <row r="530" spans="5:6">
      <c r="E530" t="s">
        <v>1167</v>
      </c>
      <c r="F530">
        <v>1999</v>
      </c>
    </row>
    <row r="531" spans="5:6">
      <c r="E531" t="s">
        <v>1165</v>
      </c>
      <c r="F531">
        <v>1999</v>
      </c>
    </row>
    <row r="532" spans="5:6">
      <c r="E532" t="s">
        <v>1130</v>
      </c>
      <c r="F532">
        <v>1999</v>
      </c>
    </row>
    <row r="533" spans="5:6">
      <c r="E533" t="s">
        <v>1145</v>
      </c>
      <c r="F533">
        <v>1999</v>
      </c>
    </row>
    <row r="534" spans="5:6">
      <c r="E534" t="s">
        <v>384</v>
      </c>
      <c r="F534">
        <v>1915</v>
      </c>
    </row>
    <row r="535" spans="5:6">
      <c r="E535" t="s">
        <v>370</v>
      </c>
      <c r="F535">
        <v>1915</v>
      </c>
    </row>
    <row r="536" spans="5:6">
      <c r="E536" t="s">
        <v>374</v>
      </c>
      <c r="F536">
        <v>1915</v>
      </c>
    </row>
    <row r="537" spans="5:6">
      <c r="E537" t="s">
        <v>414</v>
      </c>
      <c r="F537">
        <v>1915</v>
      </c>
    </row>
    <row r="538" spans="5:6">
      <c r="E538" t="s">
        <v>412</v>
      </c>
      <c r="F538">
        <v>1915</v>
      </c>
    </row>
    <row r="539" spans="5:6">
      <c r="E539" t="s">
        <v>395</v>
      </c>
      <c r="F539">
        <v>1915</v>
      </c>
    </row>
    <row r="540" spans="5:6">
      <c r="E540" t="s">
        <v>407</v>
      </c>
      <c r="F540">
        <v>1915</v>
      </c>
    </row>
    <row r="541" spans="5:6">
      <c r="E541" t="s">
        <v>379</v>
      </c>
      <c r="F541">
        <v>1915</v>
      </c>
    </row>
    <row r="542" spans="5:6">
      <c r="E542" t="s">
        <v>368</v>
      </c>
      <c r="F542">
        <v>1915</v>
      </c>
    </row>
    <row r="543" spans="5:6">
      <c r="E543" t="s">
        <v>1330</v>
      </c>
      <c r="F543">
        <v>1915</v>
      </c>
    </row>
    <row r="544" spans="5:6">
      <c r="E544" t="s">
        <v>397</v>
      </c>
      <c r="F544">
        <v>1915</v>
      </c>
    </row>
    <row r="545" spans="5:6">
      <c r="E545" t="s">
        <v>377</v>
      </c>
      <c r="F545">
        <v>1915</v>
      </c>
    </row>
    <row r="546" spans="5:6">
      <c r="E546" t="s">
        <v>788</v>
      </c>
      <c r="F546">
        <v>1913</v>
      </c>
    </row>
    <row r="547" spans="5:6">
      <c r="E547" t="s">
        <v>793</v>
      </c>
      <c r="F547">
        <v>1913</v>
      </c>
    </row>
    <row r="548" spans="5:6">
      <c r="E548" t="s">
        <v>785</v>
      </c>
      <c r="F548">
        <v>1913</v>
      </c>
    </row>
    <row r="549" spans="5:6">
      <c r="E549" t="s">
        <v>791</v>
      </c>
      <c r="F549">
        <v>1913</v>
      </c>
    </row>
    <row r="550" spans="5:6">
      <c r="E550" t="s">
        <v>795</v>
      </c>
      <c r="F550">
        <v>1913</v>
      </c>
    </row>
    <row r="551" spans="5:6">
      <c r="E551" t="s">
        <v>781</v>
      </c>
      <c r="F551">
        <v>1913</v>
      </c>
    </row>
    <row r="552" spans="5:6">
      <c r="E552" t="s">
        <v>789</v>
      </c>
      <c r="F552">
        <v>1913</v>
      </c>
    </row>
    <row r="553" spans="5:6">
      <c r="E553" t="s">
        <v>797</v>
      </c>
      <c r="F553">
        <v>1913</v>
      </c>
    </row>
    <row r="554" spans="5:6">
      <c r="E554" t="s">
        <v>787</v>
      </c>
      <c r="F554">
        <v>1913</v>
      </c>
    </row>
    <row r="555" spans="5:6">
      <c r="E555" t="s">
        <v>783</v>
      </c>
      <c r="F555">
        <v>1913</v>
      </c>
    </row>
    <row r="556" spans="5:6">
      <c r="E556" t="s">
        <v>764</v>
      </c>
      <c r="F556">
        <v>1784</v>
      </c>
    </row>
    <row r="557" spans="5:6">
      <c r="E557" t="s">
        <v>766</v>
      </c>
      <c r="F557">
        <v>1784</v>
      </c>
    </row>
    <row r="558" spans="5:6">
      <c r="E558" t="s">
        <v>768</v>
      </c>
      <c r="F558">
        <v>1784</v>
      </c>
    </row>
    <row r="559" spans="5:6">
      <c r="E559" t="s">
        <v>772</v>
      </c>
      <c r="F559">
        <v>1784</v>
      </c>
    </row>
    <row r="560" spans="5:6">
      <c r="E560" t="s">
        <v>780</v>
      </c>
      <c r="F560">
        <v>1784</v>
      </c>
    </row>
    <row r="561" spans="5:6">
      <c r="E561" t="s">
        <v>770</v>
      </c>
      <c r="F561">
        <v>1784</v>
      </c>
    </row>
    <row r="562" spans="5:6">
      <c r="E562" t="s">
        <v>774</v>
      </c>
      <c r="F562">
        <v>1784</v>
      </c>
    </row>
    <row r="563" spans="5:6">
      <c r="E563" t="s">
        <v>779</v>
      </c>
      <c r="F563">
        <v>1784</v>
      </c>
    </row>
    <row r="564" spans="5:6">
      <c r="E564" t="s">
        <v>776</v>
      </c>
      <c r="F564">
        <v>1784</v>
      </c>
    </row>
    <row r="565" spans="5:6">
      <c r="E565" t="s">
        <v>762</v>
      </c>
      <c r="F565">
        <v>1784</v>
      </c>
    </row>
    <row r="566" spans="5:6">
      <c r="E566" t="s">
        <v>169</v>
      </c>
      <c r="F566">
        <v>241</v>
      </c>
    </row>
    <row r="567" spans="5:6">
      <c r="E567" t="s">
        <v>143</v>
      </c>
      <c r="F567">
        <v>241</v>
      </c>
    </row>
    <row r="568" spans="5:6">
      <c r="E568" t="s">
        <v>163</v>
      </c>
      <c r="F568">
        <v>241</v>
      </c>
    </row>
    <row r="569" spans="5:6">
      <c r="E569" t="s">
        <v>161</v>
      </c>
      <c r="F569">
        <v>241</v>
      </c>
    </row>
    <row r="570" spans="5:6">
      <c r="E570" t="s">
        <v>206</v>
      </c>
      <c r="F570">
        <v>241</v>
      </c>
    </row>
    <row r="571" spans="5:6">
      <c r="E571" t="s">
        <v>199</v>
      </c>
      <c r="F571">
        <v>241</v>
      </c>
    </row>
    <row r="572" spans="5:6">
      <c r="E572" t="s">
        <v>153</v>
      </c>
      <c r="F572">
        <v>241</v>
      </c>
    </row>
    <row r="573" spans="5:6">
      <c r="E573" t="s">
        <v>187</v>
      </c>
      <c r="F573">
        <v>241</v>
      </c>
    </row>
    <row r="574" spans="5:6">
      <c r="E574" t="s">
        <v>213</v>
      </c>
      <c r="F574">
        <v>241</v>
      </c>
    </row>
    <row r="575" spans="5:6">
      <c r="E575" t="s">
        <v>200</v>
      </c>
      <c r="F575">
        <v>241</v>
      </c>
    </row>
    <row r="576" spans="5:6">
      <c r="E576" t="s">
        <v>183</v>
      </c>
      <c r="F576">
        <v>241</v>
      </c>
    </row>
    <row r="577" spans="5:6">
      <c r="E577" t="s">
        <v>197</v>
      </c>
      <c r="F577">
        <v>241</v>
      </c>
    </row>
    <row r="578" spans="5:6">
      <c r="E578" t="s">
        <v>141</v>
      </c>
      <c r="F578">
        <v>241</v>
      </c>
    </row>
    <row r="579" spans="5:6">
      <c r="E579" t="s">
        <v>167</v>
      </c>
      <c r="F579">
        <v>241</v>
      </c>
    </row>
    <row r="580" spans="5:6">
      <c r="E580" t="s">
        <v>155</v>
      </c>
      <c r="F580">
        <v>241</v>
      </c>
    </row>
    <row r="581" spans="5:6">
      <c r="E581" t="s">
        <v>177</v>
      </c>
      <c r="F581">
        <v>241</v>
      </c>
    </row>
    <row r="582" spans="5:6">
      <c r="E582" t="s">
        <v>211</v>
      </c>
      <c r="F582">
        <v>241</v>
      </c>
    </row>
    <row r="583" spans="5:6">
      <c r="E583" t="s">
        <v>195</v>
      </c>
      <c r="F583">
        <v>241</v>
      </c>
    </row>
    <row r="584" spans="5:6">
      <c r="E584" t="s">
        <v>151</v>
      </c>
      <c r="F584">
        <v>241</v>
      </c>
    </row>
    <row r="585" spans="5:6">
      <c r="E585" t="s">
        <v>149</v>
      </c>
      <c r="F585">
        <v>241</v>
      </c>
    </row>
    <row r="586" spans="5:6">
      <c r="E586" t="s">
        <v>193</v>
      </c>
      <c r="F586">
        <v>241</v>
      </c>
    </row>
    <row r="587" spans="5:6">
      <c r="E587" t="s">
        <v>181</v>
      </c>
      <c r="F587">
        <v>241</v>
      </c>
    </row>
    <row r="588" spans="5:6">
      <c r="E588" t="s">
        <v>139</v>
      </c>
      <c r="F588">
        <v>241</v>
      </c>
    </row>
    <row r="589" spans="5:6">
      <c r="E589" t="s">
        <v>179</v>
      </c>
      <c r="F589">
        <v>241</v>
      </c>
    </row>
    <row r="590" spans="5:6">
      <c r="E590" t="s">
        <v>185</v>
      </c>
      <c r="F590">
        <v>241</v>
      </c>
    </row>
    <row r="591" spans="5:6">
      <c r="E591" t="s">
        <v>189</v>
      </c>
      <c r="F591">
        <v>241</v>
      </c>
    </row>
    <row r="592" spans="5:6">
      <c r="E592" t="s">
        <v>204</v>
      </c>
      <c r="F592">
        <v>241</v>
      </c>
    </row>
    <row r="593" spans="5:6">
      <c r="E593" t="s">
        <v>215</v>
      </c>
      <c r="F593">
        <v>241</v>
      </c>
    </row>
    <row r="594" spans="5:6">
      <c r="E594" t="s">
        <v>173</v>
      </c>
      <c r="F594">
        <v>241</v>
      </c>
    </row>
    <row r="595" spans="5:6">
      <c r="E595" t="s">
        <v>157</v>
      </c>
      <c r="F595">
        <v>241</v>
      </c>
    </row>
    <row r="596" spans="5:6">
      <c r="E596" t="s">
        <v>191</v>
      </c>
      <c r="F596">
        <v>241</v>
      </c>
    </row>
    <row r="597" spans="5:6">
      <c r="E597" t="s">
        <v>210</v>
      </c>
      <c r="F597">
        <v>241</v>
      </c>
    </row>
    <row r="598" spans="5:6">
      <c r="E598" t="s">
        <v>147</v>
      </c>
      <c r="F598">
        <v>241</v>
      </c>
    </row>
    <row r="599" spans="5:6">
      <c r="E599" t="s">
        <v>145</v>
      </c>
      <c r="F599">
        <v>241</v>
      </c>
    </row>
    <row r="600" spans="5:6">
      <c r="E600" t="s">
        <v>171</v>
      </c>
      <c r="F600">
        <v>241</v>
      </c>
    </row>
    <row r="601" spans="5:6">
      <c r="E601" t="s">
        <v>202</v>
      </c>
      <c r="F601">
        <v>241</v>
      </c>
    </row>
    <row r="602" spans="5:6">
      <c r="E602" t="s">
        <v>235</v>
      </c>
      <c r="F602">
        <v>194</v>
      </c>
    </row>
    <row r="603" spans="5:6">
      <c r="E603" t="s">
        <v>250</v>
      </c>
      <c r="F603">
        <v>194</v>
      </c>
    </row>
    <row r="604" spans="5:6">
      <c r="E604" t="s">
        <v>260</v>
      </c>
      <c r="F604">
        <v>194</v>
      </c>
    </row>
    <row r="605" spans="5:6">
      <c r="E605" t="s">
        <v>241</v>
      </c>
      <c r="F605">
        <v>194</v>
      </c>
    </row>
    <row r="606" spans="5:6">
      <c r="E606" t="s">
        <v>243</v>
      </c>
      <c r="F606">
        <v>194</v>
      </c>
    </row>
    <row r="607" spans="5:6">
      <c r="E607" t="s">
        <v>258</v>
      </c>
      <c r="F607">
        <v>194</v>
      </c>
    </row>
    <row r="608" spans="5:6">
      <c r="E608" t="s">
        <v>239</v>
      </c>
      <c r="F608">
        <v>194</v>
      </c>
    </row>
    <row r="609" spans="5:6">
      <c r="E609" t="s">
        <v>229</v>
      </c>
      <c r="F609">
        <v>194</v>
      </c>
    </row>
    <row r="610" spans="5:6">
      <c r="E610" t="s">
        <v>237</v>
      </c>
      <c r="F610">
        <v>194</v>
      </c>
    </row>
    <row r="611" spans="5:6">
      <c r="E611" t="s">
        <v>254</v>
      </c>
      <c r="F611">
        <v>194</v>
      </c>
    </row>
    <row r="612" spans="5:6">
      <c r="E612" t="s">
        <v>231</v>
      </c>
      <c r="F612">
        <v>194</v>
      </c>
    </row>
    <row r="613" spans="5:6">
      <c r="E613" t="s">
        <v>233</v>
      </c>
      <c r="F613">
        <v>194</v>
      </c>
    </row>
    <row r="614" spans="5:6">
      <c r="E614" t="s">
        <v>256</v>
      </c>
      <c r="F614">
        <v>194</v>
      </c>
    </row>
    <row r="615" spans="5:6">
      <c r="E615" t="s">
        <v>227</v>
      </c>
      <c r="F615">
        <v>194</v>
      </c>
    </row>
    <row r="616" spans="5:6">
      <c r="E616" t="s">
        <v>225</v>
      </c>
      <c r="F616">
        <v>194</v>
      </c>
    </row>
    <row r="617" spans="5:6">
      <c r="E617" t="s">
        <v>221</v>
      </c>
      <c r="F617">
        <v>194</v>
      </c>
    </row>
    <row r="618" spans="5:6">
      <c r="E618" t="s">
        <v>248</v>
      </c>
      <c r="F618">
        <v>194</v>
      </c>
    </row>
    <row r="619" spans="5:6">
      <c r="E619" t="s">
        <v>246</v>
      </c>
      <c r="F619">
        <v>194</v>
      </c>
    </row>
    <row r="620" spans="5:6">
      <c r="E620" t="s">
        <v>252</v>
      </c>
      <c r="F620">
        <v>194</v>
      </c>
    </row>
  </sheetData>
  <autoFilter ref="E3:F621" xr:uid="{8446A7A9-552A-3B40-BB15-DAF5A8A7914C}">
    <sortState ref="E4:F621">
      <sortCondition descending="1" ref="F3:F62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374E-C6E2-3744-B994-8EF6A4FB6715}">
  <dimension ref="A1:Q709"/>
  <sheetViews>
    <sheetView zoomScale="125" workbookViewId="0">
      <selection sqref="A1:Q709"/>
    </sheetView>
  </sheetViews>
  <sheetFormatPr baseColWidth="10" defaultRowHeight="16"/>
  <cols>
    <col min="1" max="1" width="6.5" customWidth="1"/>
    <col min="2" max="2" width="25.33203125" customWidth="1"/>
    <col min="3" max="3" width="18.83203125" bestFit="1" customWidth="1"/>
    <col min="4" max="4" width="12" bestFit="1" customWidth="1"/>
    <col min="5" max="5" width="17.33203125" bestFit="1" customWidth="1"/>
    <col min="6" max="6" width="55.83203125" bestFit="1" customWidth="1"/>
    <col min="7" max="7" width="22" bestFit="1" customWidth="1"/>
    <col min="8" max="8" width="13" bestFit="1" customWidth="1"/>
    <col min="9" max="9" width="13.1640625" bestFit="1" customWidth="1"/>
    <col min="10" max="10" width="10.83203125" style="1"/>
    <col min="11" max="11" width="19.5" bestFit="1" customWidth="1"/>
    <col min="12" max="12" width="18" bestFit="1" customWidth="1"/>
    <col min="13" max="13" width="17.33203125" bestFit="1" customWidth="1"/>
    <col min="14" max="14" width="19.6640625" bestFit="1" customWidth="1"/>
    <col min="15" max="15" width="42.33203125" customWidth="1"/>
    <col min="16" max="16" width="32.1640625" bestFit="1" customWidth="1"/>
    <col min="17" max="17" width="109.6640625" bestFit="1" customWidth="1"/>
  </cols>
  <sheetData>
    <row r="1" spans="1:17" s="2" customFormat="1">
      <c r="A1" s="2" t="s">
        <v>1321</v>
      </c>
      <c r="B1" s="2" t="s">
        <v>0</v>
      </c>
      <c r="C1" s="2" t="s">
        <v>1329</v>
      </c>
      <c r="D1" s="2" t="s">
        <v>1345</v>
      </c>
      <c r="E1" s="2" t="s">
        <v>1338</v>
      </c>
      <c r="F1" s="2" t="s">
        <v>1346</v>
      </c>
      <c r="G1" s="2" t="s">
        <v>1347</v>
      </c>
      <c r="H1" s="2" t="s">
        <v>1</v>
      </c>
      <c r="I1" s="2" t="s">
        <v>1322</v>
      </c>
      <c r="J1" s="3" t="s">
        <v>1323</v>
      </c>
      <c r="K1" s="2" t="s">
        <v>1324</v>
      </c>
      <c r="L1" s="2" t="s">
        <v>1325</v>
      </c>
      <c r="M1" s="2" t="s">
        <v>1326</v>
      </c>
      <c r="N1" s="2" t="s">
        <v>1327</v>
      </c>
      <c r="O1" s="2" t="s">
        <v>1328</v>
      </c>
      <c r="P1" s="2" t="s">
        <v>1341</v>
      </c>
      <c r="Q1" s="2" t="s">
        <v>1348</v>
      </c>
    </row>
    <row r="2" spans="1:17">
      <c r="A2">
        <f>'Actor - Edited'!A2</f>
        <v>1</v>
      </c>
      <c r="B2" t="s">
        <v>1380</v>
      </c>
      <c r="C2" t="str">
        <f>'Actor - Edited'!C2</f>
        <v>Jo Han-chul</v>
      </c>
      <c r="D2" t="str">
        <f>'Actor - Edited'!D2</f>
        <v>the King</v>
      </c>
      <c r="E2" t="str">
        <f>'Actor - Edited'!F2</f>
        <v>Supporting</v>
      </c>
      <c r="F2" t="str">
        <f>'Actor - Edited'!G2</f>
        <v>www.dqbio/jo-han-chul/100-days-my-prince.com</v>
      </c>
      <c r="G2" s="4" t="str">
        <f>UPPER(HYPERLINK(F2,C2))</f>
        <v>JO HAN-CHUL</v>
      </c>
      <c r="H2" t="str">
        <f>VLOOKUP(B2,'Highest Rating - Edited'!$B$1:$K$50,2,0)</f>
        <v>TVN</v>
      </c>
      <c r="I2">
        <f>VLOOKUP(B2,'Highest Rating - Edited'!$B$1:$K$50,3,0)</f>
        <v>3264</v>
      </c>
      <c r="J2" s="1">
        <f>VLOOKUP(B2,'Highest Rating - Edited'!$B$1:$K$50,4,0)</f>
        <v>43403</v>
      </c>
      <c r="K2" t="str">
        <f>VLOOKUP(B2,'Highest Rating - Edited'!$B$1:$K$50,5,0)</f>
        <v>Rating Above Average</v>
      </c>
      <c r="L2" t="str">
        <f>VLOOKUP(B2,'Highest Rating - Edited'!$B$1:$K$50,6,0)</f>
        <v>Level 3</v>
      </c>
      <c r="M2" t="str">
        <f>VLOOKUP(B2,'Highest Rating - Edited'!$B$1:$K$50,7,0)</f>
        <v>Second Semester</v>
      </c>
      <c r="N2" t="str">
        <f>VLOOKUP(B2,'Highest Rating - Edited'!$B$1:$K$50,8,0)</f>
        <v>Old Series</v>
      </c>
      <c r="O2" t="str">
        <f>VLOOKUP(B2,'Highest Rating - Edited'!$B$1:$K$50,9,0)</f>
        <v>www.dqstream/100-days-my-prince/tvn.com</v>
      </c>
      <c r="P2" s="4" t="str">
        <f>HYPERLINK(O2,B2)</f>
        <v>100 DAYS MY PRINCE</v>
      </c>
      <c r="Q2" t="str">
        <f>CONCATENATE("Halo K-Drama Lovers, nikmati"," ",HYPERLINK(O2,B2)," Ada"," ",HYPERLINK(F2,C2)," yang nemenin kamu di hari libur kau lho")</f>
        <v>Halo K-Drama Lovers, nikmati 100 DAYS MY PRINCE Ada Jo Han-chul yang nemenin kamu di hari libur kau lho</v>
      </c>
    </row>
    <row r="3" spans="1:17">
      <c r="A3">
        <f>'Actor - Edited'!A3</f>
        <v>2</v>
      </c>
      <c r="B3" t="s">
        <v>1380</v>
      </c>
      <c r="C3" t="str">
        <f>'Actor - Edited'!C3</f>
        <v>Oh Yeon-ah</v>
      </c>
      <c r="D3" t="str">
        <f>'Actor - Edited'!D3</f>
        <v>Queen Park</v>
      </c>
      <c r="E3" t="str">
        <f>'Actor - Edited'!F3</f>
        <v>Supporting</v>
      </c>
      <c r="F3" t="str">
        <f>'Actor - Edited'!G3</f>
        <v>www.dqbio/oh-yeon-ah/100-days-my-prince.com</v>
      </c>
      <c r="G3" s="4" t="str">
        <f t="shared" ref="G3:G66" si="0">UPPER(HYPERLINK(F3,C3))</f>
        <v>OH YEON-AH</v>
      </c>
      <c r="H3" t="str">
        <f>VLOOKUP(B3,'Highest Rating - Edited'!$B$1:$K$50,2,0)</f>
        <v>TVN</v>
      </c>
      <c r="I3">
        <f>VLOOKUP(B3,'Highest Rating - Edited'!$B$1:$K$50,3,0)</f>
        <v>3264</v>
      </c>
      <c r="J3" s="1">
        <f>VLOOKUP(B3,'Highest Rating - Edited'!$B$1:$K$50,4,0)</f>
        <v>43403</v>
      </c>
      <c r="K3" t="str">
        <f>VLOOKUP(B3,'Highest Rating - Edited'!$B$1:$K$50,5,0)</f>
        <v>Rating Above Average</v>
      </c>
      <c r="L3" t="str">
        <f>VLOOKUP(B3,'Highest Rating - Edited'!$B$1:$K$50,6,0)</f>
        <v>Level 3</v>
      </c>
      <c r="M3" t="str">
        <f>VLOOKUP(B3,'Highest Rating - Edited'!$B$1:$K$50,7,0)</f>
        <v>Second Semester</v>
      </c>
      <c r="N3" t="str">
        <f>VLOOKUP(B3,'Highest Rating - Edited'!$B$1:$K$50,8,0)</f>
        <v>Old Series</v>
      </c>
      <c r="O3" t="str">
        <f>VLOOKUP(B3,'Highest Rating - Edited'!$B$1:$K$50,9,0)</f>
        <v>www.dqstream/100-days-my-prince/tvn.com</v>
      </c>
      <c r="P3" s="4" t="str">
        <f t="shared" ref="P3:P66" si="1">HYPERLINK(O3,B3)</f>
        <v>100 DAYS MY PRINCE</v>
      </c>
      <c r="Q3" t="str">
        <f t="shared" ref="Q3:Q66" si="2">CONCATENATE("Halo K-Drama Lovers, nikmati"," ",HYPERLINK(O3,B3)," Ada"," ",HYPERLINK(F3,C3)," yang nemenin kamu di hari libur kau lho")</f>
        <v>Halo K-Drama Lovers, nikmati 100 DAYS MY PRINCE Ada Oh Yeon-ah yang nemenin kamu di hari libur kau lho</v>
      </c>
    </row>
    <row r="4" spans="1:17">
      <c r="A4">
        <f>'Actor - Edited'!A4</f>
        <v>3</v>
      </c>
      <c r="B4" t="s">
        <v>1380</v>
      </c>
      <c r="C4" t="str">
        <f>'Actor - Edited'!C4</f>
        <v>Ji Min-hyuk</v>
      </c>
      <c r="D4" t="str">
        <f>'Actor - Edited'!D4</f>
        <v>Prince Seo</v>
      </c>
      <c r="E4" t="str">
        <f>'Actor - Edited'!F4</f>
        <v>Supporting</v>
      </c>
      <c r="F4" t="str">
        <f>'Actor - Edited'!G4</f>
        <v>www.dqbio/ji-min-hyuk/100-days-my-prince.com</v>
      </c>
      <c r="G4" s="4" t="str">
        <f t="shared" si="0"/>
        <v>JI MIN-HYUK</v>
      </c>
      <c r="H4" t="str">
        <f>VLOOKUP(B4,'Highest Rating - Edited'!$B$1:$K$50,2,0)</f>
        <v>TVN</v>
      </c>
      <c r="I4">
        <f>VLOOKUP(B4,'Highest Rating - Edited'!$B$1:$K$50,3,0)</f>
        <v>3264</v>
      </c>
      <c r="J4" s="1">
        <f>VLOOKUP(B4,'Highest Rating - Edited'!$B$1:$K$50,4,0)</f>
        <v>43403</v>
      </c>
      <c r="K4" t="str">
        <f>VLOOKUP(B4,'Highest Rating - Edited'!$B$1:$K$50,5,0)</f>
        <v>Rating Above Average</v>
      </c>
      <c r="L4" t="str">
        <f>VLOOKUP(B4,'Highest Rating - Edited'!$B$1:$K$50,6,0)</f>
        <v>Level 3</v>
      </c>
      <c r="M4" t="str">
        <f>VLOOKUP(B4,'Highest Rating - Edited'!$B$1:$K$50,7,0)</f>
        <v>Second Semester</v>
      </c>
      <c r="N4" t="str">
        <f>VLOOKUP(B4,'Highest Rating - Edited'!$B$1:$K$50,8,0)</f>
        <v>Old Series</v>
      </c>
      <c r="O4" t="str">
        <f>VLOOKUP(B4,'Highest Rating - Edited'!$B$1:$K$50,9,0)</f>
        <v>www.dqstream/100-days-my-prince/tvn.com</v>
      </c>
      <c r="P4" s="4" t="str">
        <f t="shared" si="1"/>
        <v>100 DAYS MY PRINCE</v>
      </c>
      <c r="Q4" t="str">
        <f t="shared" si="2"/>
        <v>Halo K-Drama Lovers, nikmati 100 DAYS MY PRINCE Ada Ji Min-hyuk yang nemenin kamu di hari libur kau lho</v>
      </c>
    </row>
    <row r="5" spans="1:17">
      <c r="A5">
        <f>'Actor - Edited'!A5</f>
        <v>4</v>
      </c>
      <c r="B5" t="s">
        <v>1380</v>
      </c>
      <c r="C5" t="str">
        <f>'Actor - Edited'!C5</f>
        <v>Choi Woong</v>
      </c>
      <c r="D5" t="str">
        <f>'Actor - Edited'!D5</f>
        <v>Jung Sa-ye</v>
      </c>
      <c r="E5" t="str">
        <f>'Actor - Edited'!F5</f>
        <v>Supporting</v>
      </c>
      <c r="F5" t="str">
        <f>'Actor - Edited'!G5</f>
        <v>www.dqbio/choi-woong/100-days-my-prince.com</v>
      </c>
      <c r="G5" s="4" t="str">
        <f t="shared" si="0"/>
        <v>CHOI WOONG</v>
      </c>
      <c r="H5" t="str">
        <f>VLOOKUP(B5,'Highest Rating - Edited'!$B$1:$K$50,2,0)</f>
        <v>TVN</v>
      </c>
      <c r="I5">
        <f>VLOOKUP(B5,'Highest Rating - Edited'!$B$1:$K$50,3,0)</f>
        <v>3264</v>
      </c>
      <c r="J5" s="1">
        <f>VLOOKUP(B5,'Highest Rating - Edited'!$B$1:$K$50,4,0)</f>
        <v>43403</v>
      </c>
      <c r="K5" t="str">
        <f>VLOOKUP(B5,'Highest Rating - Edited'!$B$1:$K$50,5,0)</f>
        <v>Rating Above Average</v>
      </c>
      <c r="L5" t="str">
        <f>VLOOKUP(B5,'Highest Rating - Edited'!$B$1:$K$50,6,0)</f>
        <v>Level 3</v>
      </c>
      <c r="M5" t="str">
        <f>VLOOKUP(B5,'Highest Rating - Edited'!$B$1:$K$50,7,0)</f>
        <v>Second Semester</v>
      </c>
      <c r="N5" t="str">
        <f>VLOOKUP(B5,'Highest Rating - Edited'!$B$1:$K$50,8,0)</f>
        <v>Old Series</v>
      </c>
      <c r="O5" t="str">
        <f>VLOOKUP(B5,'Highest Rating - Edited'!$B$1:$K$50,9,0)</f>
        <v>www.dqstream/100-days-my-prince/tvn.com</v>
      </c>
      <c r="P5" s="4" t="str">
        <f t="shared" si="1"/>
        <v>100 DAYS MY PRINCE</v>
      </c>
      <c r="Q5" t="str">
        <f t="shared" si="2"/>
        <v>Halo K-Drama Lovers, nikmati 100 DAYS MY PRINCE Ada Choi Woong yang nemenin kamu di hari libur kau lho</v>
      </c>
    </row>
    <row r="6" spans="1:17">
      <c r="A6">
        <f>'Actor - Edited'!A6</f>
        <v>5</v>
      </c>
      <c r="B6" t="s">
        <v>1380</v>
      </c>
      <c r="C6" t="str">
        <f>'Actor - Edited'!C6</f>
        <v>Heo Jung-min</v>
      </c>
      <c r="D6" t="str">
        <f>'Actor - Edited'!D6</f>
        <v>Kim Soo-ji</v>
      </c>
      <c r="E6" t="str">
        <f>'Actor - Edited'!F6</f>
        <v>Supporting</v>
      </c>
      <c r="F6" t="str">
        <f>'Actor - Edited'!G6</f>
        <v>www.dqbio/heo-jung-min/100-days-my-prince.com</v>
      </c>
      <c r="G6" s="4" t="str">
        <f t="shared" si="0"/>
        <v>HEO JUNG-MIN</v>
      </c>
      <c r="H6" t="str">
        <f>VLOOKUP(B6,'Highest Rating - Edited'!$B$1:$K$50,2,0)</f>
        <v>TVN</v>
      </c>
      <c r="I6">
        <f>VLOOKUP(B6,'Highest Rating - Edited'!$B$1:$K$50,3,0)</f>
        <v>3264</v>
      </c>
      <c r="J6" s="1">
        <f>VLOOKUP(B6,'Highest Rating - Edited'!$B$1:$K$50,4,0)</f>
        <v>43403</v>
      </c>
      <c r="K6" t="str">
        <f>VLOOKUP(B6,'Highest Rating - Edited'!$B$1:$K$50,5,0)</f>
        <v>Rating Above Average</v>
      </c>
      <c r="L6" t="str">
        <f>VLOOKUP(B6,'Highest Rating - Edited'!$B$1:$K$50,6,0)</f>
        <v>Level 3</v>
      </c>
      <c r="M6" t="str">
        <f>VLOOKUP(B6,'Highest Rating - Edited'!$B$1:$K$50,7,0)</f>
        <v>Second Semester</v>
      </c>
      <c r="N6" t="str">
        <f>VLOOKUP(B6,'Highest Rating - Edited'!$B$1:$K$50,8,0)</f>
        <v>Old Series</v>
      </c>
      <c r="O6" t="str">
        <f>VLOOKUP(B6,'Highest Rating - Edited'!$B$1:$K$50,9,0)</f>
        <v>www.dqstream/100-days-my-prince/tvn.com</v>
      </c>
      <c r="P6" s="4" t="str">
        <f t="shared" si="1"/>
        <v>100 DAYS MY PRINCE</v>
      </c>
      <c r="Q6" t="str">
        <f t="shared" si="2"/>
        <v>Halo K-Drama Lovers, nikmati 100 DAYS MY PRINCE Ada Heo Jung-min yang nemenin kamu di hari libur kau lho</v>
      </c>
    </row>
    <row r="7" spans="1:17">
      <c r="A7">
        <f>'Actor - Edited'!A7</f>
        <v>6</v>
      </c>
      <c r="B7" t="s">
        <v>1380</v>
      </c>
      <c r="C7" t="str">
        <f>'Actor - Edited'!C7</f>
        <v>Jo Hyun-sik</v>
      </c>
      <c r="D7" t="str">
        <f>'Actor - Edited'!D7</f>
        <v>Eunuch Yan</v>
      </c>
      <c r="E7" t="str">
        <f>'Actor - Edited'!F7</f>
        <v>Supporting</v>
      </c>
      <c r="F7" t="str">
        <f>'Actor - Edited'!G7</f>
        <v>www.dqbio/jo-hyun-sik/100-days-my-prince.com</v>
      </c>
      <c r="G7" s="4" t="str">
        <f t="shared" si="0"/>
        <v>JO HYUN-SIK</v>
      </c>
      <c r="H7" t="str">
        <f>VLOOKUP(B7,'Highest Rating - Edited'!$B$1:$K$50,2,0)</f>
        <v>TVN</v>
      </c>
      <c r="I7">
        <f>VLOOKUP(B7,'Highest Rating - Edited'!$B$1:$K$50,3,0)</f>
        <v>3264</v>
      </c>
      <c r="J7" s="1">
        <f>VLOOKUP(B7,'Highest Rating - Edited'!$B$1:$K$50,4,0)</f>
        <v>43403</v>
      </c>
      <c r="K7" t="str">
        <f>VLOOKUP(B7,'Highest Rating - Edited'!$B$1:$K$50,5,0)</f>
        <v>Rating Above Average</v>
      </c>
      <c r="L7" t="str">
        <f>VLOOKUP(B7,'Highest Rating - Edited'!$B$1:$K$50,6,0)</f>
        <v>Level 3</v>
      </c>
      <c r="M7" t="str">
        <f>VLOOKUP(B7,'Highest Rating - Edited'!$B$1:$K$50,7,0)</f>
        <v>Second Semester</v>
      </c>
      <c r="N7" t="str">
        <f>VLOOKUP(B7,'Highest Rating - Edited'!$B$1:$K$50,8,0)</f>
        <v>Old Series</v>
      </c>
      <c r="O7" t="str">
        <f>VLOOKUP(B7,'Highest Rating - Edited'!$B$1:$K$50,9,0)</f>
        <v>www.dqstream/100-days-my-prince/tvn.com</v>
      </c>
      <c r="P7" s="4" t="str">
        <f t="shared" si="1"/>
        <v>100 DAYS MY PRINCE</v>
      </c>
      <c r="Q7" t="str">
        <f t="shared" si="2"/>
        <v>Halo K-Drama Lovers, nikmati 100 DAYS MY PRINCE Ada Jo Hyun-sik yang nemenin kamu di hari libur kau lho</v>
      </c>
    </row>
    <row r="8" spans="1:17">
      <c r="A8">
        <f>'Actor - Edited'!A8</f>
        <v>7</v>
      </c>
      <c r="B8" t="s">
        <v>1380</v>
      </c>
      <c r="C8" t="str">
        <f>'Actor - Edited'!C8</f>
        <v>Kang Young-seok</v>
      </c>
      <c r="D8" t="str">
        <f>'Actor - Edited'!D8</f>
        <v>Gwon Hyeok</v>
      </c>
      <c r="E8" t="str">
        <f>'Actor - Edited'!F8</f>
        <v>Supporting</v>
      </c>
      <c r="F8" t="str">
        <f>'Actor - Edited'!G8</f>
        <v>www.dqbio/kang-young-seok/100-days-my-prince.com</v>
      </c>
      <c r="G8" s="4" t="str">
        <f t="shared" si="0"/>
        <v>KANG YOUNG-SEOK</v>
      </c>
      <c r="H8" t="str">
        <f>VLOOKUP(B8,'Highest Rating - Edited'!$B$1:$K$50,2,0)</f>
        <v>TVN</v>
      </c>
      <c r="I8">
        <f>VLOOKUP(B8,'Highest Rating - Edited'!$B$1:$K$50,3,0)</f>
        <v>3264</v>
      </c>
      <c r="J8" s="1">
        <f>VLOOKUP(B8,'Highest Rating - Edited'!$B$1:$K$50,4,0)</f>
        <v>43403</v>
      </c>
      <c r="K8" t="str">
        <f>VLOOKUP(B8,'Highest Rating - Edited'!$B$1:$K$50,5,0)</f>
        <v>Rating Above Average</v>
      </c>
      <c r="L8" t="str">
        <f>VLOOKUP(B8,'Highest Rating - Edited'!$B$1:$K$50,6,0)</f>
        <v>Level 3</v>
      </c>
      <c r="M8" t="str">
        <f>VLOOKUP(B8,'Highest Rating - Edited'!$B$1:$K$50,7,0)</f>
        <v>Second Semester</v>
      </c>
      <c r="N8" t="str">
        <f>VLOOKUP(B8,'Highest Rating - Edited'!$B$1:$K$50,8,0)</f>
        <v>Old Series</v>
      </c>
      <c r="O8" t="str">
        <f>VLOOKUP(B8,'Highest Rating - Edited'!$B$1:$K$50,9,0)</f>
        <v>www.dqstream/100-days-my-prince/tvn.com</v>
      </c>
      <c r="P8" s="4" t="str">
        <f t="shared" si="1"/>
        <v>100 DAYS MY PRINCE</v>
      </c>
      <c r="Q8" t="str">
        <f t="shared" si="2"/>
        <v>Halo K-Drama Lovers, nikmati 100 DAYS MY PRINCE Ada Kang Young-seok yang nemenin kamu di hari libur kau lho</v>
      </c>
    </row>
    <row r="9" spans="1:17">
      <c r="A9">
        <f>'Actor - Edited'!A9</f>
        <v>8</v>
      </c>
      <c r="B9" t="s">
        <v>1380</v>
      </c>
      <c r="C9" t="str">
        <f>'Actor - Edited'!C9</f>
        <v>Son Kwang-eop</v>
      </c>
      <c r="D9" t="str">
        <f>'Actor - Edited'!D9</f>
        <v>Jang Moon-</v>
      </c>
      <c r="E9" t="str">
        <f>'Actor - Edited'!F9</f>
        <v>Supporting</v>
      </c>
      <c r="F9" t="str">
        <f>'Actor - Edited'!G9</f>
        <v>www.dqbio/son-kwang-eop/100-days-my-prince.com</v>
      </c>
      <c r="G9" s="4" t="str">
        <f t="shared" si="0"/>
        <v>SON KWANG-EOP</v>
      </c>
      <c r="H9" t="str">
        <f>VLOOKUP(B9,'Highest Rating - Edited'!$B$1:$K$50,2,0)</f>
        <v>TVN</v>
      </c>
      <c r="I9">
        <f>VLOOKUP(B9,'Highest Rating - Edited'!$B$1:$K$50,3,0)</f>
        <v>3264</v>
      </c>
      <c r="J9" s="1">
        <f>VLOOKUP(B9,'Highest Rating - Edited'!$B$1:$K$50,4,0)</f>
        <v>43403</v>
      </c>
      <c r="K9" t="str">
        <f>VLOOKUP(B9,'Highest Rating - Edited'!$B$1:$K$50,5,0)</f>
        <v>Rating Above Average</v>
      </c>
      <c r="L9" t="str">
        <f>VLOOKUP(B9,'Highest Rating - Edited'!$B$1:$K$50,6,0)</f>
        <v>Level 3</v>
      </c>
      <c r="M9" t="str">
        <f>VLOOKUP(B9,'Highest Rating - Edited'!$B$1:$K$50,7,0)</f>
        <v>Second Semester</v>
      </c>
      <c r="N9" t="str">
        <f>VLOOKUP(B9,'Highest Rating - Edited'!$B$1:$K$50,8,0)</f>
        <v>Old Series</v>
      </c>
      <c r="O9" t="str">
        <f>VLOOKUP(B9,'Highest Rating - Edited'!$B$1:$K$50,9,0)</f>
        <v>www.dqstream/100-days-my-prince/tvn.com</v>
      </c>
      <c r="P9" s="4" t="str">
        <f t="shared" si="1"/>
        <v>100 DAYS MY PRINCE</v>
      </c>
      <c r="Q9" t="str">
        <f t="shared" si="2"/>
        <v>Halo K-Drama Lovers, nikmati 100 DAYS MY PRINCE Ada Son Kwang-eop yang nemenin kamu di hari libur kau lho</v>
      </c>
    </row>
    <row r="10" spans="1:17">
      <c r="A10">
        <f>'Actor - Edited'!A10</f>
        <v>9</v>
      </c>
      <c r="B10" t="s">
        <v>1380</v>
      </c>
      <c r="C10" t="str">
        <f>'Actor - Edited'!C10</f>
        <v>Jung Hae-kyun</v>
      </c>
      <c r="D10" t="str">
        <f>'Actor - Edited'!D10</f>
        <v>Mr. Yeon</v>
      </c>
      <c r="E10" t="str">
        <f>'Actor - Edited'!F10</f>
        <v>Supporting</v>
      </c>
      <c r="F10" t="str">
        <f>'Actor - Edited'!G10</f>
        <v>www.dqbio/jung-hae-kyun/100-days-my-prince.com</v>
      </c>
      <c r="G10" s="4" t="str">
        <f t="shared" si="0"/>
        <v>JUNG HAE-KYUN</v>
      </c>
      <c r="H10" t="str">
        <f>VLOOKUP(B10,'Highest Rating - Edited'!$B$1:$K$50,2,0)</f>
        <v>TVN</v>
      </c>
      <c r="I10">
        <f>VLOOKUP(B10,'Highest Rating - Edited'!$B$1:$K$50,3,0)</f>
        <v>3264</v>
      </c>
      <c r="J10" s="1">
        <f>VLOOKUP(B10,'Highest Rating - Edited'!$B$1:$K$50,4,0)</f>
        <v>43403</v>
      </c>
      <c r="K10" t="str">
        <f>VLOOKUP(B10,'Highest Rating - Edited'!$B$1:$K$50,5,0)</f>
        <v>Rating Above Average</v>
      </c>
      <c r="L10" t="str">
        <f>VLOOKUP(B10,'Highest Rating - Edited'!$B$1:$K$50,6,0)</f>
        <v>Level 3</v>
      </c>
      <c r="M10" t="str">
        <f>VLOOKUP(B10,'Highest Rating - Edited'!$B$1:$K$50,7,0)</f>
        <v>Second Semester</v>
      </c>
      <c r="N10" t="str">
        <f>VLOOKUP(B10,'Highest Rating - Edited'!$B$1:$K$50,8,0)</f>
        <v>Old Series</v>
      </c>
      <c r="O10" t="str">
        <f>VLOOKUP(B10,'Highest Rating - Edited'!$B$1:$K$50,9,0)</f>
        <v>www.dqstream/100-days-my-prince/tvn.com</v>
      </c>
      <c r="P10" s="4" t="str">
        <f t="shared" si="1"/>
        <v>100 DAYS MY PRINCE</v>
      </c>
      <c r="Q10" t="str">
        <f t="shared" si="2"/>
        <v>Halo K-Drama Lovers, nikmati 100 DAYS MY PRINCE Ada Jung Hae-kyun yang nemenin kamu di hari libur kau lho</v>
      </c>
    </row>
    <row r="11" spans="1:17">
      <c r="A11">
        <f>'Actor - Edited'!A11</f>
        <v>10</v>
      </c>
      <c r="B11" t="s">
        <v>1380</v>
      </c>
      <c r="C11" t="str">
        <f>'Actor - Edited'!C11</f>
        <v>Ahn Suk-hwan</v>
      </c>
      <c r="D11" t="str">
        <f>'Actor - Edited'!D11</f>
        <v>Park Seon-</v>
      </c>
      <c r="E11" t="str">
        <f>'Actor - Edited'!F11</f>
        <v>Supporting</v>
      </c>
      <c r="F11" t="str">
        <f>'Actor - Edited'!G11</f>
        <v>www.dqbio/ahn-suk-hwan/100-days-my-prince.com</v>
      </c>
      <c r="G11" s="4" t="str">
        <f t="shared" si="0"/>
        <v>AHN SUK-HWAN</v>
      </c>
      <c r="H11" t="str">
        <f>VLOOKUP(B11,'Highest Rating - Edited'!$B$1:$K$50,2,0)</f>
        <v>TVN</v>
      </c>
      <c r="I11">
        <f>VLOOKUP(B11,'Highest Rating - Edited'!$B$1:$K$50,3,0)</f>
        <v>3264</v>
      </c>
      <c r="J11" s="1">
        <f>VLOOKUP(B11,'Highest Rating - Edited'!$B$1:$K$50,4,0)</f>
        <v>43403</v>
      </c>
      <c r="K11" t="str">
        <f>VLOOKUP(B11,'Highest Rating - Edited'!$B$1:$K$50,5,0)</f>
        <v>Rating Above Average</v>
      </c>
      <c r="L11" t="str">
        <f>VLOOKUP(B11,'Highest Rating - Edited'!$B$1:$K$50,6,0)</f>
        <v>Level 3</v>
      </c>
      <c r="M11" t="str">
        <f>VLOOKUP(B11,'Highest Rating - Edited'!$B$1:$K$50,7,0)</f>
        <v>Second Semester</v>
      </c>
      <c r="N11" t="str">
        <f>VLOOKUP(B11,'Highest Rating - Edited'!$B$1:$K$50,8,0)</f>
        <v>Old Series</v>
      </c>
      <c r="O11" t="str">
        <f>VLOOKUP(B11,'Highest Rating - Edited'!$B$1:$K$50,9,0)</f>
        <v>www.dqstream/100-days-my-prince/tvn.com</v>
      </c>
      <c r="P11" s="4" t="str">
        <f t="shared" si="1"/>
        <v>100 DAYS MY PRINCE</v>
      </c>
      <c r="Q11" t="str">
        <f t="shared" si="2"/>
        <v>Halo K-Drama Lovers, nikmati 100 DAYS MY PRINCE Ada Ahn Suk-hwan yang nemenin kamu di hari libur kau lho</v>
      </c>
    </row>
    <row r="12" spans="1:17">
      <c r="A12">
        <f>'Actor - Edited'!A12</f>
        <v>11</v>
      </c>
      <c r="B12" t="s">
        <v>1380</v>
      </c>
      <c r="C12" t="str">
        <f>'Actor - Edited'!C12</f>
        <v>Lee Jun-hyeok</v>
      </c>
      <c r="D12" t="str">
        <f>'Actor - Edited'!D12</f>
        <v>Park Bok-e</v>
      </c>
      <c r="E12" t="str">
        <f>'Actor - Edited'!F12</f>
        <v>Supporting</v>
      </c>
      <c r="F12" t="str">
        <f>'Actor - Edited'!G12</f>
        <v>www.dqbio/lee-jun-hyeok/100-days-my-prince.com</v>
      </c>
      <c r="G12" s="4" t="str">
        <f t="shared" si="0"/>
        <v>LEE JUN-HYEOK</v>
      </c>
      <c r="H12" t="str">
        <f>VLOOKUP(B12,'Highest Rating - Edited'!$B$1:$K$50,2,0)</f>
        <v>TVN</v>
      </c>
      <c r="I12">
        <f>VLOOKUP(B12,'Highest Rating - Edited'!$B$1:$K$50,3,0)</f>
        <v>3264</v>
      </c>
      <c r="J12" s="1">
        <f>VLOOKUP(B12,'Highest Rating - Edited'!$B$1:$K$50,4,0)</f>
        <v>43403</v>
      </c>
      <c r="K12" t="str">
        <f>VLOOKUP(B12,'Highest Rating - Edited'!$B$1:$K$50,5,0)</f>
        <v>Rating Above Average</v>
      </c>
      <c r="L12" t="str">
        <f>VLOOKUP(B12,'Highest Rating - Edited'!$B$1:$K$50,6,0)</f>
        <v>Level 3</v>
      </c>
      <c r="M12" t="str">
        <f>VLOOKUP(B12,'Highest Rating - Edited'!$B$1:$K$50,7,0)</f>
        <v>Second Semester</v>
      </c>
      <c r="N12" t="str">
        <f>VLOOKUP(B12,'Highest Rating - Edited'!$B$1:$K$50,8,0)</f>
        <v>Old Series</v>
      </c>
      <c r="O12" t="str">
        <f>VLOOKUP(B12,'Highest Rating - Edited'!$B$1:$K$50,9,0)</f>
        <v>www.dqstream/100-days-my-prince/tvn.com</v>
      </c>
      <c r="P12" s="4" t="str">
        <f t="shared" si="1"/>
        <v>100 DAYS MY PRINCE</v>
      </c>
      <c r="Q12" t="str">
        <f t="shared" si="2"/>
        <v>Halo K-Drama Lovers, nikmati 100 DAYS MY PRINCE Ada Lee Jun-hyeok yang nemenin kamu di hari libur kau lho</v>
      </c>
    </row>
    <row r="13" spans="1:17">
      <c r="A13">
        <f>'Actor - Edited'!A13</f>
        <v>12</v>
      </c>
      <c r="B13" t="s">
        <v>1380</v>
      </c>
      <c r="C13" t="str">
        <f>'Actor - Edited'!C13</f>
        <v>Lee Min-ji</v>
      </c>
      <c r="D13" t="str">
        <f>'Actor - Edited'!D13</f>
        <v>Kkeut-nyeo</v>
      </c>
      <c r="E13" t="str">
        <f>'Actor - Edited'!F13</f>
        <v>Supporting</v>
      </c>
      <c r="F13" t="str">
        <f>'Actor - Edited'!G13</f>
        <v>www.dqbio/lee-min-ji/100-days-my-prince.com</v>
      </c>
      <c r="G13" s="4" t="str">
        <f t="shared" si="0"/>
        <v>LEE MIN-JI</v>
      </c>
      <c r="H13" t="str">
        <f>VLOOKUP(B13,'Highest Rating - Edited'!$B$1:$K$50,2,0)</f>
        <v>TVN</v>
      </c>
      <c r="I13">
        <f>VLOOKUP(B13,'Highest Rating - Edited'!$B$1:$K$50,3,0)</f>
        <v>3264</v>
      </c>
      <c r="J13" s="1">
        <f>VLOOKUP(B13,'Highest Rating - Edited'!$B$1:$K$50,4,0)</f>
        <v>43403</v>
      </c>
      <c r="K13" t="str">
        <f>VLOOKUP(B13,'Highest Rating - Edited'!$B$1:$K$50,5,0)</f>
        <v>Rating Above Average</v>
      </c>
      <c r="L13" t="str">
        <f>VLOOKUP(B13,'Highest Rating - Edited'!$B$1:$K$50,6,0)</f>
        <v>Level 3</v>
      </c>
      <c r="M13" t="str">
        <f>VLOOKUP(B13,'Highest Rating - Edited'!$B$1:$K$50,7,0)</f>
        <v>Second Semester</v>
      </c>
      <c r="N13" t="str">
        <f>VLOOKUP(B13,'Highest Rating - Edited'!$B$1:$K$50,8,0)</f>
        <v>Old Series</v>
      </c>
      <c r="O13" t="str">
        <f>VLOOKUP(B13,'Highest Rating - Edited'!$B$1:$K$50,9,0)</f>
        <v>www.dqstream/100-days-my-prince/tvn.com</v>
      </c>
      <c r="P13" s="4" t="str">
        <f t="shared" si="1"/>
        <v>100 DAYS MY PRINCE</v>
      </c>
      <c r="Q13" t="str">
        <f t="shared" si="2"/>
        <v>Halo K-Drama Lovers, nikmati 100 DAYS MY PRINCE Ada Lee Min-ji yang nemenin kamu di hari libur kau lho</v>
      </c>
    </row>
    <row r="14" spans="1:17">
      <c r="A14">
        <f>'Actor - Edited'!A14</f>
        <v>13</v>
      </c>
      <c r="B14" t="s">
        <v>1380</v>
      </c>
      <c r="C14" t="str">
        <f>'Actor - Edited'!C14</f>
        <v>Kim Ki-doo</v>
      </c>
      <c r="D14" t="str">
        <f>'Actor - Edited'!D14</f>
        <v>Gu-dol</v>
      </c>
      <c r="E14" t="str">
        <f>'Actor - Edited'!F14</f>
        <v>Supporting</v>
      </c>
      <c r="F14" t="str">
        <f>'Actor - Edited'!G14</f>
        <v>www.dqbio/kim-ki-doo/100-days-my-prince.com</v>
      </c>
      <c r="G14" s="4" t="str">
        <f t="shared" si="0"/>
        <v>KIM KI-DOO</v>
      </c>
      <c r="H14" t="str">
        <f>VLOOKUP(B14,'Highest Rating - Edited'!$B$1:$K$50,2,0)</f>
        <v>TVN</v>
      </c>
      <c r="I14">
        <f>VLOOKUP(B14,'Highest Rating - Edited'!$B$1:$K$50,3,0)</f>
        <v>3264</v>
      </c>
      <c r="J14" s="1">
        <f>VLOOKUP(B14,'Highest Rating - Edited'!$B$1:$K$50,4,0)</f>
        <v>43403</v>
      </c>
      <c r="K14" t="str">
        <f>VLOOKUP(B14,'Highest Rating - Edited'!$B$1:$K$50,5,0)</f>
        <v>Rating Above Average</v>
      </c>
      <c r="L14" t="str">
        <f>VLOOKUP(B14,'Highest Rating - Edited'!$B$1:$K$50,6,0)</f>
        <v>Level 3</v>
      </c>
      <c r="M14" t="str">
        <f>VLOOKUP(B14,'Highest Rating - Edited'!$B$1:$K$50,7,0)</f>
        <v>Second Semester</v>
      </c>
      <c r="N14" t="str">
        <f>VLOOKUP(B14,'Highest Rating - Edited'!$B$1:$K$50,8,0)</f>
        <v>Old Series</v>
      </c>
      <c r="O14" t="str">
        <f>VLOOKUP(B14,'Highest Rating - Edited'!$B$1:$K$50,9,0)</f>
        <v>www.dqstream/100-days-my-prince/tvn.com</v>
      </c>
      <c r="P14" s="4" t="str">
        <f t="shared" si="1"/>
        <v>100 DAYS MY PRINCE</v>
      </c>
      <c r="Q14" t="str">
        <f t="shared" si="2"/>
        <v>Halo K-Drama Lovers, nikmati 100 DAYS MY PRINCE Ada Kim Ki-doo yang nemenin kamu di hari libur kau lho</v>
      </c>
    </row>
    <row r="15" spans="1:17">
      <c r="A15">
        <f>'Actor - Edited'!A15</f>
        <v>14</v>
      </c>
      <c r="B15" t="s">
        <v>1380</v>
      </c>
      <c r="C15" t="str">
        <f>'Actor - Edited'!C15</f>
        <v>Jo Jae-ryong</v>
      </c>
      <c r="D15" t="str">
        <f>'Actor - Edited'!D15</f>
        <v>Jo Boo-you</v>
      </c>
      <c r="E15" t="str">
        <f>'Actor - Edited'!F15</f>
        <v>Supporting</v>
      </c>
      <c r="F15" t="str">
        <f>'Actor - Edited'!G15</f>
        <v>www.dqbio/jo-jae-ryong/100-days-my-prince.com</v>
      </c>
      <c r="G15" s="4" t="str">
        <f t="shared" si="0"/>
        <v>JO JAE-RYONG</v>
      </c>
      <c r="H15" t="str">
        <f>VLOOKUP(B15,'Highest Rating - Edited'!$B$1:$K$50,2,0)</f>
        <v>TVN</v>
      </c>
      <c r="I15">
        <f>VLOOKUP(B15,'Highest Rating - Edited'!$B$1:$K$50,3,0)</f>
        <v>3264</v>
      </c>
      <c r="J15" s="1">
        <f>VLOOKUP(B15,'Highest Rating - Edited'!$B$1:$K$50,4,0)</f>
        <v>43403</v>
      </c>
      <c r="K15" t="str">
        <f>VLOOKUP(B15,'Highest Rating - Edited'!$B$1:$K$50,5,0)</f>
        <v>Rating Above Average</v>
      </c>
      <c r="L15" t="str">
        <f>VLOOKUP(B15,'Highest Rating - Edited'!$B$1:$K$50,6,0)</f>
        <v>Level 3</v>
      </c>
      <c r="M15" t="str">
        <f>VLOOKUP(B15,'Highest Rating - Edited'!$B$1:$K$50,7,0)</f>
        <v>Second Semester</v>
      </c>
      <c r="N15" t="str">
        <f>VLOOKUP(B15,'Highest Rating - Edited'!$B$1:$K$50,8,0)</f>
        <v>Old Series</v>
      </c>
      <c r="O15" t="str">
        <f>VLOOKUP(B15,'Highest Rating - Edited'!$B$1:$K$50,9,0)</f>
        <v>www.dqstream/100-days-my-prince/tvn.com</v>
      </c>
      <c r="P15" s="4" t="str">
        <f t="shared" si="1"/>
        <v>100 DAYS MY PRINCE</v>
      </c>
      <c r="Q15" t="str">
        <f t="shared" si="2"/>
        <v>Halo K-Drama Lovers, nikmati 100 DAYS MY PRINCE Ada Jo Jae-ryong yang nemenin kamu di hari libur kau lho</v>
      </c>
    </row>
    <row r="16" spans="1:17">
      <c r="A16">
        <f>'Actor - Edited'!A16</f>
        <v>15</v>
      </c>
      <c r="B16" t="s">
        <v>1380</v>
      </c>
      <c r="C16" t="str">
        <f>'Actor - Edited'!C16</f>
        <v>Lee Hye-eun</v>
      </c>
      <c r="D16" t="str">
        <f>'Actor - Edited'!D16</f>
        <v>Yang Chun</v>
      </c>
      <c r="E16" t="str">
        <f>'Actor - Edited'!F16</f>
        <v>Supporting</v>
      </c>
      <c r="F16" t="str">
        <f>'Actor - Edited'!G16</f>
        <v>www.dqbio/lee-hye-eun/100-days-my-prince.com</v>
      </c>
      <c r="G16" s="4" t="str">
        <f t="shared" si="0"/>
        <v>LEE HYE-EUN</v>
      </c>
      <c r="H16" t="str">
        <f>VLOOKUP(B16,'Highest Rating - Edited'!$B$1:$K$50,2,0)</f>
        <v>TVN</v>
      </c>
      <c r="I16">
        <f>VLOOKUP(B16,'Highest Rating - Edited'!$B$1:$K$50,3,0)</f>
        <v>3264</v>
      </c>
      <c r="J16" s="1">
        <f>VLOOKUP(B16,'Highest Rating - Edited'!$B$1:$K$50,4,0)</f>
        <v>43403</v>
      </c>
      <c r="K16" t="str">
        <f>VLOOKUP(B16,'Highest Rating - Edited'!$B$1:$K$50,5,0)</f>
        <v>Rating Above Average</v>
      </c>
      <c r="L16" t="str">
        <f>VLOOKUP(B16,'Highest Rating - Edited'!$B$1:$K$50,6,0)</f>
        <v>Level 3</v>
      </c>
      <c r="M16" t="str">
        <f>VLOOKUP(B16,'Highest Rating - Edited'!$B$1:$K$50,7,0)</f>
        <v>Second Semester</v>
      </c>
      <c r="N16" t="str">
        <f>VLOOKUP(B16,'Highest Rating - Edited'!$B$1:$K$50,8,0)</f>
        <v>Old Series</v>
      </c>
      <c r="O16" t="str">
        <f>VLOOKUP(B16,'Highest Rating - Edited'!$B$1:$K$50,9,0)</f>
        <v>www.dqstream/100-days-my-prince/tvn.com</v>
      </c>
      <c r="P16" s="4" t="str">
        <f t="shared" si="1"/>
        <v>100 DAYS MY PRINCE</v>
      </c>
      <c r="Q16" t="str">
        <f t="shared" si="2"/>
        <v>Halo K-Drama Lovers, nikmati 100 DAYS MY PRINCE Ada Lee Hye-eun yang nemenin kamu di hari libur kau lho</v>
      </c>
    </row>
    <row r="17" spans="1:17">
      <c r="A17">
        <f>'Actor - Edited'!A17</f>
        <v>16</v>
      </c>
      <c r="B17" t="s">
        <v>1380</v>
      </c>
      <c r="C17" t="str">
        <f>'Actor - Edited'!C17</f>
        <v>Jung Soo-kyo</v>
      </c>
      <c r="D17" t="str">
        <f>'Actor - Edited'!D17</f>
        <v>Ma-chil, a</v>
      </c>
      <c r="E17" t="str">
        <f>'Actor - Edited'!F17</f>
        <v>Supporting</v>
      </c>
      <c r="F17" t="str">
        <f>'Actor - Edited'!G17</f>
        <v>www.dqbio/jung-soo-kyo/100-days-my-prince.com</v>
      </c>
      <c r="G17" s="4" t="str">
        <f t="shared" si="0"/>
        <v>JUNG SOO-KYO</v>
      </c>
      <c r="H17" t="str">
        <f>VLOOKUP(B17,'Highest Rating - Edited'!$B$1:$K$50,2,0)</f>
        <v>TVN</v>
      </c>
      <c r="I17">
        <f>VLOOKUP(B17,'Highest Rating - Edited'!$B$1:$K$50,3,0)</f>
        <v>3264</v>
      </c>
      <c r="J17" s="1">
        <f>VLOOKUP(B17,'Highest Rating - Edited'!$B$1:$K$50,4,0)</f>
        <v>43403</v>
      </c>
      <c r="K17" t="str">
        <f>VLOOKUP(B17,'Highest Rating - Edited'!$B$1:$K$50,5,0)</f>
        <v>Rating Above Average</v>
      </c>
      <c r="L17" t="str">
        <f>VLOOKUP(B17,'Highest Rating - Edited'!$B$1:$K$50,6,0)</f>
        <v>Level 3</v>
      </c>
      <c r="M17" t="str">
        <f>VLOOKUP(B17,'Highest Rating - Edited'!$B$1:$K$50,7,0)</f>
        <v>Second Semester</v>
      </c>
      <c r="N17" t="str">
        <f>VLOOKUP(B17,'Highest Rating - Edited'!$B$1:$K$50,8,0)</f>
        <v>Old Series</v>
      </c>
      <c r="O17" t="str">
        <f>VLOOKUP(B17,'Highest Rating - Edited'!$B$1:$K$50,9,0)</f>
        <v>www.dqstream/100-days-my-prince/tvn.com</v>
      </c>
      <c r="P17" s="4" t="str">
        <f t="shared" si="1"/>
        <v>100 DAYS MY PRINCE</v>
      </c>
      <c r="Q17" t="str">
        <f t="shared" si="2"/>
        <v>Halo K-Drama Lovers, nikmati 100 DAYS MY PRINCE Ada Jung Soo-kyo yang nemenin kamu di hari libur kau lho</v>
      </c>
    </row>
    <row r="18" spans="1:17">
      <c r="A18">
        <f>'Actor - Edited'!A18</f>
        <v>17</v>
      </c>
      <c r="B18" t="s">
        <v>1380</v>
      </c>
      <c r="C18" t="str">
        <f>'Actor - Edited'!C18</f>
        <v>Noh Kang-min</v>
      </c>
      <c r="D18" t="str">
        <f>'Actor - Edited'!D18</f>
        <v>Meok-gu, a</v>
      </c>
      <c r="E18" t="str">
        <f>'Actor - Edited'!F18</f>
        <v>Supporting</v>
      </c>
      <c r="F18" t="str">
        <f>'Actor - Edited'!G18</f>
        <v>www.dqbio/noh-kang-min/100-days-my-prince.com</v>
      </c>
      <c r="G18" s="4" t="str">
        <f t="shared" si="0"/>
        <v>NOH KANG-MIN</v>
      </c>
      <c r="H18" t="str">
        <f>VLOOKUP(B18,'Highest Rating - Edited'!$B$1:$K$50,2,0)</f>
        <v>TVN</v>
      </c>
      <c r="I18">
        <f>VLOOKUP(B18,'Highest Rating - Edited'!$B$1:$K$50,3,0)</f>
        <v>3264</v>
      </c>
      <c r="J18" s="1">
        <f>VLOOKUP(B18,'Highest Rating - Edited'!$B$1:$K$50,4,0)</f>
        <v>43403</v>
      </c>
      <c r="K18" t="str">
        <f>VLOOKUP(B18,'Highest Rating - Edited'!$B$1:$K$50,5,0)</f>
        <v>Rating Above Average</v>
      </c>
      <c r="L18" t="str">
        <f>VLOOKUP(B18,'Highest Rating - Edited'!$B$1:$K$50,6,0)</f>
        <v>Level 3</v>
      </c>
      <c r="M18" t="str">
        <f>VLOOKUP(B18,'Highest Rating - Edited'!$B$1:$K$50,7,0)</f>
        <v>Second Semester</v>
      </c>
      <c r="N18" t="str">
        <f>VLOOKUP(B18,'Highest Rating - Edited'!$B$1:$K$50,8,0)</f>
        <v>Old Series</v>
      </c>
      <c r="O18" t="str">
        <f>VLOOKUP(B18,'Highest Rating - Edited'!$B$1:$K$50,9,0)</f>
        <v>www.dqstream/100-days-my-prince/tvn.com</v>
      </c>
      <c r="P18" s="4" t="str">
        <f t="shared" si="1"/>
        <v>100 DAYS MY PRINCE</v>
      </c>
      <c r="Q18" t="str">
        <f t="shared" si="2"/>
        <v>Halo K-Drama Lovers, nikmati 100 DAYS MY PRINCE Ada Noh Kang-min yang nemenin kamu di hari libur kau lho</v>
      </c>
    </row>
    <row r="19" spans="1:17">
      <c r="A19">
        <f>'Actor - Edited'!A19</f>
        <v>18</v>
      </c>
      <c r="B19" t="s">
        <v>1380</v>
      </c>
      <c r="C19" t="str">
        <f>'Actor - Edited'!C19</f>
        <v>Lee Seung-hoon</v>
      </c>
      <c r="D19" t="str">
        <f>'Actor - Edited'!D19</f>
        <v>Sin Seung-</v>
      </c>
      <c r="E19" t="str">
        <f>'Actor - Edited'!F19</f>
        <v>Supporting</v>
      </c>
      <c r="F19" t="str">
        <f>'Actor - Edited'!G19</f>
        <v>www.dqbio/lee-seung-hoon/100-days-my-prince.com</v>
      </c>
      <c r="G19" s="4" t="str">
        <f t="shared" si="0"/>
        <v>LEE SEUNG-HOON</v>
      </c>
      <c r="H19" t="str">
        <f>VLOOKUP(B19,'Highest Rating - Edited'!$B$1:$K$50,2,0)</f>
        <v>TVN</v>
      </c>
      <c r="I19">
        <f>VLOOKUP(B19,'Highest Rating - Edited'!$B$1:$K$50,3,0)</f>
        <v>3264</v>
      </c>
      <c r="J19" s="1">
        <f>VLOOKUP(B19,'Highest Rating - Edited'!$B$1:$K$50,4,0)</f>
        <v>43403</v>
      </c>
      <c r="K19" t="str">
        <f>VLOOKUP(B19,'Highest Rating - Edited'!$B$1:$K$50,5,0)</f>
        <v>Rating Above Average</v>
      </c>
      <c r="L19" t="str">
        <f>VLOOKUP(B19,'Highest Rating - Edited'!$B$1:$K$50,6,0)</f>
        <v>Level 3</v>
      </c>
      <c r="M19" t="str">
        <f>VLOOKUP(B19,'Highest Rating - Edited'!$B$1:$K$50,7,0)</f>
        <v>Second Semester</v>
      </c>
      <c r="N19" t="str">
        <f>VLOOKUP(B19,'Highest Rating - Edited'!$B$1:$K$50,8,0)</f>
        <v>Old Series</v>
      </c>
      <c r="O19" t="str">
        <f>VLOOKUP(B19,'Highest Rating - Edited'!$B$1:$K$50,9,0)</f>
        <v>www.dqstream/100-days-my-prince/tvn.com</v>
      </c>
      <c r="P19" s="4" t="str">
        <f t="shared" si="1"/>
        <v>100 DAYS MY PRINCE</v>
      </c>
      <c r="Q19" t="str">
        <f t="shared" si="2"/>
        <v>Halo K-Drama Lovers, nikmati 100 DAYS MY PRINCE Ada Lee Seung-hoon yang nemenin kamu di hari libur kau lho</v>
      </c>
    </row>
    <row r="20" spans="1:17">
      <c r="A20">
        <f>'Actor - Edited'!A20</f>
        <v>19</v>
      </c>
      <c r="B20" t="s">
        <v>1380</v>
      </c>
      <c r="C20" t="str">
        <f>'Actor - Edited'!C20</f>
        <v>Park Seon-woo</v>
      </c>
      <c r="D20" t="str">
        <f>'Actor - Edited'!D20</f>
        <v>Lee Don-yo</v>
      </c>
      <c r="E20" t="str">
        <f>'Actor - Edited'!F20</f>
        <v>Supporting</v>
      </c>
      <c r="F20" t="str">
        <f>'Actor - Edited'!G20</f>
        <v>www.dqbio/park-seon-woo/100-days-my-prince.com</v>
      </c>
      <c r="G20" s="4" t="str">
        <f t="shared" si="0"/>
        <v>PARK SEON-WOO</v>
      </c>
      <c r="H20" t="str">
        <f>VLOOKUP(B20,'Highest Rating - Edited'!$B$1:$K$50,2,0)</f>
        <v>TVN</v>
      </c>
      <c r="I20">
        <f>VLOOKUP(B20,'Highest Rating - Edited'!$B$1:$K$50,3,0)</f>
        <v>3264</v>
      </c>
      <c r="J20" s="1">
        <f>VLOOKUP(B20,'Highest Rating - Edited'!$B$1:$K$50,4,0)</f>
        <v>43403</v>
      </c>
      <c r="K20" t="str">
        <f>VLOOKUP(B20,'Highest Rating - Edited'!$B$1:$K$50,5,0)</f>
        <v>Rating Above Average</v>
      </c>
      <c r="L20" t="str">
        <f>VLOOKUP(B20,'Highest Rating - Edited'!$B$1:$K$50,6,0)</f>
        <v>Level 3</v>
      </c>
      <c r="M20" t="str">
        <f>VLOOKUP(B20,'Highest Rating - Edited'!$B$1:$K$50,7,0)</f>
        <v>Second Semester</v>
      </c>
      <c r="N20" t="str">
        <f>VLOOKUP(B20,'Highest Rating - Edited'!$B$1:$K$50,8,0)</f>
        <v>Old Series</v>
      </c>
      <c r="O20" t="str">
        <f>VLOOKUP(B20,'Highest Rating - Edited'!$B$1:$K$50,9,0)</f>
        <v>www.dqstream/100-days-my-prince/tvn.com</v>
      </c>
      <c r="P20" s="4" t="str">
        <f t="shared" si="1"/>
        <v>100 DAYS MY PRINCE</v>
      </c>
      <c r="Q20" t="str">
        <f t="shared" si="2"/>
        <v>Halo K-Drama Lovers, nikmati 100 DAYS MY PRINCE Ada Park Seon-woo yang nemenin kamu di hari libur kau lho</v>
      </c>
    </row>
    <row r="21" spans="1:17">
      <c r="A21">
        <f>'Actor - Edited'!A21</f>
        <v>20</v>
      </c>
      <c r="B21" t="s">
        <v>1380</v>
      </c>
      <c r="C21" t="str">
        <f>'Actor - Edited'!C21</f>
        <v>Lee Seung-joon</v>
      </c>
      <c r="D21" t="str">
        <f>'Actor - Edited'!D21</f>
        <v>Min Yeong-</v>
      </c>
      <c r="E21" t="str">
        <f>'Actor - Edited'!F21</f>
        <v>Supporting</v>
      </c>
      <c r="F21" t="str">
        <f>'Actor - Edited'!G21</f>
        <v>www.dqbio/lee-seung-joon/100-days-my-prince.com</v>
      </c>
      <c r="G21" s="4" t="str">
        <f t="shared" si="0"/>
        <v>LEE SEUNG-JOON</v>
      </c>
      <c r="H21" t="str">
        <f>VLOOKUP(B21,'Highest Rating - Edited'!$B$1:$K$50,2,0)</f>
        <v>TVN</v>
      </c>
      <c r="I21">
        <f>VLOOKUP(B21,'Highest Rating - Edited'!$B$1:$K$50,3,0)</f>
        <v>3264</v>
      </c>
      <c r="J21" s="1">
        <f>VLOOKUP(B21,'Highest Rating - Edited'!$B$1:$K$50,4,0)</f>
        <v>43403</v>
      </c>
      <c r="K21" t="str">
        <f>VLOOKUP(B21,'Highest Rating - Edited'!$B$1:$K$50,5,0)</f>
        <v>Rating Above Average</v>
      </c>
      <c r="L21" t="str">
        <f>VLOOKUP(B21,'Highest Rating - Edited'!$B$1:$K$50,6,0)</f>
        <v>Level 3</v>
      </c>
      <c r="M21" t="str">
        <f>VLOOKUP(B21,'Highest Rating - Edited'!$B$1:$K$50,7,0)</f>
        <v>Second Semester</v>
      </c>
      <c r="N21" t="str">
        <f>VLOOKUP(B21,'Highest Rating - Edited'!$B$1:$K$50,8,0)</f>
        <v>Old Series</v>
      </c>
      <c r="O21" t="str">
        <f>VLOOKUP(B21,'Highest Rating - Edited'!$B$1:$K$50,9,0)</f>
        <v>www.dqstream/100-days-my-prince/tvn.com</v>
      </c>
      <c r="P21" s="4" t="str">
        <f t="shared" si="1"/>
        <v>100 DAYS MY PRINCE</v>
      </c>
      <c r="Q21" t="str">
        <f t="shared" si="2"/>
        <v>Halo K-Drama Lovers, nikmati 100 DAYS MY PRINCE Ada Lee Seung-joon yang nemenin kamu di hari libur kau lho</v>
      </c>
    </row>
    <row r="22" spans="1:17">
      <c r="A22">
        <f>'Actor - Edited'!A22</f>
        <v>21</v>
      </c>
      <c r="B22" t="s">
        <v>1380</v>
      </c>
      <c r="C22" t="str">
        <f>'Actor - Edited'!C22</f>
        <v>Lee Chae-kyung</v>
      </c>
      <c r="D22" t="str">
        <f>'Actor - Edited'!D22</f>
        <v>Court Lady</v>
      </c>
      <c r="E22" t="str">
        <f>'Actor - Edited'!F22</f>
        <v>Supporting</v>
      </c>
      <c r="F22" t="str">
        <f>'Actor - Edited'!G22</f>
        <v>www.dqbio/lee-chae-kyung/100-days-my-prince.com</v>
      </c>
      <c r="G22" s="4" t="str">
        <f t="shared" si="0"/>
        <v>LEE CHAE-KYUNG</v>
      </c>
      <c r="H22" t="str">
        <f>VLOOKUP(B22,'Highest Rating - Edited'!$B$1:$K$50,2,0)</f>
        <v>TVN</v>
      </c>
      <c r="I22">
        <f>VLOOKUP(B22,'Highest Rating - Edited'!$B$1:$K$50,3,0)</f>
        <v>3264</v>
      </c>
      <c r="J22" s="1">
        <f>VLOOKUP(B22,'Highest Rating - Edited'!$B$1:$K$50,4,0)</f>
        <v>43403</v>
      </c>
      <c r="K22" t="str">
        <f>VLOOKUP(B22,'Highest Rating - Edited'!$B$1:$K$50,5,0)</f>
        <v>Rating Above Average</v>
      </c>
      <c r="L22" t="str">
        <f>VLOOKUP(B22,'Highest Rating - Edited'!$B$1:$K$50,6,0)</f>
        <v>Level 3</v>
      </c>
      <c r="M22" t="str">
        <f>VLOOKUP(B22,'Highest Rating - Edited'!$B$1:$K$50,7,0)</f>
        <v>Second Semester</v>
      </c>
      <c r="N22" t="str">
        <f>VLOOKUP(B22,'Highest Rating - Edited'!$B$1:$K$50,8,0)</f>
        <v>Old Series</v>
      </c>
      <c r="O22" t="str">
        <f>VLOOKUP(B22,'Highest Rating - Edited'!$B$1:$K$50,9,0)</f>
        <v>www.dqstream/100-days-my-prince/tvn.com</v>
      </c>
      <c r="P22" s="4" t="str">
        <f t="shared" si="1"/>
        <v>100 DAYS MY PRINCE</v>
      </c>
      <c r="Q22" t="str">
        <f t="shared" si="2"/>
        <v>Halo K-Drama Lovers, nikmati 100 DAYS MY PRINCE Ada Lee Chae-kyung yang nemenin kamu di hari libur kau lho</v>
      </c>
    </row>
    <row r="23" spans="1:17">
      <c r="A23">
        <f>'Actor - Edited'!A23</f>
        <v>22</v>
      </c>
      <c r="B23" t="s">
        <v>1380</v>
      </c>
      <c r="C23" t="str">
        <f>'Actor - Edited'!C23</f>
        <v>Han Ji-eun</v>
      </c>
      <c r="D23" t="str">
        <f>'Actor - Edited'!D23</f>
        <v>Ae Weol, a</v>
      </c>
      <c r="E23" t="str">
        <f>'Actor - Edited'!F23</f>
        <v>Supporting</v>
      </c>
      <c r="F23" t="str">
        <f>'Actor - Edited'!G23</f>
        <v>www.dqbio/han-ji-eun/100-days-my-prince.com</v>
      </c>
      <c r="G23" s="4" t="str">
        <f t="shared" si="0"/>
        <v>HAN JI-EUN</v>
      </c>
      <c r="H23" t="str">
        <f>VLOOKUP(B23,'Highest Rating - Edited'!$B$1:$K$50,2,0)</f>
        <v>TVN</v>
      </c>
      <c r="I23">
        <f>VLOOKUP(B23,'Highest Rating - Edited'!$B$1:$K$50,3,0)</f>
        <v>3264</v>
      </c>
      <c r="J23" s="1">
        <f>VLOOKUP(B23,'Highest Rating - Edited'!$B$1:$K$50,4,0)</f>
        <v>43403</v>
      </c>
      <c r="K23" t="str">
        <f>VLOOKUP(B23,'Highest Rating - Edited'!$B$1:$K$50,5,0)</f>
        <v>Rating Above Average</v>
      </c>
      <c r="L23" t="str">
        <f>VLOOKUP(B23,'Highest Rating - Edited'!$B$1:$K$50,6,0)</f>
        <v>Level 3</v>
      </c>
      <c r="M23" t="str">
        <f>VLOOKUP(B23,'Highest Rating - Edited'!$B$1:$K$50,7,0)</f>
        <v>Second Semester</v>
      </c>
      <c r="N23" t="str">
        <f>VLOOKUP(B23,'Highest Rating - Edited'!$B$1:$K$50,8,0)</f>
        <v>Old Series</v>
      </c>
      <c r="O23" t="str">
        <f>VLOOKUP(B23,'Highest Rating - Edited'!$B$1:$K$50,9,0)</f>
        <v>www.dqstream/100-days-my-prince/tvn.com</v>
      </c>
      <c r="P23" s="4" t="str">
        <f t="shared" si="1"/>
        <v>100 DAYS MY PRINCE</v>
      </c>
      <c r="Q23" t="str">
        <f t="shared" si="2"/>
        <v>Halo K-Drama Lovers, nikmati 100 DAYS MY PRINCE Ada Han Ji-eun yang nemenin kamu di hari libur kau lho</v>
      </c>
    </row>
    <row r="24" spans="1:17">
      <c r="A24">
        <f>'Actor - Edited'!A24</f>
        <v>23</v>
      </c>
      <c r="B24" t="s">
        <v>1380</v>
      </c>
      <c r="C24" t="str">
        <f>'Actor - Edited'!C24</f>
        <v>Lee Seon-hee</v>
      </c>
      <c r="D24" t="str">
        <f>'Actor - Edited'!D24</f>
        <v>Mi-geum, t</v>
      </c>
      <c r="E24" t="str">
        <f>'Actor - Edited'!F24</f>
        <v>Supporting</v>
      </c>
      <c r="F24" t="str">
        <f>'Actor - Edited'!G24</f>
        <v>www.dqbio/lee-seon-hee/100-days-my-prince.com</v>
      </c>
      <c r="G24" s="4" t="str">
        <f t="shared" si="0"/>
        <v>LEE SEON-HEE</v>
      </c>
      <c r="H24" t="str">
        <f>VLOOKUP(B24,'Highest Rating - Edited'!$B$1:$K$50,2,0)</f>
        <v>TVN</v>
      </c>
      <c r="I24">
        <f>VLOOKUP(B24,'Highest Rating - Edited'!$B$1:$K$50,3,0)</f>
        <v>3264</v>
      </c>
      <c r="J24" s="1">
        <f>VLOOKUP(B24,'Highest Rating - Edited'!$B$1:$K$50,4,0)</f>
        <v>43403</v>
      </c>
      <c r="K24" t="str">
        <f>VLOOKUP(B24,'Highest Rating - Edited'!$B$1:$K$50,5,0)</f>
        <v>Rating Above Average</v>
      </c>
      <c r="L24" t="str">
        <f>VLOOKUP(B24,'Highest Rating - Edited'!$B$1:$K$50,6,0)</f>
        <v>Level 3</v>
      </c>
      <c r="M24" t="str">
        <f>VLOOKUP(B24,'Highest Rating - Edited'!$B$1:$K$50,7,0)</f>
        <v>Second Semester</v>
      </c>
      <c r="N24" t="str">
        <f>VLOOKUP(B24,'Highest Rating - Edited'!$B$1:$K$50,8,0)</f>
        <v>Old Series</v>
      </c>
      <c r="O24" t="str">
        <f>VLOOKUP(B24,'Highest Rating - Edited'!$B$1:$K$50,9,0)</f>
        <v>www.dqstream/100-days-my-prince/tvn.com</v>
      </c>
      <c r="P24" s="4" t="str">
        <f t="shared" si="1"/>
        <v>100 DAYS MY PRINCE</v>
      </c>
      <c r="Q24" t="str">
        <f t="shared" si="2"/>
        <v>Halo K-Drama Lovers, nikmati 100 DAYS MY PRINCE Ada Lee Seon-hee yang nemenin kamu di hari libur kau lho</v>
      </c>
    </row>
    <row r="25" spans="1:17">
      <c r="A25">
        <f>'Actor - Edited'!A25</f>
        <v>24</v>
      </c>
      <c r="B25" t="s">
        <v>1380</v>
      </c>
      <c r="C25" t="str">
        <f>'Actor - Edited'!C25</f>
        <v>Keum Chae-an</v>
      </c>
      <c r="D25" t="str">
        <f>'Actor - Edited'!D25</f>
        <v>Song Seon</v>
      </c>
      <c r="E25" t="str">
        <f>'Actor - Edited'!F25</f>
        <v>Supporting</v>
      </c>
      <c r="F25" t="str">
        <f>'Actor - Edited'!G25</f>
        <v>www.dqbio/keum-chae-an/100-days-my-prince.com</v>
      </c>
      <c r="G25" s="4" t="str">
        <f t="shared" si="0"/>
        <v>KEUM CHAE-AN</v>
      </c>
      <c r="H25" t="str">
        <f>VLOOKUP(B25,'Highest Rating - Edited'!$B$1:$K$50,2,0)</f>
        <v>TVN</v>
      </c>
      <c r="I25">
        <f>VLOOKUP(B25,'Highest Rating - Edited'!$B$1:$K$50,3,0)</f>
        <v>3264</v>
      </c>
      <c r="J25" s="1">
        <f>VLOOKUP(B25,'Highest Rating - Edited'!$B$1:$K$50,4,0)</f>
        <v>43403</v>
      </c>
      <c r="K25" t="str">
        <f>VLOOKUP(B25,'Highest Rating - Edited'!$B$1:$K$50,5,0)</f>
        <v>Rating Above Average</v>
      </c>
      <c r="L25" t="str">
        <f>VLOOKUP(B25,'Highest Rating - Edited'!$B$1:$K$50,6,0)</f>
        <v>Level 3</v>
      </c>
      <c r="M25" t="str">
        <f>VLOOKUP(B25,'Highest Rating - Edited'!$B$1:$K$50,7,0)</f>
        <v>Second Semester</v>
      </c>
      <c r="N25" t="str">
        <f>VLOOKUP(B25,'Highest Rating - Edited'!$B$1:$K$50,8,0)</f>
        <v>Old Series</v>
      </c>
      <c r="O25" t="str">
        <f>VLOOKUP(B25,'Highest Rating - Edited'!$B$1:$K$50,9,0)</f>
        <v>www.dqstream/100-days-my-prince/tvn.com</v>
      </c>
      <c r="P25" s="4" t="str">
        <f t="shared" si="1"/>
        <v>100 DAYS MY PRINCE</v>
      </c>
      <c r="Q25" t="str">
        <f t="shared" si="2"/>
        <v>Halo K-Drama Lovers, nikmati 100 DAYS MY PRINCE Ada Keum Chae-an yang nemenin kamu di hari libur kau lho</v>
      </c>
    </row>
    <row r="26" spans="1:17">
      <c r="A26">
        <f>'Actor - Edited'!A26</f>
        <v>25</v>
      </c>
      <c r="B26" t="s">
        <v>1380</v>
      </c>
      <c r="C26" t="str">
        <f>'Actor - Edited'!C26</f>
        <v>Kim Ji-sung</v>
      </c>
      <c r="D26" t="str">
        <f>'Actor - Edited'!D26</f>
        <v>Makgae</v>
      </c>
      <c r="E26" t="str">
        <f>'Actor - Edited'!F26</f>
        <v>Supporting</v>
      </c>
      <c r="F26" t="str">
        <f>'Actor - Edited'!G26</f>
        <v>www.dqbio/kim-ji-sung/100-days-my-prince.com</v>
      </c>
      <c r="G26" s="4" t="str">
        <f t="shared" si="0"/>
        <v>KIM JI-SUNG</v>
      </c>
      <c r="H26" t="str">
        <f>VLOOKUP(B26,'Highest Rating - Edited'!$B$1:$K$50,2,0)</f>
        <v>TVN</v>
      </c>
      <c r="I26">
        <f>VLOOKUP(B26,'Highest Rating - Edited'!$B$1:$K$50,3,0)</f>
        <v>3264</v>
      </c>
      <c r="J26" s="1">
        <f>VLOOKUP(B26,'Highest Rating - Edited'!$B$1:$K$50,4,0)</f>
        <v>43403</v>
      </c>
      <c r="K26" t="str">
        <f>VLOOKUP(B26,'Highest Rating - Edited'!$B$1:$K$50,5,0)</f>
        <v>Rating Above Average</v>
      </c>
      <c r="L26" t="str">
        <f>VLOOKUP(B26,'Highest Rating - Edited'!$B$1:$K$50,6,0)</f>
        <v>Level 3</v>
      </c>
      <c r="M26" t="str">
        <f>VLOOKUP(B26,'Highest Rating - Edited'!$B$1:$K$50,7,0)</f>
        <v>Second Semester</v>
      </c>
      <c r="N26" t="str">
        <f>VLOOKUP(B26,'Highest Rating - Edited'!$B$1:$K$50,8,0)</f>
        <v>Old Series</v>
      </c>
      <c r="O26" t="str">
        <f>VLOOKUP(B26,'Highest Rating - Edited'!$B$1:$K$50,9,0)</f>
        <v>www.dqstream/100-days-my-prince/tvn.com</v>
      </c>
      <c r="P26" s="4" t="str">
        <f t="shared" si="1"/>
        <v>100 DAYS MY PRINCE</v>
      </c>
      <c r="Q26" t="str">
        <f t="shared" si="2"/>
        <v>Halo K-Drama Lovers, nikmati 100 DAYS MY PRINCE Ada Kim Ji-sung yang nemenin kamu di hari libur kau lho</v>
      </c>
    </row>
    <row r="27" spans="1:17">
      <c r="A27">
        <f>'Actor - Edited'!A27</f>
        <v>26</v>
      </c>
      <c r="B27" t="s">
        <v>1380</v>
      </c>
      <c r="C27" t="str">
        <f>'Actor - Edited'!C27</f>
        <v>Hong Yoon-jae</v>
      </c>
      <c r="D27" t="str">
        <f>'Actor - Edited'!D27</f>
        <v>Hyuk, assa</v>
      </c>
      <c r="E27" t="str">
        <f>'Actor - Edited'!F27</f>
        <v>Supporting</v>
      </c>
      <c r="F27" t="str">
        <f>'Actor - Edited'!G27</f>
        <v>www.dqbio/hong-yoon-jae/100-days-my-prince.com</v>
      </c>
      <c r="G27" s="4" t="str">
        <f t="shared" si="0"/>
        <v>HONG YOON-JAE</v>
      </c>
      <c r="H27" t="str">
        <f>VLOOKUP(B27,'Highest Rating - Edited'!$B$1:$K$50,2,0)</f>
        <v>TVN</v>
      </c>
      <c r="I27">
        <f>VLOOKUP(B27,'Highest Rating - Edited'!$B$1:$K$50,3,0)</f>
        <v>3264</v>
      </c>
      <c r="J27" s="1">
        <f>VLOOKUP(B27,'Highest Rating - Edited'!$B$1:$K$50,4,0)</f>
        <v>43403</v>
      </c>
      <c r="K27" t="str">
        <f>VLOOKUP(B27,'Highest Rating - Edited'!$B$1:$K$50,5,0)</f>
        <v>Rating Above Average</v>
      </c>
      <c r="L27" t="str">
        <f>VLOOKUP(B27,'Highest Rating - Edited'!$B$1:$K$50,6,0)</f>
        <v>Level 3</v>
      </c>
      <c r="M27" t="str">
        <f>VLOOKUP(B27,'Highest Rating - Edited'!$B$1:$K$50,7,0)</f>
        <v>Second Semester</v>
      </c>
      <c r="N27" t="str">
        <f>VLOOKUP(B27,'Highest Rating - Edited'!$B$1:$K$50,8,0)</f>
        <v>Old Series</v>
      </c>
      <c r="O27" t="str">
        <f>VLOOKUP(B27,'Highest Rating - Edited'!$B$1:$K$50,9,0)</f>
        <v>www.dqstream/100-days-my-prince/tvn.com</v>
      </c>
      <c r="P27" s="4" t="str">
        <f t="shared" si="1"/>
        <v>100 DAYS MY PRINCE</v>
      </c>
      <c r="Q27" t="str">
        <f t="shared" si="2"/>
        <v>Halo K-Drama Lovers, nikmati 100 DAYS MY PRINCE Ada Hong Yoon-jae yang nemenin kamu di hari libur kau lho</v>
      </c>
    </row>
    <row r="28" spans="1:17">
      <c r="A28">
        <f>'Actor - Edited'!A28</f>
        <v>27</v>
      </c>
      <c r="B28" t="s">
        <v>1380</v>
      </c>
      <c r="C28" t="str">
        <f>'Actor - Edited'!C28</f>
        <v>Lim Seung-jun</v>
      </c>
      <c r="D28" t="str">
        <f>'Actor - Edited'!D28</f>
        <v>Beom, assa</v>
      </c>
      <c r="E28" t="str">
        <f>'Actor - Edited'!F28</f>
        <v>Supporting</v>
      </c>
      <c r="F28" t="str">
        <f>'Actor - Edited'!G28</f>
        <v>www.dqbio/lim-seung-jun/100-days-my-prince.com</v>
      </c>
      <c r="G28" s="4" t="str">
        <f t="shared" si="0"/>
        <v>LIM SEUNG-JUN</v>
      </c>
      <c r="H28" t="str">
        <f>VLOOKUP(B28,'Highest Rating - Edited'!$B$1:$K$50,2,0)</f>
        <v>TVN</v>
      </c>
      <c r="I28">
        <f>VLOOKUP(B28,'Highest Rating - Edited'!$B$1:$K$50,3,0)</f>
        <v>3264</v>
      </c>
      <c r="J28" s="1">
        <f>VLOOKUP(B28,'Highest Rating - Edited'!$B$1:$K$50,4,0)</f>
        <v>43403</v>
      </c>
      <c r="K28" t="str">
        <f>VLOOKUP(B28,'Highest Rating - Edited'!$B$1:$K$50,5,0)</f>
        <v>Rating Above Average</v>
      </c>
      <c r="L28" t="str">
        <f>VLOOKUP(B28,'Highest Rating - Edited'!$B$1:$K$50,6,0)</f>
        <v>Level 3</v>
      </c>
      <c r="M28" t="str">
        <f>VLOOKUP(B28,'Highest Rating - Edited'!$B$1:$K$50,7,0)</f>
        <v>Second Semester</v>
      </c>
      <c r="N28" t="str">
        <f>VLOOKUP(B28,'Highest Rating - Edited'!$B$1:$K$50,8,0)</f>
        <v>Old Series</v>
      </c>
      <c r="O28" t="str">
        <f>VLOOKUP(B28,'Highest Rating - Edited'!$B$1:$K$50,9,0)</f>
        <v>www.dqstream/100-days-my-prince/tvn.com</v>
      </c>
      <c r="P28" s="4" t="str">
        <f t="shared" si="1"/>
        <v>100 DAYS MY PRINCE</v>
      </c>
      <c r="Q28" t="str">
        <f t="shared" si="2"/>
        <v>Halo K-Drama Lovers, nikmati 100 DAYS MY PRINCE Ada Lim Seung-jun yang nemenin kamu di hari libur kau lho</v>
      </c>
    </row>
    <row r="29" spans="1:17">
      <c r="A29">
        <f>'Actor - Edited'!A29</f>
        <v>28</v>
      </c>
      <c r="B29" t="s">
        <v>1380</v>
      </c>
      <c r="C29" t="str">
        <f>'Actor - Edited'!C29</f>
        <v>Ha Min</v>
      </c>
      <c r="D29" t="str">
        <f>'Actor - Edited'!D29</f>
        <v>Head Court</v>
      </c>
      <c r="E29" t="str">
        <f>'Actor - Edited'!F29</f>
        <v>Supporting</v>
      </c>
      <c r="F29" t="str">
        <f>'Actor - Edited'!G29</f>
        <v>www.dqbio/ha-min/100-days-my-prince.com</v>
      </c>
      <c r="G29" s="4" t="str">
        <f t="shared" si="0"/>
        <v>HA MIN</v>
      </c>
      <c r="H29" t="str">
        <f>VLOOKUP(B29,'Highest Rating - Edited'!$B$1:$K$50,2,0)</f>
        <v>TVN</v>
      </c>
      <c r="I29">
        <f>VLOOKUP(B29,'Highest Rating - Edited'!$B$1:$K$50,3,0)</f>
        <v>3264</v>
      </c>
      <c r="J29" s="1">
        <f>VLOOKUP(B29,'Highest Rating - Edited'!$B$1:$K$50,4,0)</f>
        <v>43403</v>
      </c>
      <c r="K29" t="str">
        <f>VLOOKUP(B29,'Highest Rating - Edited'!$B$1:$K$50,5,0)</f>
        <v>Rating Above Average</v>
      </c>
      <c r="L29" t="str">
        <f>VLOOKUP(B29,'Highest Rating - Edited'!$B$1:$K$50,6,0)</f>
        <v>Level 3</v>
      </c>
      <c r="M29" t="str">
        <f>VLOOKUP(B29,'Highest Rating - Edited'!$B$1:$K$50,7,0)</f>
        <v>Second Semester</v>
      </c>
      <c r="N29" t="str">
        <f>VLOOKUP(B29,'Highest Rating - Edited'!$B$1:$K$50,8,0)</f>
        <v>Old Series</v>
      </c>
      <c r="O29" t="str">
        <f>VLOOKUP(B29,'Highest Rating - Edited'!$B$1:$K$50,9,0)</f>
        <v>www.dqstream/100-days-my-prince/tvn.com</v>
      </c>
      <c r="P29" s="4" t="str">
        <f t="shared" si="1"/>
        <v>100 DAYS MY PRINCE</v>
      </c>
      <c r="Q29" t="str">
        <f t="shared" si="2"/>
        <v>Halo K-Drama Lovers, nikmati 100 DAYS MY PRINCE Ada Ha Min yang nemenin kamu di hari libur kau lho</v>
      </c>
    </row>
    <row r="30" spans="1:17">
      <c r="A30">
        <f>'Actor - Edited'!A30</f>
        <v>29</v>
      </c>
      <c r="B30" t="s">
        <v>1380</v>
      </c>
      <c r="C30" t="str">
        <f>'Actor - Edited'!C30</f>
        <v xml:space="preserve">Jo Jin-chul </v>
      </c>
      <c r="D30" t="str">
        <f>'Actor - Edited'!D30</f>
        <v>Jo Jin-chu</v>
      </c>
      <c r="E30" t="str">
        <f>'Actor - Edited'!F30</f>
        <v>Supporting</v>
      </c>
      <c r="F30" t="str">
        <f>'Actor - Edited'!G30</f>
        <v>www.dqbio/jo-jin-chul-/100-days-my-prince.com</v>
      </c>
      <c r="G30" s="4" t="str">
        <f t="shared" si="0"/>
        <v xml:space="preserve">JO JIN-CHUL </v>
      </c>
      <c r="H30" t="str">
        <f>VLOOKUP(B30,'Highest Rating - Edited'!$B$1:$K$50,2,0)</f>
        <v>TVN</v>
      </c>
      <c r="I30">
        <f>VLOOKUP(B30,'Highest Rating - Edited'!$B$1:$K$50,3,0)</f>
        <v>3264</v>
      </c>
      <c r="J30" s="1">
        <f>VLOOKUP(B30,'Highest Rating - Edited'!$B$1:$K$50,4,0)</f>
        <v>43403</v>
      </c>
      <c r="K30" t="str">
        <f>VLOOKUP(B30,'Highest Rating - Edited'!$B$1:$K$50,5,0)</f>
        <v>Rating Above Average</v>
      </c>
      <c r="L30" t="str">
        <f>VLOOKUP(B30,'Highest Rating - Edited'!$B$1:$K$50,6,0)</f>
        <v>Level 3</v>
      </c>
      <c r="M30" t="str">
        <f>VLOOKUP(B30,'Highest Rating - Edited'!$B$1:$K$50,7,0)</f>
        <v>Second Semester</v>
      </c>
      <c r="N30" t="str">
        <f>VLOOKUP(B30,'Highest Rating - Edited'!$B$1:$K$50,8,0)</f>
        <v>Old Series</v>
      </c>
      <c r="O30" t="str">
        <f>VLOOKUP(B30,'Highest Rating - Edited'!$B$1:$K$50,9,0)</f>
        <v>www.dqstream/100-days-my-prince/tvn.com</v>
      </c>
      <c r="P30" s="4" t="str">
        <f t="shared" si="1"/>
        <v>100 DAYS MY PRINCE</v>
      </c>
      <c r="Q30" t="str">
        <f t="shared" si="2"/>
        <v>Halo K-Drama Lovers, nikmati 100 DAYS MY PRINCE Ada Jo Jin-chul  yang nemenin kamu di hari libur kau lho</v>
      </c>
    </row>
    <row r="31" spans="1:17">
      <c r="A31">
        <f>'Actor - Edited'!A31</f>
        <v>30</v>
      </c>
      <c r="B31" t="s">
        <v>1380</v>
      </c>
      <c r="C31" t="str">
        <f>'Actor - Edited'!C31</f>
        <v xml:space="preserve">Eon Rae-ok </v>
      </c>
      <c r="D31" t="str">
        <f>'Actor - Edited'!D31</f>
        <v>Eon Rae-ok</v>
      </c>
      <c r="E31" t="str">
        <f>'Actor - Edited'!F31</f>
        <v>Supporting</v>
      </c>
      <c r="F31" t="str">
        <f>'Actor - Edited'!G31</f>
        <v>www.dqbio/eon-rae-ok-/100-days-my-prince.com</v>
      </c>
      <c r="G31" s="4" t="str">
        <f t="shared" si="0"/>
        <v xml:space="preserve">EON RAE-OK </v>
      </c>
      <c r="H31" t="str">
        <f>VLOOKUP(B31,'Highest Rating - Edited'!$B$1:$K$50,2,0)</f>
        <v>TVN</v>
      </c>
      <c r="I31">
        <f>VLOOKUP(B31,'Highest Rating - Edited'!$B$1:$K$50,3,0)</f>
        <v>3264</v>
      </c>
      <c r="J31" s="1">
        <f>VLOOKUP(B31,'Highest Rating - Edited'!$B$1:$K$50,4,0)</f>
        <v>43403</v>
      </c>
      <c r="K31" t="str">
        <f>VLOOKUP(B31,'Highest Rating - Edited'!$B$1:$K$50,5,0)</f>
        <v>Rating Above Average</v>
      </c>
      <c r="L31" t="str">
        <f>VLOOKUP(B31,'Highest Rating - Edited'!$B$1:$K$50,6,0)</f>
        <v>Level 3</v>
      </c>
      <c r="M31" t="str">
        <f>VLOOKUP(B31,'Highest Rating - Edited'!$B$1:$K$50,7,0)</f>
        <v>Second Semester</v>
      </c>
      <c r="N31" t="str">
        <f>VLOOKUP(B31,'Highest Rating - Edited'!$B$1:$K$50,8,0)</f>
        <v>Old Series</v>
      </c>
      <c r="O31" t="str">
        <f>VLOOKUP(B31,'Highest Rating - Edited'!$B$1:$K$50,9,0)</f>
        <v>www.dqstream/100-days-my-prince/tvn.com</v>
      </c>
      <c r="P31" s="4" t="str">
        <f t="shared" si="1"/>
        <v>100 DAYS MY PRINCE</v>
      </c>
      <c r="Q31" t="str">
        <f t="shared" si="2"/>
        <v>Halo K-Drama Lovers, nikmati 100 DAYS MY PRINCE Ada Eon Rae-ok  yang nemenin kamu di hari libur kau lho</v>
      </c>
    </row>
    <row r="32" spans="1:17">
      <c r="A32">
        <f>'Actor - Edited'!A32</f>
        <v>31</v>
      </c>
      <c r="B32" t="s">
        <v>1380</v>
      </c>
      <c r="C32" t="str">
        <f>'Actor - Edited'!C32</f>
        <v xml:space="preserve">Jo Yeon-woo </v>
      </c>
      <c r="D32" t="str">
        <f>'Actor - Edited'!D32</f>
        <v>Jo Yeon-wo</v>
      </c>
      <c r="E32" t="str">
        <f>'Actor - Edited'!F32</f>
        <v>Supporting</v>
      </c>
      <c r="F32" t="str">
        <f>'Actor - Edited'!G32</f>
        <v>www.dqbio/jo-yeon-woo-/100-days-my-prince.com</v>
      </c>
      <c r="G32" s="4" t="str">
        <f t="shared" si="0"/>
        <v xml:space="preserve">JO YEON-WOO </v>
      </c>
      <c r="H32" t="str">
        <f>VLOOKUP(B32,'Highest Rating - Edited'!$B$1:$K$50,2,0)</f>
        <v>TVN</v>
      </c>
      <c r="I32">
        <f>VLOOKUP(B32,'Highest Rating - Edited'!$B$1:$K$50,3,0)</f>
        <v>3264</v>
      </c>
      <c r="J32" s="1">
        <f>VLOOKUP(B32,'Highest Rating - Edited'!$B$1:$K$50,4,0)</f>
        <v>43403</v>
      </c>
      <c r="K32" t="str">
        <f>VLOOKUP(B32,'Highest Rating - Edited'!$B$1:$K$50,5,0)</f>
        <v>Rating Above Average</v>
      </c>
      <c r="L32" t="str">
        <f>VLOOKUP(B32,'Highest Rating - Edited'!$B$1:$K$50,6,0)</f>
        <v>Level 3</v>
      </c>
      <c r="M32" t="str">
        <f>VLOOKUP(B32,'Highest Rating - Edited'!$B$1:$K$50,7,0)</f>
        <v>Second Semester</v>
      </c>
      <c r="N32" t="str">
        <f>VLOOKUP(B32,'Highest Rating - Edited'!$B$1:$K$50,8,0)</f>
        <v>Old Series</v>
      </c>
      <c r="O32" t="str">
        <f>VLOOKUP(B32,'Highest Rating - Edited'!$B$1:$K$50,9,0)</f>
        <v>www.dqstream/100-days-my-prince/tvn.com</v>
      </c>
      <c r="P32" s="4" t="str">
        <f t="shared" si="1"/>
        <v>100 DAYS MY PRINCE</v>
      </c>
      <c r="Q32" t="str">
        <f t="shared" si="2"/>
        <v>Halo K-Drama Lovers, nikmati 100 DAYS MY PRINCE Ada Jo Yeon-woo  yang nemenin kamu di hari libur kau lho</v>
      </c>
    </row>
    <row r="33" spans="1:17">
      <c r="A33">
        <f>'Actor - Edited'!A33</f>
        <v>32</v>
      </c>
      <c r="B33" t="s">
        <v>1380</v>
      </c>
      <c r="C33" t="str">
        <f>'Actor - Edited'!C33</f>
        <v xml:space="preserve">Kim Tae-yeong </v>
      </c>
      <c r="D33" t="str">
        <f>'Actor - Edited'!D33</f>
        <v>Kim Tae-ye</v>
      </c>
      <c r="E33" t="str">
        <f>'Actor - Edited'!F33</f>
        <v>Supporting</v>
      </c>
      <c r="F33" t="str">
        <f>'Actor - Edited'!G33</f>
        <v>www.dqbio/kim-tae-yeong-/100-days-my-prince.com</v>
      </c>
      <c r="G33" s="4" t="str">
        <f t="shared" si="0"/>
        <v xml:space="preserve">KIM TAE-YEONG </v>
      </c>
      <c r="H33" t="str">
        <f>VLOOKUP(B33,'Highest Rating - Edited'!$B$1:$K$50,2,0)</f>
        <v>TVN</v>
      </c>
      <c r="I33">
        <f>VLOOKUP(B33,'Highest Rating - Edited'!$B$1:$K$50,3,0)</f>
        <v>3264</v>
      </c>
      <c r="J33" s="1">
        <f>VLOOKUP(B33,'Highest Rating - Edited'!$B$1:$K$50,4,0)</f>
        <v>43403</v>
      </c>
      <c r="K33" t="str">
        <f>VLOOKUP(B33,'Highest Rating - Edited'!$B$1:$K$50,5,0)</f>
        <v>Rating Above Average</v>
      </c>
      <c r="L33" t="str">
        <f>VLOOKUP(B33,'Highest Rating - Edited'!$B$1:$K$50,6,0)</f>
        <v>Level 3</v>
      </c>
      <c r="M33" t="str">
        <f>VLOOKUP(B33,'Highest Rating - Edited'!$B$1:$K$50,7,0)</f>
        <v>Second Semester</v>
      </c>
      <c r="N33" t="str">
        <f>VLOOKUP(B33,'Highest Rating - Edited'!$B$1:$K$50,8,0)</f>
        <v>Old Series</v>
      </c>
      <c r="O33" t="str">
        <f>VLOOKUP(B33,'Highest Rating - Edited'!$B$1:$K$50,9,0)</f>
        <v>www.dqstream/100-days-my-prince/tvn.com</v>
      </c>
      <c r="P33" s="4" t="str">
        <f t="shared" si="1"/>
        <v>100 DAYS MY PRINCE</v>
      </c>
      <c r="Q33" t="str">
        <f t="shared" si="2"/>
        <v>Halo K-Drama Lovers, nikmati 100 DAYS MY PRINCE Ada Kim Tae-yeong  yang nemenin kamu di hari libur kau lho</v>
      </c>
    </row>
    <row r="34" spans="1:17">
      <c r="A34">
        <f>'Actor - Edited'!A34</f>
        <v>33</v>
      </c>
      <c r="B34" t="s">
        <v>1380</v>
      </c>
      <c r="C34" t="str">
        <f>'Actor - Edited'!C34</f>
        <v xml:space="preserve">Jung Uk </v>
      </c>
      <c r="D34" t="str">
        <f>'Actor - Edited'!D34</f>
        <v xml:space="preserve">Jung Uk </v>
      </c>
      <c r="E34" t="str">
        <f>'Actor - Edited'!F34</f>
        <v>Supporting</v>
      </c>
      <c r="F34" t="str">
        <f>'Actor - Edited'!G34</f>
        <v>www.dqbio/jung-uk-/100-days-my-prince.com</v>
      </c>
      <c r="G34" s="4" t="str">
        <f t="shared" si="0"/>
        <v xml:space="preserve">JUNG UK </v>
      </c>
      <c r="H34" t="str">
        <f>VLOOKUP(B34,'Highest Rating - Edited'!$B$1:$K$50,2,0)</f>
        <v>TVN</v>
      </c>
      <c r="I34">
        <f>VLOOKUP(B34,'Highest Rating - Edited'!$B$1:$K$50,3,0)</f>
        <v>3264</v>
      </c>
      <c r="J34" s="1">
        <f>VLOOKUP(B34,'Highest Rating - Edited'!$B$1:$K$50,4,0)</f>
        <v>43403</v>
      </c>
      <c r="K34" t="str">
        <f>VLOOKUP(B34,'Highest Rating - Edited'!$B$1:$K$50,5,0)</f>
        <v>Rating Above Average</v>
      </c>
      <c r="L34" t="str">
        <f>VLOOKUP(B34,'Highest Rating - Edited'!$B$1:$K$50,6,0)</f>
        <v>Level 3</v>
      </c>
      <c r="M34" t="str">
        <f>VLOOKUP(B34,'Highest Rating - Edited'!$B$1:$K$50,7,0)</f>
        <v>Second Semester</v>
      </c>
      <c r="N34" t="str">
        <f>VLOOKUP(B34,'Highest Rating - Edited'!$B$1:$K$50,8,0)</f>
        <v>Old Series</v>
      </c>
      <c r="O34" t="str">
        <f>VLOOKUP(B34,'Highest Rating - Edited'!$B$1:$K$50,9,0)</f>
        <v>www.dqstream/100-days-my-prince/tvn.com</v>
      </c>
      <c r="P34" s="4" t="str">
        <f t="shared" si="1"/>
        <v>100 DAYS MY PRINCE</v>
      </c>
      <c r="Q34" t="str">
        <f t="shared" si="2"/>
        <v>Halo K-Drama Lovers, nikmati 100 DAYS MY PRINCE Ada Jung Uk  yang nemenin kamu di hari libur kau lho</v>
      </c>
    </row>
    <row r="35" spans="1:17">
      <c r="A35">
        <f>'Actor - Edited'!A35</f>
        <v>34</v>
      </c>
      <c r="B35" t="s">
        <v>1380</v>
      </c>
      <c r="C35" t="str">
        <f>'Actor - Edited'!C35</f>
        <v xml:space="preserve">Park Chang-seon </v>
      </c>
      <c r="D35" t="str">
        <f>'Actor - Edited'!D35</f>
        <v>Park Chang</v>
      </c>
      <c r="E35" t="str">
        <f>'Actor - Edited'!F35</f>
        <v>Supporting</v>
      </c>
      <c r="F35" t="str">
        <f>'Actor - Edited'!G35</f>
        <v>www.dqbio/park-chang-seon-/100-days-my-prince.com</v>
      </c>
      <c r="G35" s="4" t="str">
        <f t="shared" si="0"/>
        <v xml:space="preserve">PARK CHANG-SEON </v>
      </c>
      <c r="H35" t="str">
        <f>VLOOKUP(B35,'Highest Rating - Edited'!$B$1:$K$50,2,0)</f>
        <v>TVN</v>
      </c>
      <c r="I35">
        <f>VLOOKUP(B35,'Highest Rating - Edited'!$B$1:$K$50,3,0)</f>
        <v>3264</v>
      </c>
      <c r="J35" s="1">
        <f>VLOOKUP(B35,'Highest Rating - Edited'!$B$1:$K$50,4,0)</f>
        <v>43403</v>
      </c>
      <c r="K35" t="str">
        <f>VLOOKUP(B35,'Highest Rating - Edited'!$B$1:$K$50,5,0)</f>
        <v>Rating Above Average</v>
      </c>
      <c r="L35" t="str">
        <f>VLOOKUP(B35,'Highest Rating - Edited'!$B$1:$K$50,6,0)</f>
        <v>Level 3</v>
      </c>
      <c r="M35" t="str">
        <f>VLOOKUP(B35,'Highest Rating - Edited'!$B$1:$K$50,7,0)</f>
        <v>Second Semester</v>
      </c>
      <c r="N35" t="str">
        <f>VLOOKUP(B35,'Highest Rating - Edited'!$B$1:$K$50,8,0)</f>
        <v>Old Series</v>
      </c>
      <c r="O35" t="str">
        <f>VLOOKUP(B35,'Highest Rating - Edited'!$B$1:$K$50,9,0)</f>
        <v>www.dqstream/100-days-my-prince/tvn.com</v>
      </c>
      <c r="P35" s="4" t="str">
        <f t="shared" si="1"/>
        <v>100 DAYS MY PRINCE</v>
      </c>
      <c r="Q35" t="str">
        <f t="shared" si="2"/>
        <v>Halo K-Drama Lovers, nikmati 100 DAYS MY PRINCE Ada Park Chang-seon  yang nemenin kamu di hari libur kau lho</v>
      </c>
    </row>
    <row r="36" spans="1:17">
      <c r="A36">
        <f>'Actor - Edited'!A36</f>
        <v>35</v>
      </c>
      <c r="B36" t="s">
        <v>1380</v>
      </c>
      <c r="C36" t="str">
        <f>'Actor - Edited'!C36</f>
        <v xml:space="preserve">Ji Sung-geun </v>
      </c>
      <c r="D36" t="str">
        <f>'Actor - Edited'!D36</f>
        <v>Ji Sung-ge</v>
      </c>
      <c r="E36" t="str">
        <f>'Actor - Edited'!F36</f>
        <v>Supporting</v>
      </c>
      <c r="F36" t="str">
        <f>'Actor - Edited'!G36</f>
        <v>www.dqbio/ji-sung-geun-/100-days-my-prince.com</v>
      </c>
      <c r="G36" s="4" t="str">
        <f t="shared" si="0"/>
        <v xml:space="preserve">JI SUNG-GEUN </v>
      </c>
      <c r="H36" t="str">
        <f>VLOOKUP(B36,'Highest Rating - Edited'!$B$1:$K$50,2,0)</f>
        <v>TVN</v>
      </c>
      <c r="I36">
        <f>VLOOKUP(B36,'Highest Rating - Edited'!$B$1:$K$50,3,0)</f>
        <v>3264</v>
      </c>
      <c r="J36" s="1">
        <f>VLOOKUP(B36,'Highest Rating - Edited'!$B$1:$K$50,4,0)</f>
        <v>43403</v>
      </c>
      <c r="K36" t="str">
        <f>VLOOKUP(B36,'Highest Rating - Edited'!$B$1:$K$50,5,0)</f>
        <v>Rating Above Average</v>
      </c>
      <c r="L36" t="str">
        <f>VLOOKUP(B36,'Highest Rating - Edited'!$B$1:$K$50,6,0)</f>
        <v>Level 3</v>
      </c>
      <c r="M36" t="str">
        <f>VLOOKUP(B36,'Highest Rating - Edited'!$B$1:$K$50,7,0)</f>
        <v>Second Semester</v>
      </c>
      <c r="N36" t="str">
        <f>VLOOKUP(B36,'Highest Rating - Edited'!$B$1:$K$50,8,0)</f>
        <v>Old Series</v>
      </c>
      <c r="O36" t="str">
        <f>VLOOKUP(B36,'Highest Rating - Edited'!$B$1:$K$50,9,0)</f>
        <v>www.dqstream/100-days-my-prince/tvn.com</v>
      </c>
      <c r="P36" s="4" t="str">
        <f t="shared" si="1"/>
        <v>100 DAYS MY PRINCE</v>
      </c>
      <c r="Q36" t="str">
        <f t="shared" si="2"/>
        <v>Halo K-Drama Lovers, nikmati 100 DAYS MY PRINCE Ada Ji Sung-geun  yang nemenin kamu di hari libur kau lho</v>
      </c>
    </row>
    <row r="37" spans="1:17">
      <c r="A37">
        <f>'Actor - Edited'!A37</f>
        <v>36</v>
      </c>
      <c r="B37" t="s">
        <v>1380</v>
      </c>
      <c r="C37" t="str">
        <f>'Actor - Edited'!C37</f>
        <v xml:space="preserve">Hong Bo-hyang </v>
      </c>
      <c r="D37" t="str">
        <f>'Actor - Edited'!D37</f>
        <v>Hong Bo-hy</v>
      </c>
      <c r="E37" t="str">
        <f>'Actor - Edited'!F37</f>
        <v>Supporting</v>
      </c>
      <c r="F37" t="str">
        <f>'Actor - Edited'!G37</f>
        <v>www.dqbio/hong-bo-hyang-/100-days-my-prince.com</v>
      </c>
      <c r="G37" s="4" t="str">
        <f t="shared" si="0"/>
        <v xml:space="preserve">HONG BO-HYANG </v>
      </c>
      <c r="H37" t="str">
        <f>VLOOKUP(B37,'Highest Rating - Edited'!$B$1:$K$50,2,0)</f>
        <v>TVN</v>
      </c>
      <c r="I37">
        <f>VLOOKUP(B37,'Highest Rating - Edited'!$B$1:$K$50,3,0)</f>
        <v>3264</v>
      </c>
      <c r="J37" s="1">
        <f>VLOOKUP(B37,'Highest Rating - Edited'!$B$1:$K$50,4,0)</f>
        <v>43403</v>
      </c>
      <c r="K37" t="str">
        <f>VLOOKUP(B37,'Highest Rating - Edited'!$B$1:$K$50,5,0)</f>
        <v>Rating Above Average</v>
      </c>
      <c r="L37" t="str">
        <f>VLOOKUP(B37,'Highest Rating - Edited'!$B$1:$K$50,6,0)</f>
        <v>Level 3</v>
      </c>
      <c r="M37" t="str">
        <f>VLOOKUP(B37,'Highest Rating - Edited'!$B$1:$K$50,7,0)</f>
        <v>Second Semester</v>
      </c>
      <c r="N37" t="str">
        <f>VLOOKUP(B37,'Highest Rating - Edited'!$B$1:$K$50,8,0)</f>
        <v>Old Series</v>
      </c>
      <c r="O37" t="str">
        <f>VLOOKUP(B37,'Highest Rating - Edited'!$B$1:$K$50,9,0)</f>
        <v>www.dqstream/100-days-my-prince/tvn.com</v>
      </c>
      <c r="P37" s="4" t="str">
        <f t="shared" si="1"/>
        <v>100 DAYS MY PRINCE</v>
      </c>
      <c r="Q37" t="str">
        <f t="shared" si="2"/>
        <v>Halo K-Drama Lovers, nikmati 100 DAYS MY PRINCE Ada Hong Bo-hyang  yang nemenin kamu di hari libur kau lho</v>
      </c>
    </row>
    <row r="38" spans="1:17">
      <c r="A38">
        <f>'Actor - Edited'!A38</f>
        <v>37</v>
      </c>
      <c r="B38" t="s">
        <v>1380</v>
      </c>
      <c r="C38" t="str">
        <f>'Actor - Edited'!C38</f>
        <v xml:space="preserve">Yoon Yeo-heok </v>
      </c>
      <c r="D38" t="str">
        <f>'Actor - Edited'!D38</f>
        <v>Yoon Yeo-h</v>
      </c>
      <c r="E38" t="str">
        <f>'Actor - Edited'!F38</f>
        <v>Supporting</v>
      </c>
      <c r="F38" t="str">
        <f>'Actor - Edited'!G38</f>
        <v>www.dqbio/yoon-yeo-heok-/100-days-my-prince.com</v>
      </c>
      <c r="G38" s="4" t="str">
        <f t="shared" si="0"/>
        <v xml:space="preserve">YOON YEO-HEOK </v>
      </c>
      <c r="H38" t="str">
        <f>VLOOKUP(B38,'Highest Rating - Edited'!$B$1:$K$50,2,0)</f>
        <v>TVN</v>
      </c>
      <c r="I38">
        <f>VLOOKUP(B38,'Highest Rating - Edited'!$B$1:$K$50,3,0)</f>
        <v>3264</v>
      </c>
      <c r="J38" s="1">
        <f>VLOOKUP(B38,'Highest Rating - Edited'!$B$1:$K$50,4,0)</f>
        <v>43403</v>
      </c>
      <c r="K38" t="str">
        <f>VLOOKUP(B38,'Highest Rating - Edited'!$B$1:$K$50,5,0)</f>
        <v>Rating Above Average</v>
      </c>
      <c r="L38" t="str">
        <f>VLOOKUP(B38,'Highest Rating - Edited'!$B$1:$K$50,6,0)</f>
        <v>Level 3</v>
      </c>
      <c r="M38" t="str">
        <f>VLOOKUP(B38,'Highest Rating - Edited'!$B$1:$K$50,7,0)</f>
        <v>Second Semester</v>
      </c>
      <c r="N38" t="str">
        <f>VLOOKUP(B38,'Highest Rating - Edited'!$B$1:$K$50,8,0)</f>
        <v>Old Series</v>
      </c>
      <c r="O38" t="str">
        <f>VLOOKUP(B38,'Highest Rating - Edited'!$B$1:$K$50,9,0)</f>
        <v>www.dqstream/100-days-my-prince/tvn.com</v>
      </c>
      <c r="P38" s="4" t="str">
        <f t="shared" si="1"/>
        <v>100 DAYS MY PRINCE</v>
      </c>
      <c r="Q38" t="str">
        <f t="shared" si="2"/>
        <v>Halo K-Drama Lovers, nikmati 100 DAYS MY PRINCE Ada Yoon Yeo-heok  yang nemenin kamu di hari libur kau lho</v>
      </c>
    </row>
    <row r="39" spans="1:17">
      <c r="A39">
        <f>'Actor - Edited'!A39</f>
        <v>38</v>
      </c>
      <c r="B39" t="s">
        <v>1380</v>
      </c>
      <c r="C39" t="str">
        <f>'Actor - Edited'!C39</f>
        <v>Jung Ho-bin</v>
      </c>
      <c r="D39" t="str">
        <f>'Actor - Edited'!D39</f>
        <v>Yoon Yi-se</v>
      </c>
      <c r="E39" t="str">
        <f>'Actor - Edited'!F39</f>
        <v>Special Appearance</v>
      </c>
      <c r="F39" t="str">
        <f>'Actor - Edited'!G39</f>
        <v>www.dqbio/jung-ho-bin/100-days-my-prince.com</v>
      </c>
      <c r="G39" s="4" t="str">
        <f t="shared" si="0"/>
        <v>JUNG HO-BIN</v>
      </c>
      <c r="H39" t="str">
        <f>VLOOKUP(B39,'Highest Rating - Edited'!$B$1:$K$50,2,0)</f>
        <v>TVN</v>
      </c>
      <c r="I39">
        <f>VLOOKUP(B39,'Highest Rating - Edited'!$B$1:$K$50,3,0)</f>
        <v>3264</v>
      </c>
      <c r="J39" s="1">
        <f>VLOOKUP(B39,'Highest Rating - Edited'!$B$1:$K$50,4,0)</f>
        <v>43403</v>
      </c>
      <c r="K39" t="str">
        <f>VLOOKUP(B39,'Highest Rating - Edited'!$B$1:$K$50,5,0)</f>
        <v>Rating Above Average</v>
      </c>
      <c r="L39" t="str">
        <f>VLOOKUP(B39,'Highest Rating - Edited'!$B$1:$K$50,6,0)</f>
        <v>Level 3</v>
      </c>
      <c r="M39" t="str">
        <f>VLOOKUP(B39,'Highest Rating - Edited'!$B$1:$K$50,7,0)</f>
        <v>Second Semester</v>
      </c>
      <c r="N39" t="str">
        <f>VLOOKUP(B39,'Highest Rating - Edited'!$B$1:$K$50,8,0)</f>
        <v>Old Series</v>
      </c>
      <c r="O39" t="str">
        <f>VLOOKUP(B39,'Highest Rating - Edited'!$B$1:$K$50,9,0)</f>
        <v>www.dqstream/100-days-my-prince/tvn.com</v>
      </c>
      <c r="P39" s="4" t="str">
        <f t="shared" si="1"/>
        <v>100 DAYS MY PRINCE</v>
      </c>
      <c r="Q39" t="str">
        <f t="shared" si="2"/>
        <v>Halo K-Drama Lovers, nikmati 100 DAYS MY PRINCE Ada Jung Ho-bin yang nemenin kamu di hari libur kau lho</v>
      </c>
    </row>
    <row r="40" spans="1:17">
      <c r="A40">
        <f>'Actor - Edited'!A40</f>
        <v>39</v>
      </c>
      <c r="B40" t="s">
        <v>1380</v>
      </c>
      <c r="C40" t="str">
        <f>'Actor - Edited'!C40</f>
        <v>Choi Ji-na</v>
      </c>
      <c r="D40" t="str">
        <f>'Actor - Edited'!D40</f>
        <v xml:space="preserve">Lee Yul's </v>
      </c>
      <c r="E40" t="str">
        <f>'Actor - Edited'!F40</f>
        <v>Special Appearance</v>
      </c>
      <c r="F40" t="str">
        <f>'Actor - Edited'!G40</f>
        <v>www.dqbio/choi-ji-na/100-days-my-prince.com</v>
      </c>
      <c r="G40" s="4" t="str">
        <f t="shared" si="0"/>
        <v>CHOI JI-NA</v>
      </c>
      <c r="H40" t="str">
        <f>VLOOKUP(B40,'Highest Rating - Edited'!$B$1:$K$50,2,0)</f>
        <v>TVN</v>
      </c>
      <c r="I40">
        <f>VLOOKUP(B40,'Highest Rating - Edited'!$B$1:$K$50,3,0)</f>
        <v>3264</v>
      </c>
      <c r="J40" s="1">
        <f>VLOOKUP(B40,'Highest Rating - Edited'!$B$1:$K$50,4,0)</f>
        <v>43403</v>
      </c>
      <c r="K40" t="str">
        <f>VLOOKUP(B40,'Highest Rating - Edited'!$B$1:$K$50,5,0)</f>
        <v>Rating Above Average</v>
      </c>
      <c r="L40" t="str">
        <f>VLOOKUP(B40,'Highest Rating - Edited'!$B$1:$K$50,6,0)</f>
        <v>Level 3</v>
      </c>
      <c r="M40" t="str">
        <f>VLOOKUP(B40,'Highest Rating - Edited'!$B$1:$K$50,7,0)</f>
        <v>Second Semester</v>
      </c>
      <c r="N40" t="str">
        <f>VLOOKUP(B40,'Highest Rating - Edited'!$B$1:$K$50,8,0)</f>
        <v>Old Series</v>
      </c>
      <c r="O40" t="str">
        <f>VLOOKUP(B40,'Highest Rating - Edited'!$B$1:$K$50,9,0)</f>
        <v>www.dqstream/100-days-my-prince/tvn.com</v>
      </c>
      <c r="P40" s="4" t="str">
        <f t="shared" si="1"/>
        <v>100 DAYS MY PRINCE</v>
      </c>
      <c r="Q40" t="str">
        <f t="shared" si="2"/>
        <v>Halo K-Drama Lovers, nikmati 100 DAYS MY PRINCE Ada Choi Ji-na yang nemenin kamu di hari libur kau lho</v>
      </c>
    </row>
    <row r="41" spans="1:17">
      <c r="A41">
        <f>'Actor - Edited'!A41</f>
        <v>40</v>
      </c>
      <c r="B41" t="s">
        <v>1380</v>
      </c>
      <c r="C41" t="str">
        <f>'Actor - Edited'!C41</f>
        <v>Do Ji-han</v>
      </c>
      <c r="D41" t="str">
        <f>'Actor - Edited'!D41</f>
        <v xml:space="preserve">Dong-joo, </v>
      </c>
      <c r="E41" t="str">
        <f>'Actor - Edited'!F41</f>
        <v>Special Appearance</v>
      </c>
      <c r="F41" t="str">
        <f>'Actor - Edited'!G41</f>
        <v>www.dqbio/do-ji-han/100-days-my-prince.com</v>
      </c>
      <c r="G41" s="4" t="str">
        <f t="shared" si="0"/>
        <v>DO JI-HAN</v>
      </c>
      <c r="H41" t="str">
        <f>VLOOKUP(B41,'Highest Rating - Edited'!$B$1:$K$50,2,0)</f>
        <v>TVN</v>
      </c>
      <c r="I41">
        <f>VLOOKUP(B41,'Highest Rating - Edited'!$B$1:$K$50,3,0)</f>
        <v>3264</v>
      </c>
      <c r="J41" s="1">
        <f>VLOOKUP(B41,'Highest Rating - Edited'!$B$1:$K$50,4,0)</f>
        <v>43403</v>
      </c>
      <c r="K41" t="str">
        <f>VLOOKUP(B41,'Highest Rating - Edited'!$B$1:$K$50,5,0)</f>
        <v>Rating Above Average</v>
      </c>
      <c r="L41" t="str">
        <f>VLOOKUP(B41,'Highest Rating - Edited'!$B$1:$K$50,6,0)</f>
        <v>Level 3</v>
      </c>
      <c r="M41" t="str">
        <f>VLOOKUP(B41,'Highest Rating - Edited'!$B$1:$K$50,7,0)</f>
        <v>Second Semester</v>
      </c>
      <c r="N41" t="str">
        <f>VLOOKUP(B41,'Highest Rating - Edited'!$B$1:$K$50,8,0)</f>
        <v>Old Series</v>
      </c>
      <c r="O41" t="str">
        <f>VLOOKUP(B41,'Highest Rating - Edited'!$B$1:$K$50,9,0)</f>
        <v>www.dqstream/100-days-my-prince/tvn.com</v>
      </c>
      <c r="P41" s="4" t="str">
        <f t="shared" si="1"/>
        <v>100 DAYS MY PRINCE</v>
      </c>
      <c r="Q41" t="str">
        <f t="shared" si="2"/>
        <v>Halo K-Drama Lovers, nikmati 100 DAYS MY PRINCE Ada Do Ji-han yang nemenin kamu di hari libur kau lho</v>
      </c>
    </row>
    <row r="42" spans="1:17">
      <c r="A42">
        <f>'Actor - Edited'!A42</f>
        <v>41</v>
      </c>
      <c r="B42" t="s">
        <v>1380</v>
      </c>
      <c r="C42" t="str">
        <f>'Actor - Edited'!C42</f>
        <v>Ahn Se-ha</v>
      </c>
      <c r="D42" t="str">
        <f>'Actor - Edited'!D42</f>
        <v>Heo Man-sh</v>
      </c>
      <c r="E42" t="str">
        <f>'Actor - Edited'!F42</f>
        <v>Special Appearance</v>
      </c>
      <c r="F42" t="str">
        <f>'Actor - Edited'!G42</f>
        <v>www.dqbio/ahn-se-ha/100-days-my-prince.com</v>
      </c>
      <c r="G42" s="4" t="str">
        <f t="shared" si="0"/>
        <v>AHN SE-HA</v>
      </c>
      <c r="H42" t="str">
        <f>VLOOKUP(B42,'Highest Rating - Edited'!$B$1:$K$50,2,0)</f>
        <v>TVN</v>
      </c>
      <c r="I42">
        <f>VLOOKUP(B42,'Highest Rating - Edited'!$B$1:$K$50,3,0)</f>
        <v>3264</v>
      </c>
      <c r="J42" s="1">
        <f>VLOOKUP(B42,'Highest Rating - Edited'!$B$1:$K$50,4,0)</f>
        <v>43403</v>
      </c>
      <c r="K42" t="str">
        <f>VLOOKUP(B42,'Highest Rating - Edited'!$B$1:$K$50,5,0)</f>
        <v>Rating Above Average</v>
      </c>
      <c r="L42" t="str">
        <f>VLOOKUP(B42,'Highest Rating - Edited'!$B$1:$K$50,6,0)</f>
        <v>Level 3</v>
      </c>
      <c r="M42" t="str">
        <f>VLOOKUP(B42,'Highest Rating - Edited'!$B$1:$K$50,7,0)</f>
        <v>Second Semester</v>
      </c>
      <c r="N42" t="str">
        <f>VLOOKUP(B42,'Highest Rating - Edited'!$B$1:$K$50,8,0)</f>
        <v>Old Series</v>
      </c>
      <c r="O42" t="str">
        <f>VLOOKUP(B42,'Highest Rating - Edited'!$B$1:$K$50,9,0)</f>
        <v>www.dqstream/100-days-my-prince/tvn.com</v>
      </c>
      <c r="P42" s="4" t="str">
        <f t="shared" si="1"/>
        <v>100 DAYS MY PRINCE</v>
      </c>
      <c r="Q42" t="str">
        <f t="shared" si="2"/>
        <v>Halo K-Drama Lovers, nikmati 100 DAYS MY PRINCE Ada Ahn Se-ha yang nemenin kamu di hari libur kau lho</v>
      </c>
    </row>
    <row r="43" spans="1:17">
      <c r="A43">
        <f>'Actor - Edited'!A43</f>
        <v>42</v>
      </c>
      <c r="B43" t="s">
        <v>1380</v>
      </c>
      <c r="C43" t="str">
        <f>'Actor - Edited'!C43</f>
        <v>Jin Ji-hee</v>
      </c>
      <c r="D43" t="str">
        <f>'Actor - Edited'!D43</f>
        <v>Jin Rin, y</v>
      </c>
      <c r="E43" t="str">
        <f>'Actor - Edited'!F43</f>
        <v>Special Appearance</v>
      </c>
      <c r="F43" t="str">
        <f>'Actor - Edited'!G43</f>
        <v>www.dqbio/jin-ji-hee/100-days-my-prince.com</v>
      </c>
      <c r="G43" s="4" t="str">
        <f t="shared" si="0"/>
        <v>JIN JI-HEE</v>
      </c>
      <c r="H43" t="str">
        <f>VLOOKUP(B43,'Highest Rating - Edited'!$B$1:$K$50,2,0)</f>
        <v>TVN</v>
      </c>
      <c r="I43">
        <f>VLOOKUP(B43,'Highest Rating - Edited'!$B$1:$K$50,3,0)</f>
        <v>3264</v>
      </c>
      <c r="J43" s="1">
        <f>VLOOKUP(B43,'Highest Rating - Edited'!$B$1:$K$50,4,0)</f>
        <v>43403</v>
      </c>
      <c r="K43" t="str">
        <f>VLOOKUP(B43,'Highest Rating - Edited'!$B$1:$K$50,5,0)</f>
        <v>Rating Above Average</v>
      </c>
      <c r="L43" t="str">
        <f>VLOOKUP(B43,'Highest Rating - Edited'!$B$1:$K$50,6,0)</f>
        <v>Level 3</v>
      </c>
      <c r="M43" t="str">
        <f>VLOOKUP(B43,'Highest Rating - Edited'!$B$1:$K$50,7,0)</f>
        <v>Second Semester</v>
      </c>
      <c r="N43" t="str">
        <f>VLOOKUP(B43,'Highest Rating - Edited'!$B$1:$K$50,8,0)</f>
        <v>Old Series</v>
      </c>
      <c r="O43" t="str">
        <f>VLOOKUP(B43,'Highest Rating - Edited'!$B$1:$K$50,9,0)</f>
        <v>www.dqstream/100-days-my-prince/tvn.com</v>
      </c>
      <c r="P43" s="4" t="str">
        <f t="shared" si="1"/>
        <v>100 DAYS MY PRINCE</v>
      </c>
      <c r="Q43" t="str">
        <f t="shared" si="2"/>
        <v>Halo K-Drama Lovers, nikmati 100 DAYS MY PRINCE Ada Jin Ji-hee yang nemenin kamu di hari libur kau lho</v>
      </c>
    </row>
    <row r="44" spans="1:17">
      <c r="A44">
        <f>'Actor - Edited'!A44</f>
        <v>43</v>
      </c>
      <c r="B44" t="s">
        <v>1381</v>
      </c>
      <c r="C44" t="str">
        <f>'Actor - Edited'!C44</f>
        <v>Oh Na-ra</v>
      </c>
      <c r="D44" t="str">
        <f>'Actor - Edited'!D44</f>
        <v>Maidservan</v>
      </c>
      <c r="E44" t="str">
        <f>'Actor - Edited'!F44</f>
        <v>Supporting</v>
      </c>
      <c r="F44" t="str">
        <f>'Actor - Edited'!G44</f>
        <v>www.dqbio/oh-na-ra/alchemy-of-souls.com</v>
      </c>
      <c r="G44" s="4" t="str">
        <f t="shared" si="0"/>
        <v>OH NA-RA</v>
      </c>
      <c r="H44" t="str">
        <f>VLOOKUP(B44,'Highest Rating - Edited'!$B$1:$K$50,2,0)</f>
        <v>NO NETWORK</v>
      </c>
      <c r="I44">
        <f>VLOOKUP(B44,'Highest Rating - Edited'!$B$1:$K$50,3,0)</f>
        <v>241</v>
      </c>
      <c r="J44" s="1">
        <f>VLOOKUP(B44,'Highest Rating - Edited'!$B$1:$K$50,4,0)</f>
        <v>44801</v>
      </c>
      <c r="K44" t="str">
        <f>VLOOKUP(B44,'Highest Rating - Edited'!$B$1:$K$50,5,0)</f>
        <v>Rating Below Average</v>
      </c>
      <c r="L44" t="str">
        <f>VLOOKUP(B44,'Highest Rating - Edited'!$B$1:$K$50,6,0)</f>
        <v>Level 1</v>
      </c>
      <c r="M44" t="str">
        <f>VLOOKUP(B44,'Highest Rating - Edited'!$B$1:$K$50,7,0)</f>
        <v>Second Semester</v>
      </c>
      <c r="N44" t="str">
        <f>VLOOKUP(B44,'Highest Rating - Edited'!$B$1:$K$50,8,0)</f>
        <v>New Series</v>
      </c>
      <c r="O44" t="str">
        <f>VLOOKUP(B44,'Highest Rating - Edited'!$B$1:$K$50,9,0)</f>
        <v>www.dqstream/alchemy-of-souls/no-network.com</v>
      </c>
      <c r="P44" s="4" t="str">
        <f t="shared" si="1"/>
        <v>ALCHEMY OF SOULS</v>
      </c>
      <c r="Q44" t="str">
        <f t="shared" si="2"/>
        <v>Halo K-Drama Lovers, nikmati ALCHEMY OF SOULS Ada Oh Na-ra yang nemenin kamu di hari libur kau lho</v>
      </c>
    </row>
    <row r="45" spans="1:17">
      <c r="A45">
        <f>'Actor - Edited'!A45</f>
        <v>44</v>
      </c>
      <c r="B45" t="s">
        <v>1381</v>
      </c>
      <c r="C45" t="str">
        <f>'Actor - Edited'!C45</f>
        <v>Joo Sang-wook</v>
      </c>
      <c r="D45" t="str">
        <f>'Actor - Edited'!D45</f>
        <v>Jang Gang</v>
      </c>
      <c r="E45" t="str">
        <f>'Actor - Edited'!F45</f>
        <v>Supporting</v>
      </c>
      <c r="F45" t="str">
        <f>'Actor - Edited'!G45</f>
        <v>www.dqbio/joo-sang-wook/alchemy-of-souls.com</v>
      </c>
      <c r="G45" s="4" t="str">
        <f t="shared" si="0"/>
        <v>JOO SANG-WOOK</v>
      </c>
      <c r="H45" t="str">
        <f>VLOOKUP(B45,'Highest Rating - Edited'!$B$1:$K$50,2,0)</f>
        <v>NO NETWORK</v>
      </c>
      <c r="I45">
        <f>VLOOKUP(B45,'Highest Rating - Edited'!$B$1:$K$50,3,0)</f>
        <v>241</v>
      </c>
      <c r="J45" s="1">
        <f>VLOOKUP(B45,'Highest Rating - Edited'!$B$1:$K$50,4,0)</f>
        <v>44801</v>
      </c>
      <c r="K45" t="str">
        <f>VLOOKUP(B45,'Highest Rating - Edited'!$B$1:$K$50,5,0)</f>
        <v>Rating Below Average</v>
      </c>
      <c r="L45" t="str">
        <f>VLOOKUP(B45,'Highest Rating - Edited'!$B$1:$K$50,6,0)</f>
        <v>Level 1</v>
      </c>
      <c r="M45" t="str">
        <f>VLOOKUP(B45,'Highest Rating - Edited'!$B$1:$K$50,7,0)</f>
        <v>Second Semester</v>
      </c>
      <c r="N45" t="str">
        <f>VLOOKUP(B45,'Highest Rating - Edited'!$B$1:$K$50,8,0)</f>
        <v>New Series</v>
      </c>
      <c r="O45" t="str">
        <f>VLOOKUP(B45,'Highest Rating - Edited'!$B$1:$K$50,9,0)</f>
        <v>www.dqstream/alchemy-of-souls/no-network.com</v>
      </c>
      <c r="P45" s="4" t="str">
        <f t="shared" si="1"/>
        <v>ALCHEMY OF SOULS</v>
      </c>
      <c r="Q45" t="str">
        <f t="shared" si="2"/>
        <v>Halo K-Drama Lovers, nikmati ALCHEMY OF SOULS Ada Joo Sang-wook yang nemenin kamu di hari libur kau lho</v>
      </c>
    </row>
    <row r="46" spans="1:17">
      <c r="A46">
        <f>'Actor - Edited'!A46</f>
        <v>45</v>
      </c>
      <c r="B46" t="s">
        <v>1381</v>
      </c>
      <c r="C46" t="str">
        <f>'Actor - Edited'!C46</f>
        <v>Bae Gang-hee</v>
      </c>
      <c r="D46" t="str">
        <f>'Actor - Edited'!D46</f>
        <v>Do-hwa</v>
      </c>
      <c r="E46" t="str">
        <f>'Actor - Edited'!F46</f>
        <v>Supporting</v>
      </c>
      <c r="F46" t="str">
        <f>'Actor - Edited'!G46</f>
        <v>www.dqbio/bae-gang-hee/alchemy-of-souls.com</v>
      </c>
      <c r="G46" s="4" t="str">
        <f t="shared" si="0"/>
        <v>BAE GANG-HEE</v>
      </c>
      <c r="H46" t="str">
        <f>VLOOKUP(B46,'Highest Rating - Edited'!$B$1:$K$50,2,0)</f>
        <v>NO NETWORK</v>
      </c>
      <c r="I46">
        <f>VLOOKUP(B46,'Highest Rating - Edited'!$B$1:$K$50,3,0)</f>
        <v>241</v>
      </c>
      <c r="J46" s="1">
        <f>VLOOKUP(B46,'Highest Rating - Edited'!$B$1:$K$50,4,0)</f>
        <v>44801</v>
      </c>
      <c r="K46" t="str">
        <f>VLOOKUP(B46,'Highest Rating - Edited'!$B$1:$K$50,5,0)</f>
        <v>Rating Below Average</v>
      </c>
      <c r="L46" t="str">
        <f>VLOOKUP(B46,'Highest Rating - Edited'!$B$1:$K$50,6,0)</f>
        <v>Level 1</v>
      </c>
      <c r="M46" t="str">
        <f>VLOOKUP(B46,'Highest Rating - Edited'!$B$1:$K$50,7,0)</f>
        <v>Second Semester</v>
      </c>
      <c r="N46" t="str">
        <f>VLOOKUP(B46,'Highest Rating - Edited'!$B$1:$K$50,8,0)</f>
        <v>New Series</v>
      </c>
      <c r="O46" t="str">
        <f>VLOOKUP(B46,'Highest Rating - Edited'!$B$1:$K$50,9,0)</f>
        <v>www.dqstream/alchemy-of-souls/no-network.com</v>
      </c>
      <c r="P46" s="4" t="str">
        <f t="shared" si="1"/>
        <v>ALCHEMY OF SOULS</v>
      </c>
      <c r="Q46" t="str">
        <f t="shared" si="2"/>
        <v>Halo K-Drama Lovers, nikmati ALCHEMY OF SOULS Ada Bae Gang-hee yang nemenin kamu di hari libur kau lho</v>
      </c>
    </row>
    <row r="47" spans="1:17">
      <c r="A47">
        <f>'Actor - Edited'!A47</f>
        <v>46</v>
      </c>
      <c r="B47" t="s">
        <v>1381</v>
      </c>
      <c r="C47" t="str">
        <f>'Actor - Edited'!C47</f>
        <v>Yoo Jun-sang</v>
      </c>
      <c r="D47" t="str">
        <f>'Actor - Edited'!D47</f>
        <v>Park Jin</v>
      </c>
      <c r="E47" t="str">
        <f>'Actor - Edited'!F47</f>
        <v>Supporting</v>
      </c>
      <c r="F47" t="str">
        <f>'Actor - Edited'!G47</f>
        <v>www.dqbio/yoo-jun-sang/alchemy-of-souls.com</v>
      </c>
      <c r="G47" s="4" t="str">
        <f t="shared" si="0"/>
        <v>YOO JUN-SANG</v>
      </c>
      <c r="H47" t="str">
        <f>VLOOKUP(B47,'Highest Rating - Edited'!$B$1:$K$50,2,0)</f>
        <v>NO NETWORK</v>
      </c>
      <c r="I47">
        <f>VLOOKUP(B47,'Highest Rating - Edited'!$B$1:$K$50,3,0)</f>
        <v>241</v>
      </c>
      <c r="J47" s="1">
        <f>VLOOKUP(B47,'Highest Rating - Edited'!$B$1:$K$50,4,0)</f>
        <v>44801</v>
      </c>
      <c r="K47" t="str">
        <f>VLOOKUP(B47,'Highest Rating - Edited'!$B$1:$K$50,5,0)</f>
        <v>Rating Below Average</v>
      </c>
      <c r="L47" t="str">
        <f>VLOOKUP(B47,'Highest Rating - Edited'!$B$1:$K$50,6,0)</f>
        <v>Level 1</v>
      </c>
      <c r="M47" t="str">
        <f>VLOOKUP(B47,'Highest Rating - Edited'!$B$1:$K$50,7,0)</f>
        <v>Second Semester</v>
      </c>
      <c r="N47" t="str">
        <f>VLOOKUP(B47,'Highest Rating - Edited'!$B$1:$K$50,8,0)</f>
        <v>New Series</v>
      </c>
      <c r="O47" t="str">
        <f>VLOOKUP(B47,'Highest Rating - Edited'!$B$1:$K$50,9,0)</f>
        <v>www.dqstream/alchemy-of-souls/no-network.com</v>
      </c>
      <c r="P47" s="4" t="str">
        <f t="shared" si="1"/>
        <v>ALCHEMY OF SOULS</v>
      </c>
      <c r="Q47" t="str">
        <f t="shared" si="2"/>
        <v>Halo K-Drama Lovers, nikmati ALCHEMY OF SOULS Ada Yoo Jun-sang yang nemenin kamu di hari libur kau lho</v>
      </c>
    </row>
    <row r="48" spans="1:17">
      <c r="A48">
        <f>'Actor - Edited'!A48</f>
        <v>47</v>
      </c>
      <c r="B48" t="s">
        <v>1381</v>
      </c>
      <c r="C48" t="str">
        <f>'Actor - Edited'!C48</f>
        <v>Yoo In-soo</v>
      </c>
      <c r="D48" t="str">
        <f>'Actor - Edited'!D48</f>
        <v>Park Dang-</v>
      </c>
      <c r="E48" t="str">
        <f>'Actor - Edited'!F48</f>
        <v>Supporting</v>
      </c>
      <c r="F48" t="str">
        <f>'Actor - Edited'!G48</f>
        <v>www.dqbio/yoo-in-soo/alchemy-of-souls.com</v>
      </c>
      <c r="G48" s="4" t="str">
        <f t="shared" si="0"/>
        <v>YOO IN-SOO</v>
      </c>
      <c r="H48" t="str">
        <f>VLOOKUP(B48,'Highest Rating - Edited'!$B$1:$K$50,2,0)</f>
        <v>NO NETWORK</v>
      </c>
      <c r="I48">
        <f>VLOOKUP(B48,'Highest Rating - Edited'!$B$1:$K$50,3,0)</f>
        <v>241</v>
      </c>
      <c r="J48" s="1">
        <f>VLOOKUP(B48,'Highest Rating - Edited'!$B$1:$K$50,4,0)</f>
        <v>44801</v>
      </c>
      <c r="K48" t="str">
        <f>VLOOKUP(B48,'Highest Rating - Edited'!$B$1:$K$50,5,0)</f>
        <v>Rating Below Average</v>
      </c>
      <c r="L48" t="str">
        <f>VLOOKUP(B48,'Highest Rating - Edited'!$B$1:$K$50,6,0)</f>
        <v>Level 1</v>
      </c>
      <c r="M48" t="str">
        <f>VLOOKUP(B48,'Highest Rating - Edited'!$B$1:$K$50,7,0)</f>
        <v>Second Semester</v>
      </c>
      <c r="N48" t="str">
        <f>VLOOKUP(B48,'Highest Rating - Edited'!$B$1:$K$50,8,0)</f>
        <v>New Series</v>
      </c>
      <c r="O48" t="str">
        <f>VLOOKUP(B48,'Highest Rating - Edited'!$B$1:$K$50,9,0)</f>
        <v>www.dqstream/alchemy-of-souls/no-network.com</v>
      </c>
      <c r="P48" s="4" t="str">
        <f t="shared" si="1"/>
        <v>ALCHEMY OF SOULS</v>
      </c>
      <c r="Q48" t="str">
        <f t="shared" si="2"/>
        <v>Halo K-Drama Lovers, nikmati ALCHEMY OF SOULS Ada Yoo In-soo yang nemenin kamu di hari libur kau lho</v>
      </c>
    </row>
    <row r="49" spans="1:17">
      <c r="A49">
        <f>'Actor - Edited'!A49</f>
        <v>48</v>
      </c>
      <c r="B49" t="s">
        <v>1381</v>
      </c>
      <c r="C49" t="str">
        <f>'Actor - Edited'!C49</f>
        <v>Lee Ha-yool</v>
      </c>
      <c r="D49" t="str">
        <f>'Actor - Edited'!D49</f>
        <v>Sang-ho</v>
      </c>
      <c r="E49" t="str">
        <f>'Actor - Edited'!F49</f>
        <v>Supporting</v>
      </c>
      <c r="F49" t="str">
        <f>'Actor - Edited'!G49</f>
        <v>www.dqbio/lee-ha-yool/alchemy-of-souls.com</v>
      </c>
      <c r="G49" s="4" t="str">
        <f t="shared" si="0"/>
        <v>LEE HA-YOOL</v>
      </c>
      <c r="H49" t="str">
        <f>VLOOKUP(B49,'Highest Rating - Edited'!$B$1:$K$50,2,0)</f>
        <v>NO NETWORK</v>
      </c>
      <c r="I49">
        <f>VLOOKUP(B49,'Highest Rating - Edited'!$B$1:$K$50,3,0)</f>
        <v>241</v>
      </c>
      <c r="J49" s="1">
        <f>VLOOKUP(B49,'Highest Rating - Edited'!$B$1:$K$50,4,0)</f>
        <v>44801</v>
      </c>
      <c r="K49" t="str">
        <f>VLOOKUP(B49,'Highest Rating - Edited'!$B$1:$K$50,5,0)</f>
        <v>Rating Below Average</v>
      </c>
      <c r="L49" t="str">
        <f>VLOOKUP(B49,'Highest Rating - Edited'!$B$1:$K$50,6,0)</f>
        <v>Level 1</v>
      </c>
      <c r="M49" t="str">
        <f>VLOOKUP(B49,'Highest Rating - Edited'!$B$1:$K$50,7,0)</f>
        <v>Second Semester</v>
      </c>
      <c r="N49" t="str">
        <f>VLOOKUP(B49,'Highest Rating - Edited'!$B$1:$K$50,8,0)</f>
        <v>New Series</v>
      </c>
      <c r="O49" t="str">
        <f>VLOOKUP(B49,'Highest Rating - Edited'!$B$1:$K$50,9,0)</f>
        <v>www.dqstream/alchemy-of-souls/no-network.com</v>
      </c>
      <c r="P49" s="4" t="str">
        <f t="shared" si="1"/>
        <v>ALCHEMY OF SOULS</v>
      </c>
      <c r="Q49" t="str">
        <f t="shared" si="2"/>
        <v>Halo K-Drama Lovers, nikmati ALCHEMY OF SOULS Ada Lee Ha-yool yang nemenin kamu di hari libur kau lho</v>
      </c>
    </row>
    <row r="50" spans="1:17">
      <c r="A50">
        <f>'Actor - Edited'!A50</f>
        <v>49</v>
      </c>
      <c r="B50" t="s">
        <v>1381</v>
      </c>
      <c r="C50" t="str">
        <f>'Actor - Edited'!C50</f>
        <v>Lee Do-kyung</v>
      </c>
      <c r="D50" t="str">
        <f>'Actor - Edited'!D50</f>
        <v>Heo Yeom</v>
      </c>
      <c r="E50" t="str">
        <f>'Actor - Edited'!F50</f>
        <v>Supporting</v>
      </c>
      <c r="F50" t="str">
        <f>'Actor - Edited'!G50</f>
        <v>www.dqbio/lee-do-kyung/alchemy-of-souls.com</v>
      </c>
      <c r="G50" s="4" t="str">
        <f t="shared" si="0"/>
        <v>LEE DO-KYUNG</v>
      </c>
      <c r="H50" t="str">
        <f>VLOOKUP(B50,'Highest Rating - Edited'!$B$1:$K$50,2,0)</f>
        <v>NO NETWORK</v>
      </c>
      <c r="I50">
        <f>VLOOKUP(B50,'Highest Rating - Edited'!$B$1:$K$50,3,0)</f>
        <v>241</v>
      </c>
      <c r="J50" s="1">
        <f>VLOOKUP(B50,'Highest Rating - Edited'!$B$1:$K$50,4,0)</f>
        <v>44801</v>
      </c>
      <c r="K50" t="str">
        <f>VLOOKUP(B50,'Highest Rating - Edited'!$B$1:$K$50,5,0)</f>
        <v>Rating Below Average</v>
      </c>
      <c r="L50" t="str">
        <f>VLOOKUP(B50,'Highest Rating - Edited'!$B$1:$K$50,6,0)</f>
        <v>Level 1</v>
      </c>
      <c r="M50" t="str">
        <f>VLOOKUP(B50,'Highest Rating - Edited'!$B$1:$K$50,7,0)</f>
        <v>Second Semester</v>
      </c>
      <c r="N50" t="str">
        <f>VLOOKUP(B50,'Highest Rating - Edited'!$B$1:$K$50,8,0)</f>
        <v>New Series</v>
      </c>
      <c r="O50" t="str">
        <f>VLOOKUP(B50,'Highest Rating - Edited'!$B$1:$K$50,9,0)</f>
        <v>www.dqstream/alchemy-of-souls/no-network.com</v>
      </c>
      <c r="P50" s="4" t="str">
        <f t="shared" si="1"/>
        <v>ALCHEMY OF SOULS</v>
      </c>
      <c r="Q50" t="str">
        <f t="shared" si="2"/>
        <v>Halo K-Drama Lovers, nikmati ALCHEMY OF SOULS Ada Lee Do-kyung yang nemenin kamu di hari libur kau lho</v>
      </c>
    </row>
    <row r="51" spans="1:17">
      <c r="A51">
        <f>'Actor - Edited'!A51</f>
        <v>50</v>
      </c>
      <c r="B51" t="s">
        <v>1381</v>
      </c>
      <c r="C51" t="str">
        <f>'Actor - Edited'!C51</f>
        <v>Hong Seo-hee</v>
      </c>
      <c r="D51" t="str">
        <f>'Actor - Edited'!D51</f>
        <v>Heo Yun-ok</v>
      </c>
      <c r="E51" t="str">
        <f>'Actor - Edited'!F51</f>
        <v>Supporting</v>
      </c>
      <c r="F51" t="str">
        <f>'Actor - Edited'!G51</f>
        <v>www.dqbio/hong-seo-hee/alchemy-of-souls.com</v>
      </c>
      <c r="G51" s="4" t="str">
        <f t="shared" si="0"/>
        <v>HONG SEO-HEE</v>
      </c>
      <c r="H51" t="str">
        <f>VLOOKUP(B51,'Highest Rating - Edited'!$B$1:$K$50,2,0)</f>
        <v>NO NETWORK</v>
      </c>
      <c r="I51">
        <f>VLOOKUP(B51,'Highest Rating - Edited'!$B$1:$K$50,3,0)</f>
        <v>241</v>
      </c>
      <c r="J51" s="1">
        <f>VLOOKUP(B51,'Highest Rating - Edited'!$B$1:$K$50,4,0)</f>
        <v>44801</v>
      </c>
      <c r="K51" t="str">
        <f>VLOOKUP(B51,'Highest Rating - Edited'!$B$1:$K$50,5,0)</f>
        <v>Rating Below Average</v>
      </c>
      <c r="L51" t="str">
        <f>VLOOKUP(B51,'Highest Rating - Edited'!$B$1:$K$50,6,0)</f>
        <v>Level 1</v>
      </c>
      <c r="M51" t="str">
        <f>VLOOKUP(B51,'Highest Rating - Edited'!$B$1:$K$50,7,0)</f>
        <v>Second Semester</v>
      </c>
      <c r="N51" t="str">
        <f>VLOOKUP(B51,'Highest Rating - Edited'!$B$1:$K$50,8,0)</f>
        <v>New Series</v>
      </c>
      <c r="O51" t="str">
        <f>VLOOKUP(B51,'Highest Rating - Edited'!$B$1:$K$50,9,0)</f>
        <v>www.dqstream/alchemy-of-souls/no-network.com</v>
      </c>
      <c r="P51" s="4" t="str">
        <f t="shared" si="1"/>
        <v>ALCHEMY OF SOULS</v>
      </c>
      <c r="Q51" t="str">
        <f t="shared" si="2"/>
        <v>Halo K-Drama Lovers, nikmati ALCHEMY OF SOULS Ada Hong Seo-hee yang nemenin kamu di hari libur kau lho</v>
      </c>
    </row>
    <row r="52" spans="1:17">
      <c r="A52">
        <f>'Actor - Edited'!A52</f>
        <v>51</v>
      </c>
      <c r="B52" t="s">
        <v>1381</v>
      </c>
      <c r="C52" t="str">
        <f>'Actor - Edited'!C52</f>
        <v>Jung Ji-an</v>
      </c>
      <c r="D52" t="str">
        <f>'Actor - Edited'!D52</f>
        <v>Soon-yi</v>
      </c>
      <c r="E52" t="str">
        <f>'Actor - Edited'!F52</f>
        <v>Supporting</v>
      </c>
      <c r="F52" t="str">
        <f>'Actor - Edited'!G52</f>
        <v>www.dqbio/jung-ji-an/alchemy-of-souls.com</v>
      </c>
      <c r="G52" s="4" t="str">
        <f t="shared" si="0"/>
        <v>JUNG JI-AN</v>
      </c>
      <c r="H52" t="str">
        <f>VLOOKUP(B52,'Highest Rating - Edited'!$B$1:$K$50,2,0)</f>
        <v>NO NETWORK</v>
      </c>
      <c r="I52">
        <f>VLOOKUP(B52,'Highest Rating - Edited'!$B$1:$K$50,3,0)</f>
        <v>241</v>
      </c>
      <c r="J52" s="1">
        <f>VLOOKUP(B52,'Highest Rating - Edited'!$B$1:$K$50,4,0)</f>
        <v>44801</v>
      </c>
      <c r="K52" t="str">
        <f>VLOOKUP(B52,'Highest Rating - Edited'!$B$1:$K$50,5,0)</f>
        <v>Rating Below Average</v>
      </c>
      <c r="L52" t="str">
        <f>VLOOKUP(B52,'Highest Rating - Edited'!$B$1:$K$50,6,0)</f>
        <v>Level 1</v>
      </c>
      <c r="M52" t="str">
        <f>VLOOKUP(B52,'Highest Rating - Edited'!$B$1:$K$50,7,0)</f>
        <v>Second Semester</v>
      </c>
      <c r="N52" t="str">
        <f>VLOOKUP(B52,'Highest Rating - Edited'!$B$1:$K$50,8,0)</f>
        <v>New Series</v>
      </c>
      <c r="O52" t="str">
        <f>VLOOKUP(B52,'Highest Rating - Edited'!$B$1:$K$50,9,0)</f>
        <v>www.dqstream/alchemy-of-souls/no-network.com</v>
      </c>
      <c r="P52" s="4" t="str">
        <f t="shared" si="1"/>
        <v>ALCHEMY OF SOULS</v>
      </c>
      <c r="Q52" t="str">
        <f t="shared" si="2"/>
        <v>Halo K-Drama Lovers, nikmati ALCHEMY OF SOULS Ada Jung Ji-an yang nemenin kamu di hari libur kau lho</v>
      </c>
    </row>
    <row r="53" spans="1:17">
      <c r="A53">
        <f>'Actor - Edited'!A53</f>
        <v>52</v>
      </c>
      <c r="B53" t="s">
        <v>1381</v>
      </c>
      <c r="C53" t="str">
        <f>'Actor - Edited'!C53</f>
        <v>TBA</v>
      </c>
      <c r="D53" t="str">
        <f>'Actor - Edited'!D53</f>
        <v xml:space="preserve">Physician </v>
      </c>
      <c r="E53" t="str">
        <f>'Actor - Edited'!F53</f>
        <v>Supporting</v>
      </c>
      <c r="F53" t="str">
        <f>'Actor - Edited'!G53</f>
        <v>www.dqbio/tba/alchemy-of-souls.com</v>
      </c>
      <c r="G53" s="4" t="str">
        <f t="shared" si="0"/>
        <v>TBA</v>
      </c>
      <c r="H53" t="str">
        <f>VLOOKUP(B53,'Highest Rating - Edited'!$B$1:$K$50,2,0)</f>
        <v>NO NETWORK</v>
      </c>
      <c r="I53">
        <f>VLOOKUP(B53,'Highest Rating - Edited'!$B$1:$K$50,3,0)</f>
        <v>241</v>
      </c>
      <c r="J53" s="1">
        <f>VLOOKUP(B53,'Highest Rating - Edited'!$B$1:$K$50,4,0)</f>
        <v>44801</v>
      </c>
      <c r="K53" t="str">
        <f>VLOOKUP(B53,'Highest Rating - Edited'!$B$1:$K$50,5,0)</f>
        <v>Rating Below Average</v>
      </c>
      <c r="L53" t="str">
        <f>VLOOKUP(B53,'Highest Rating - Edited'!$B$1:$K$50,6,0)</f>
        <v>Level 1</v>
      </c>
      <c r="M53" t="str">
        <f>VLOOKUP(B53,'Highest Rating - Edited'!$B$1:$K$50,7,0)</f>
        <v>Second Semester</v>
      </c>
      <c r="N53" t="str">
        <f>VLOOKUP(B53,'Highest Rating - Edited'!$B$1:$K$50,8,0)</f>
        <v>New Series</v>
      </c>
      <c r="O53" t="str">
        <f>VLOOKUP(B53,'Highest Rating - Edited'!$B$1:$K$50,9,0)</f>
        <v>www.dqstream/alchemy-of-souls/no-network.com</v>
      </c>
      <c r="P53" s="4" t="str">
        <f t="shared" si="1"/>
        <v>ALCHEMY OF SOULS</v>
      </c>
      <c r="Q53" t="str">
        <f t="shared" si="2"/>
        <v>Halo K-Drama Lovers, nikmati ALCHEMY OF SOULS Ada TBA yang nemenin kamu di hari libur kau lho</v>
      </c>
    </row>
    <row r="54" spans="1:17">
      <c r="A54">
        <f>'Actor - Edited'!A54</f>
        <v>53</v>
      </c>
      <c r="B54" t="s">
        <v>1381</v>
      </c>
      <c r="C54" t="str">
        <f>'Actor - Edited'!C54</f>
        <v>Jo Jae-yoon</v>
      </c>
      <c r="D54" t="str">
        <f>'Actor - Edited'!D54</f>
        <v>Jin Mu</v>
      </c>
      <c r="E54" t="str">
        <f>'Actor - Edited'!F54</f>
        <v>Supporting</v>
      </c>
      <c r="F54" t="str">
        <f>'Actor - Edited'!G54</f>
        <v>www.dqbio/jo-jae-yoon/alchemy-of-souls.com</v>
      </c>
      <c r="G54" s="4" t="str">
        <f t="shared" si="0"/>
        <v>JO JAE-YOON</v>
      </c>
      <c r="H54" t="str">
        <f>VLOOKUP(B54,'Highest Rating - Edited'!$B$1:$K$50,2,0)</f>
        <v>NO NETWORK</v>
      </c>
      <c r="I54">
        <f>VLOOKUP(B54,'Highest Rating - Edited'!$B$1:$K$50,3,0)</f>
        <v>241</v>
      </c>
      <c r="J54" s="1">
        <f>VLOOKUP(B54,'Highest Rating - Edited'!$B$1:$K$50,4,0)</f>
        <v>44801</v>
      </c>
      <c r="K54" t="str">
        <f>VLOOKUP(B54,'Highest Rating - Edited'!$B$1:$K$50,5,0)</f>
        <v>Rating Below Average</v>
      </c>
      <c r="L54" t="str">
        <f>VLOOKUP(B54,'Highest Rating - Edited'!$B$1:$K$50,6,0)</f>
        <v>Level 1</v>
      </c>
      <c r="M54" t="str">
        <f>VLOOKUP(B54,'Highest Rating - Edited'!$B$1:$K$50,7,0)</f>
        <v>Second Semester</v>
      </c>
      <c r="N54" t="str">
        <f>VLOOKUP(B54,'Highest Rating - Edited'!$B$1:$K$50,8,0)</f>
        <v>New Series</v>
      </c>
      <c r="O54" t="str">
        <f>VLOOKUP(B54,'Highest Rating - Edited'!$B$1:$K$50,9,0)</f>
        <v>www.dqstream/alchemy-of-souls/no-network.com</v>
      </c>
      <c r="P54" s="4" t="str">
        <f t="shared" si="1"/>
        <v>ALCHEMY OF SOULS</v>
      </c>
      <c r="Q54" t="str">
        <f t="shared" si="2"/>
        <v>Halo K-Drama Lovers, nikmati ALCHEMY OF SOULS Ada Jo Jae-yoon yang nemenin kamu di hari libur kau lho</v>
      </c>
    </row>
    <row r="55" spans="1:17">
      <c r="A55">
        <f>'Actor - Edited'!A55</f>
        <v>54</v>
      </c>
      <c r="B55" t="s">
        <v>1381</v>
      </c>
      <c r="C55" t="str">
        <f>'Actor - Edited'!C55</f>
        <v>Choi Ji-ho</v>
      </c>
      <c r="D55" t="str">
        <f>'Actor - Edited'!D55</f>
        <v>Gil-ju</v>
      </c>
      <c r="E55" t="str">
        <f>'Actor - Edited'!F55</f>
        <v>Supporting</v>
      </c>
      <c r="F55" t="str">
        <f>'Actor - Edited'!G55</f>
        <v>www.dqbio/choi-ji-ho/alchemy-of-souls.com</v>
      </c>
      <c r="G55" s="4" t="str">
        <f t="shared" si="0"/>
        <v>CHOI JI-HO</v>
      </c>
      <c r="H55" t="str">
        <f>VLOOKUP(B55,'Highest Rating - Edited'!$B$1:$K$50,2,0)</f>
        <v>NO NETWORK</v>
      </c>
      <c r="I55">
        <f>VLOOKUP(B55,'Highest Rating - Edited'!$B$1:$K$50,3,0)</f>
        <v>241</v>
      </c>
      <c r="J55" s="1">
        <f>VLOOKUP(B55,'Highest Rating - Edited'!$B$1:$K$50,4,0)</f>
        <v>44801</v>
      </c>
      <c r="K55" t="str">
        <f>VLOOKUP(B55,'Highest Rating - Edited'!$B$1:$K$50,5,0)</f>
        <v>Rating Below Average</v>
      </c>
      <c r="L55" t="str">
        <f>VLOOKUP(B55,'Highest Rating - Edited'!$B$1:$K$50,6,0)</f>
        <v>Level 1</v>
      </c>
      <c r="M55" t="str">
        <f>VLOOKUP(B55,'Highest Rating - Edited'!$B$1:$K$50,7,0)</f>
        <v>Second Semester</v>
      </c>
      <c r="N55" t="str">
        <f>VLOOKUP(B55,'Highest Rating - Edited'!$B$1:$K$50,8,0)</f>
        <v>New Series</v>
      </c>
      <c r="O55" t="str">
        <f>VLOOKUP(B55,'Highest Rating - Edited'!$B$1:$K$50,9,0)</f>
        <v>www.dqstream/alchemy-of-souls/no-network.com</v>
      </c>
      <c r="P55" s="4" t="str">
        <f t="shared" si="1"/>
        <v>ALCHEMY OF SOULS</v>
      </c>
      <c r="Q55" t="str">
        <f t="shared" si="2"/>
        <v>Halo K-Drama Lovers, nikmati ALCHEMY OF SOULS Ada Choi Ji-ho yang nemenin kamu di hari libur kau lho</v>
      </c>
    </row>
    <row r="56" spans="1:17">
      <c r="A56">
        <f>'Actor - Edited'!A56</f>
        <v>55</v>
      </c>
      <c r="B56" t="s">
        <v>1381</v>
      </c>
      <c r="C56" t="str">
        <f>'Actor - Edited'!C56</f>
        <v>Cha Yong-hak</v>
      </c>
      <c r="D56" t="str">
        <f>'Actor - Edited'!D56</f>
        <v>Yeom-su</v>
      </c>
      <c r="E56" t="str">
        <f>'Actor - Edited'!F56</f>
        <v>Supporting</v>
      </c>
      <c r="F56" t="str">
        <f>'Actor - Edited'!G56</f>
        <v>www.dqbio/cha-yong-hak/alchemy-of-souls.com</v>
      </c>
      <c r="G56" s="4" t="str">
        <f t="shared" si="0"/>
        <v>CHA YONG-HAK</v>
      </c>
      <c r="H56" t="str">
        <f>VLOOKUP(B56,'Highest Rating - Edited'!$B$1:$K$50,2,0)</f>
        <v>NO NETWORK</v>
      </c>
      <c r="I56">
        <f>VLOOKUP(B56,'Highest Rating - Edited'!$B$1:$K$50,3,0)</f>
        <v>241</v>
      </c>
      <c r="J56" s="1">
        <f>VLOOKUP(B56,'Highest Rating - Edited'!$B$1:$K$50,4,0)</f>
        <v>44801</v>
      </c>
      <c r="K56" t="str">
        <f>VLOOKUP(B56,'Highest Rating - Edited'!$B$1:$K$50,5,0)</f>
        <v>Rating Below Average</v>
      </c>
      <c r="L56" t="str">
        <f>VLOOKUP(B56,'Highest Rating - Edited'!$B$1:$K$50,6,0)</f>
        <v>Level 1</v>
      </c>
      <c r="M56" t="str">
        <f>VLOOKUP(B56,'Highest Rating - Edited'!$B$1:$K$50,7,0)</f>
        <v>Second Semester</v>
      </c>
      <c r="N56" t="str">
        <f>VLOOKUP(B56,'Highest Rating - Edited'!$B$1:$K$50,8,0)</f>
        <v>New Series</v>
      </c>
      <c r="O56" t="str">
        <f>VLOOKUP(B56,'Highest Rating - Edited'!$B$1:$K$50,9,0)</f>
        <v>www.dqstream/alchemy-of-souls/no-network.com</v>
      </c>
      <c r="P56" s="4" t="str">
        <f t="shared" si="1"/>
        <v>ALCHEMY OF SOULS</v>
      </c>
      <c r="Q56" t="str">
        <f t="shared" si="2"/>
        <v>Halo K-Drama Lovers, nikmati ALCHEMY OF SOULS Ada Cha Yong-hak yang nemenin kamu di hari libur kau lho</v>
      </c>
    </row>
    <row r="57" spans="1:17">
      <c r="A57">
        <f>'Actor - Edited'!A57</f>
        <v>56</v>
      </c>
      <c r="B57" t="s">
        <v>1381</v>
      </c>
      <c r="C57" t="str">
        <f>'Actor - Edited'!C57</f>
        <v>Park Eun-hye</v>
      </c>
      <c r="D57" t="str">
        <f>'Actor - Edited'!D57</f>
        <v>Jin Ho-kyu</v>
      </c>
      <c r="E57" t="str">
        <f>'Actor - Edited'!F57</f>
        <v>Supporting</v>
      </c>
      <c r="F57" t="str">
        <f>'Actor - Edited'!G57</f>
        <v>www.dqbio/park-eun-hye/alchemy-of-souls.com</v>
      </c>
      <c r="G57" s="4" t="str">
        <f t="shared" si="0"/>
        <v>PARK EUN-HYE</v>
      </c>
      <c r="H57" t="str">
        <f>VLOOKUP(B57,'Highest Rating - Edited'!$B$1:$K$50,2,0)</f>
        <v>NO NETWORK</v>
      </c>
      <c r="I57">
        <f>VLOOKUP(B57,'Highest Rating - Edited'!$B$1:$K$50,3,0)</f>
        <v>241</v>
      </c>
      <c r="J57" s="1">
        <f>VLOOKUP(B57,'Highest Rating - Edited'!$B$1:$K$50,4,0)</f>
        <v>44801</v>
      </c>
      <c r="K57" t="str">
        <f>VLOOKUP(B57,'Highest Rating - Edited'!$B$1:$K$50,5,0)</f>
        <v>Rating Below Average</v>
      </c>
      <c r="L57" t="str">
        <f>VLOOKUP(B57,'Highest Rating - Edited'!$B$1:$K$50,6,0)</f>
        <v>Level 1</v>
      </c>
      <c r="M57" t="str">
        <f>VLOOKUP(B57,'Highest Rating - Edited'!$B$1:$K$50,7,0)</f>
        <v>Second Semester</v>
      </c>
      <c r="N57" t="str">
        <f>VLOOKUP(B57,'Highest Rating - Edited'!$B$1:$K$50,8,0)</f>
        <v>New Series</v>
      </c>
      <c r="O57" t="str">
        <f>VLOOKUP(B57,'Highest Rating - Edited'!$B$1:$K$50,9,0)</f>
        <v>www.dqstream/alchemy-of-souls/no-network.com</v>
      </c>
      <c r="P57" s="4" t="str">
        <f t="shared" si="1"/>
        <v>ALCHEMY OF SOULS</v>
      </c>
      <c r="Q57" t="str">
        <f t="shared" si="2"/>
        <v>Halo K-Drama Lovers, nikmati ALCHEMY OF SOULS Ada Park Eun-hye yang nemenin kamu di hari libur kau lho</v>
      </c>
    </row>
    <row r="58" spans="1:17">
      <c r="A58">
        <f>'Actor - Edited'!A58</f>
        <v>57</v>
      </c>
      <c r="B58" t="s">
        <v>1381</v>
      </c>
      <c r="C58" t="str">
        <f>'Actor - Edited'!C58</f>
        <v>Joo Seok-tae</v>
      </c>
      <c r="D58" t="str">
        <f>'Actor - Edited'!D58</f>
        <v>Jin Woo-ta</v>
      </c>
      <c r="E58" t="str">
        <f>'Actor - Edited'!F58</f>
        <v>Supporting</v>
      </c>
      <c r="F58" t="str">
        <f>'Actor - Edited'!G58</f>
        <v>www.dqbio/joo-seok-tae/alchemy-of-souls.com</v>
      </c>
      <c r="G58" s="4" t="str">
        <f t="shared" si="0"/>
        <v>JOO SEOK-TAE</v>
      </c>
      <c r="H58" t="str">
        <f>VLOOKUP(B58,'Highest Rating - Edited'!$B$1:$K$50,2,0)</f>
        <v>NO NETWORK</v>
      </c>
      <c r="I58">
        <f>VLOOKUP(B58,'Highest Rating - Edited'!$B$1:$K$50,3,0)</f>
        <v>241</v>
      </c>
      <c r="J58" s="1">
        <f>VLOOKUP(B58,'Highest Rating - Edited'!$B$1:$K$50,4,0)</f>
        <v>44801</v>
      </c>
      <c r="K58" t="str">
        <f>VLOOKUP(B58,'Highest Rating - Edited'!$B$1:$K$50,5,0)</f>
        <v>Rating Below Average</v>
      </c>
      <c r="L58" t="str">
        <f>VLOOKUP(B58,'Highest Rating - Edited'!$B$1:$K$50,6,0)</f>
        <v>Level 1</v>
      </c>
      <c r="M58" t="str">
        <f>VLOOKUP(B58,'Highest Rating - Edited'!$B$1:$K$50,7,0)</f>
        <v>Second Semester</v>
      </c>
      <c r="N58" t="str">
        <f>VLOOKUP(B58,'Highest Rating - Edited'!$B$1:$K$50,8,0)</f>
        <v>New Series</v>
      </c>
      <c r="O58" t="str">
        <f>VLOOKUP(B58,'Highest Rating - Edited'!$B$1:$K$50,9,0)</f>
        <v>www.dqstream/alchemy-of-souls/no-network.com</v>
      </c>
      <c r="P58" s="4" t="str">
        <f t="shared" si="1"/>
        <v>ALCHEMY OF SOULS</v>
      </c>
      <c r="Q58" t="str">
        <f t="shared" si="2"/>
        <v>Halo K-Drama Lovers, nikmati ALCHEMY OF SOULS Ada Joo Seok-tae yang nemenin kamu di hari libur kau lho</v>
      </c>
    </row>
    <row r="59" spans="1:17">
      <c r="A59">
        <f>'Actor - Edited'!A59</f>
        <v>58</v>
      </c>
      <c r="B59" t="s">
        <v>1381</v>
      </c>
      <c r="C59" t="str">
        <f>'Actor - Edited'!C59</f>
        <v>Arin</v>
      </c>
      <c r="D59" t="str">
        <f>'Actor - Edited'!D59</f>
        <v>Jin Cho-ye</v>
      </c>
      <c r="E59" t="str">
        <f>'Actor - Edited'!F59</f>
        <v>Supporting</v>
      </c>
      <c r="F59" t="str">
        <f>'Actor - Edited'!G59</f>
        <v>www.dqbio/arin/alchemy-of-souls.com</v>
      </c>
      <c r="G59" s="4" t="str">
        <f t="shared" si="0"/>
        <v>ARIN</v>
      </c>
      <c r="H59" t="str">
        <f>VLOOKUP(B59,'Highest Rating - Edited'!$B$1:$K$50,2,0)</f>
        <v>NO NETWORK</v>
      </c>
      <c r="I59">
        <f>VLOOKUP(B59,'Highest Rating - Edited'!$B$1:$K$50,3,0)</f>
        <v>241</v>
      </c>
      <c r="J59" s="1">
        <f>VLOOKUP(B59,'Highest Rating - Edited'!$B$1:$K$50,4,0)</f>
        <v>44801</v>
      </c>
      <c r="K59" t="str">
        <f>VLOOKUP(B59,'Highest Rating - Edited'!$B$1:$K$50,5,0)</f>
        <v>Rating Below Average</v>
      </c>
      <c r="L59" t="str">
        <f>VLOOKUP(B59,'Highest Rating - Edited'!$B$1:$K$50,6,0)</f>
        <v>Level 1</v>
      </c>
      <c r="M59" t="str">
        <f>VLOOKUP(B59,'Highest Rating - Edited'!$B$1:$K$50,7,0)</f>
        <v>Second Semester</v>
      </c>
      <c r="N59" t="str">
        <f>VLOOKUP(B59,'Highest Rating - Edited'!$B$1:$K$50,8,0)</f>
        <v>New Series</v>
      </c>
      <c r="O59" t="str">
        <f>VLOOKUP(B59,'Highest Rating - Edited'!$B$1:$K$50,9,0)</f>
        <v>www.dqstream/alchemy-of-souls/no-network.com</v>
      </c>
      <c r="P59" s="4" t="str">
        <f t="shared" si="1"/>
        <v>ALCHEMY OF SOULS</v>
      </c>
      <c r="Q59" t="str">
        <f t="shared" si="2"/>
        <v>Halo K-Drama Lovers, nikmati ALCHEMY OF SOULS Ada Arin yang nemenin kamu di hari libur kau lho</v>
      </c>
    </row>
    <row r="60" spans="1:17">
      <c r="A60">
        <f>'Actor - Edited'!A60</f>
        <v>59</v>
      </c>
      <c r="B60" t="s">
        <v>1381</v>
      </c>
      <c r="C60" t="str">
        <f>'Actor - Edited'!C60</f>
        <v>Yoon Hae-bin</v>
      </c>
      <c r="D60" t="str">
        <f>'Actor - Edited'!D60</f>
        <v xml:space="preserve">young Jin </v>
      </c>
      <c r="E60" t="str">
        <f>'Actor - Edited'!F60</f>
        <v>Supporting</v>
      </c>
      <c r="F60" t="str">
        <f>'Actor - Edited'!G60</f>
        <v>www.dqbio/yoon-hae-bin/alchemy-of-souls.com</v>
      </c>
      <c r="G60" s="4" t="str">
        <f t="shared" si="0"/>
        <v>YOON HAE-BIN</v>
      </c>
      <c r="H60" t="str">
        <f>VLOOKUP(B60,'Highest Rating - Edited'!$B$1:$K$50,2,0)</f>
        <v>NO NETWORK</v>
      </c>
      <c r="I60">
        <f>VLOOKUP(B60,'Highest Rating - Edited'!$B$1:$K$50,3,0)</f>
        <v>241</v>
      </c>
      <c r="J60" s="1">
        <f>VLOOKUP(B60,'Highest Rating - Edited'!$B$1:$K$50,4,0)</f>
        <v>44801</v>
      </c>
      <c r="K60" t="str">
        <f>VLOOKUP(B60,'Highest Rating - Edited'!$B$1:$K$50,5,0)</f>
        <v>Rating Below Average</v>
      </c>
      <c r="L60" t="str">
        <f>VLOOKUP(B60,'Highest Rating - Edited'!$B$1:$K$50,6,0)</f>
        <v>Level 1</v>
      </c>
      <c r="M60" t="str">
        <f>VLOOKUP(B60,'Highest Rating - Edited'!$B$1:$K$50,7,0)</f>
        <v>Second Semester</v>
      </c>
      <c r="N60" t="str">
        <f>VLOOKUP(B60,'Highest Rating - Edited'!$B$1:$K$50,8,0)</f>
        <v>New Series</v>
      </c>
      <c r="O60" t="str">
        <f>VLOOKUP(B60,'Highest Rating - Edited'!$B$1:$K$50,9,0)</f>
        <v>www.dqstream/alchemy-of-souls/no-network.com</v>
      </c>
      <c r="P60" s="4" t="str">
        <f t="shared" si="1"/>
        <v>ALCHEMY OF SOULS</v>
      </c>
      <c r="Q60" t="str">
        <f t="shared" si="2"/>
        <v>Halo K-Drama Lovers, nikmati ALCHEMY OF SOULS Ada Yoon Hae-bin yang nemenin kamu di hari libur kau lho</v>
      </c>
    </row>
    <row r="61" spans="1:17">
      <c r="A61">
        <f>'Actor - Edited'!A61</f>
        <v>60</v>
      </c>
      <c r="B61" t="s">
        <v>1381</v>
      </c>
      <c r="C61" t="str">
        <f>'Actor - Edited'!C61</f>
        <v>Shin Seung-ho</v>
      </c>
      <c r="D61" t="str">
        <f>'Actor - Edited'!D61</f>
        <v>Go Won</v>
      </c>
      <c r="E61" t="str">
        <f>'Actor - Edited'!F61</f>
        <v>Supporting</v>
      </c>
      <c r="F61" t="str">
        <f>'Actor - Edited'!G61</f>
        <v>www.dqbio/shin-seung-ho/alchemy-of-souls.com</v>
      </c>
      <c r="G61" s="4" t="str">
        <f t="shared" si="0"/>
        <v>SHIN SEUNG-HO</v>
      </c>
      <c r="H61" t="str">
        <f>VLOOKUP(B61,'Highest Rating - Edited'!$B$1:$K$50,2,0)</f>
        <v>NO NETWORK</v>
      </c>
      <c r="I61">
        <f>VLOOKUP(B61,'Highest Rating - Edited'!$B$1:$K$50,3,0)</f>
        <v>241</v>
      </c>
      <c r="J61" s="1">
        <f>VLOOKUP(B61,'Highest Rating - Edited'!$B$1:$K$50,4,0)</f>
        <v>44801</v>
      </c>
      <c r="K61" t="str">
        <f>VLOOKUP(B61,'Highest Rating - Edited'!$B$1:$K$50,5,0)</f>
        <v>Rating Below Average</v>
      </c>
      <c r="L61" t="str">
        <f>VLOOKUP(B61,'Highest Rating - Edited'!$B$1:$K$50,6,0)</f>
        <v>Level 1</v>
      </c>
      <c r="M61" t="str">
        <f>VLOOKUP(B61,'Highest Rating - Edited'!$B$1:$K$50,7,0)</f>
        <v>Second Semester</v>
      </c>
      <c r="N61" t="str">
        <f>VLOOKUP(B61,'Highest Rating - Edited'!$B$1:$K$50,8,0)</f>
        <v>New Series</v>
      </c>
      <c r="O61" t="str">
        <f>VLOOKUP(B61,'Highest Rating - Edited'!$B$1:$K$50,9,0)</f>
        <v>www.dqstream/alchemy-of-souls/no-network.com</v>
      </c>
      <c r="P61" s="4" t="str">
        <f t="shared" si="1"/>
        <v>ALCHEMY OF SOULS</v>
      </c>
      <c r="Q61" t="str">
        <f t="shared" si="2"/>
        <v>Halo K-Drama Lovers, nikmati ALCHEMY OF SOULS Ada Shin Seung-ho yang nemenin kamu di hari libur kau lho</v>
      </c>
    </row>
    <row r="62" spans="1:17">
      <c r="A62">
        <f>'Actor - Edited'!A62</f>
        <v>61</v>
      </c>
      <c r="B62" t="s">
        <v>1381</v>
      </c>
      <c r="C62" t="str">
        <f>'Actor - Edited'!C62</f>
        <v>Choi Kwang-il</v>
      </c>
      <c r="D62" t="str">
        <f>'Actor - Edited'!D62</f>
        <v>Go Soon</v>
      </c>
      <c r="E62" t="str">
        <f>'Actor - Edited'!F62</f>
        <v>Supporting</v>
      </c>
      <c r="F62" t="str">
        <f>'Actor - Edited'!G62</f>
        <v>www.dqbio/choi-kwang-il/alchemy-of-souls.com</v>
      </c>
      <c r="G62" s="4" t="str">
        <f t="shared" si="0"/>
        <v>CHOI KWANG-IL</v>
      </c>
      <c r="H62" t="str">
        <f>VLOOKUP(B62,'Highest Rating - Edited'!$B$1:$K$50,2,0)</f>
        <v>NO NETWORK</v>
      </c>
      <c r="I62">
        <f>VLOOKUP(B62,'Highest Rating - Edited'!$B$1:$K$50,3,0)</f>
        <v>241</v>
      </c>
      <c r="J62" s="1">
        <f>VLOOKUP(B62,'Highest Rating - Edited'!$B$1:$K$50,4,0)</f>
        <v>44801</v>
      </c>
      <c r="K62" t="str">
        <f>VLOOKUP(B62,'Highest Rating - Edited'!$B$1:$K$50,5,0)</f>
        <v>Rating Below Average</v>
      </c>
      <c r="L62" t="str">
        <f>VLOOKUP(B62,'Highest Rating - Edited'!$B$1:$K$50,6,0)</f>
        <v>Level 1</v>
      </c>
      <c r="M62" t="str">
        <f>VLOOKUP(B62,'Highest Rating - Edited'!$B$1:$K$50,7,0)</f>
        <v>Second Semester</v>
      </c>
      <c r="N62" t="str">
        <f>VLOOKUP(B62,'Highest Rating - Edited'!$B$1:$K$50,8,0)</f>
        <v>New Series</v>
      </c>
      <c r="O62" t="str">
        <f>VLOOKUP(B62,'Highest Rating - Edited'!$B$1:$K$50,9,0)</f>
        <v>www.dqstream/alchemy-of-souls/no-network.com</v>
      </c>
      <c r="P62" s="4" t="str">
        <f t="shared" si="1"/>
        <v>ALCHEMY OF SOULS</v>
      </c>
      <c r="Q62" t="str">
        <f t="shared" si="2"/>
        <v>Halo K-Drama Lovers, nikmati ALCHEMY OF SOULS Ada Choi Kwang-il yang nemenin kamu di hari libur kau lho</v>
      </c>
    </row>
    <row r="63" spans="1:17">
      <c r="A63">
        <f>'Actor - Edited'!A63</f>
        <v>62</v>
      </c>
      <c r="B63" t="s">
        <v>1381</v>
      </c>
      <c r="C63" t="str">
        <f>'Actor - Edited'!C63</f>
        <v>Kang Kyung-heon</v>
      </c>
      <c r="D63" t="str">
        <f>'Actor - Edited'!D63</f>
        <v>Seo Ha-sun</v>
      </c>
      <c r="E63" t="str">
        <f>'Actor - Edited'!F63</f>
        <v>Supporting</v>
      </c>
      <c r="F63" t="str">
        <f>'Actor - Edited'!G63</f>
        <v>www.dqbio/kang-kyung-heon/alchemy-of-souls.com</v>
      </c>
      <c r="G63" s="4" t="str">
        <f t="shared" si="0"/>
        <v>KANG KYUNG-HEON</v>
      </c>
      <c r="H63" t="str">
        <f>VLOOKUP(B63,'Highest Rating - Edited'!$B$1:$K$50,2,0)</f>
        <v>NO NETWORK</v>
      </c>
      <c r="I63">
        <f>VLOOKUP(B63,'Highest Rating - Edited'!$B$1:$K$50,3,0)</f>
        <v>241</v>
      </c>
      <c r="J63" s="1">
        <f>VLOOKUP(B63,'Highest Rating - Edited'!$B$1:$K$50,4,0)</f>
        <v>44801</v>
      </c>
      <c r="K63" t="str">
        <f>VLOOKUP(B63,'Highest Rating - Edited'!$B$1:$K$50,5,0)</f>
        <v>Rating Below Average</v>
      </c>
      <c r="L63" t="str">
        <f>VLOOKUP(B63,'Highest Rating - Edited'!$B$1:$K$50,6,0)</f>
        <v>Level 1</v>
      </c>
      <c r="M63" t="str">
        <f>VLOOKUP(B63,'Highest Rating - Edited'!$B$1:$K$50,7,0)</f>
        <v>Second Semester</v>
      </c>
      <c r="N63" t="str">
        <f>VLOOKUP(B63,'Highest Rating - Edited'!$B$1:$K$50,8,0)</f>
        <v>New Series</v>
      </c>
      <c r="O63" t="str">
        <f>VLOOKUP(B63,'Highest Rating - Edited'!$B$1:$K$50,9,0)</f>
        <v>www.dqstream/alchemy-of-souls/no-network.com</v>
      </c>
      <c r="P63" s="4" t="str">
        <f t="shared" si="1"/>
        <v>ALCHEMY OF SOULS</v>
      </c>
      <c r="Q63" t="str">
        <f t="shared" si="2"/>
        <v>Halo K-Drama Lovers, nikmati ALCHEMY OF SOULS Ada Kang Kyung-heon yang nemenin kamu di hari libur kau lho</v>
      </c>
    </row>
    <row r="64" spans="1:17">
      <c r="A64">
        <f>'Actor - Edited'!A64</f>
        <v>63</v>
      </c>
      <c r="B64" t="s">
        <v>1381</v>
      </c>
      <c r="C64" t="str">
        <f>'Actor - Edited'!C64</f>
        <v>Park Byung-eun</v>
      </c>
      <c r="D64" t="str">
        <f>'Actor - Edited'!D64</f>
        <v>Go Seong</v>
      </c>
      <c r="E64" t="str">
        <f>'Actor - Edited'!F64</f>
        <v>Supporting</v>
      </c>
      <c r="F64" t="str">
        <f>'Actor - Edited'!G64</f>
        <v>www.dqbio/park-byung-eun/alchemy-of-souls.com</v>
      </c>
      <c r="G64" s="4" t="str">
        <f t="shared" si="0"/>
        <v>PARK BYUNG-EUN</v>
      </c>
      <c r="H64" t="str">
        <f>VLOOKUP(B64,'Highest Rating - Edited'!$B$1:$K$50,2,0)</f>
        <v>NO NETWORK</v>
      </c>
      <c r="I64">
        <f>VLOOKUP(B64,'Highest Rating - Edited'!$B$1:$K$50,3,0)</f>
        <v>241</v>
      </c>
      <c r="J64" s="1">
        <f>VLOOKUP(B64,'Highest Rating - Edited'!$B$1:$K$50,4,0)</f>
        <v>44801</v>
      </c>
      <c r="K64" t="str">
        <f>VLOOKUP(B64,'Highest Rating - Edited'!$B$1:$K$50,5,0)</f>
        <v>Rating Below Average</v>
      </c>
      <c r="L64" t="str">
        <f>VLOOKUP(B64,'Highest Rating - Edited'!$B$1:$K$50,6,0)</f>
        <v>Level 1</v>
      </c>
      <c r="M64" t="str">
        <f>VLOOKUP(B64,'Highest Rating - Edited'!$B$1:$K$50,7,0)</f>
        <v>Second Semester</v>
      </c>
      <c r="N64" t="str">
        <f>VLOOKUP(B64,'Highest Rating - Edited'!$B$1:$K$50,8,0)</f>
        <v>New Series</v>
      </c>
      <c r="O64" t="str">
        <f>VLOOKUP(B64,'Highest Rating - Edited'!$B$1:$K$50,9,0)</f>
        <v>www.dqstream/alchemy-of-souls/no-network.com</v>
      </c>
      <c r="P64" s="4" t="str">
        <f t="shared" si="1"/>
        <v>ALCHEMY OF SOULS</v>
      </c>
      <c r="Q64" t="str">
        <f t="shared" si="2"/>
        <v>Halo K-Drama Lovers, nikmati ALCHEMY OF SOULS Ada Park Byung-eun yang nemenin kamu di hari libur kau lho</v>
      </c>
    </row>
    <row r="65" spans="1:17">
      <c r="A65">
        <f>'Actor - Edited'!A65</f>
        <v>64</v>
      </c>
      <c r="B65" t="s">
        <v>1381</v>
      </c>
      <c r="C65" t="str">
        <f>'Actor - Edited'!C65</f>
        <v>Lee Ki-seop</v>
      </c>
      <c r="D65" t="str">
        <f>'Actor - Edited'!D65</f>
        <v>Eunuch Oh</v>
      </c>
      <c r="E65" t="str">
        <f>'Actor - Edited'!F65</f>
        <v>Supporting</v>
      </c>
      <c r="F65" t="str">
        <f>'Actor - Edited'!G65</f>
        <v>www.dqbio/lee-ki-seop/alchemy-of-souls.com</v>
      </c>
      <c r="G65" s="4" t="str">
        <f t="shared" si="0"/>
        <v>LEE KI-SEOP</v>
      </c>
      <c r="H65" t="str">
        <f>VLOOKUP(B65,'Highest Rating - Edited'!$B$1:$K$50,2,0)</f>
        <v>NO NETWORK</v>
      </c>
      <c r="I65">
        <f>VLOOKUP(B65,'Highest Rating - Edited'!$B$1:$K$50,3,0)</f>
        <v>241</v>
      </c>
      <c r="J65" s="1">
        <f>VLOOKUP(B65,'Highest Rating - Edited'!$B$1:$K$50,4,0)</f>
        <v>44801</v>
      </c>
      <c r="K65" t="str">
        <f>VLOOKUP(B65,'Highest Rating - Edited'!$B$1:$K$50,5,0)</f>
        <v>Rating Below Average</v>
      </c>
      <c r="L65" t="str">
        <f>VLOOKUP(B65,'Highest Rating - Edited'!$B$1:$K$50,6,0)</f>
        <v>Level 1</v>
      </c>
      <c r="M65" t="str">
        <f>VLOOKUP(B65,'Highest Rating - Edited'!$B$1:$K$50,7,0)</f>
        <v>Second Semester</v>
      </c>
      <c r="N65" t="str">
        <f>VLOOKUP(B65,'Highest Rating - Edited'!$B$1:$K$50,8,0)</f>
        <v>New Series</v>
      </c>
      <c r="O65" t="str">
        <f>VLOOKUP(B65,'Highest Rating - Edited'!$B$1:$K$50,9,0)</f>
        <v>www.dqstream/alchemy-of-souls/no-network.com</v>
      </c>
      <c r="P65" s="4" t="str">
        <f t="shared" si="1"/>
        <v>ALCHEMY OF SOULS</v>
      </c>
      <c r="Q65" t="str">
        <f t="shared" si="2"/>
        <v>Halo K-Drama Lovers, nikmati ALCHEMY OF SOULS Ada Lee Ki-seop yang nemenin kamu di hari libur kau lho</v>
      </c>
    </row>
    <row r="66" spans="1:17">
      <c r="A66">
        <f>'Actor - Edited'!A66</f>
        <v>65</v>
      </c>
      <c r="B66" t="s">
        <v>1381</v>
      </c>
      <c r="C66" t="str">
        <f>'Actor - Edited'!C66</f>
        <v>Jeong Ji-sun</v>
      </c>
      <c r="D66" t="str">
        <f>'Actor - Edited'!D66</f>
        <v>Eunuch Kim</v>
      </c>
      <c r="E66" t="str">
        <f>'Actor - Edited'!F66</f>
        <v>Supporting</v>
      </c>
      <c r="F66" t="str">
        <f>'Actor - Edited'!G66</f>
        <v>www.dqbio/jeong-ji-sun/alchemy-of-souls.com</v>
      </c>
      <c r="G66" s="4" t="str">
        <f t="shared" si="0"/>
        <v>JEONG JI-SUN</v>
      </c>
      <c r="H66" t="str">
        <f>VLOOKUP(B66,'Highest Rating - Edited'!$B$1:$K$50,2,0)</f>
        <v>NO NETWORK</v>
      </c>
      <c r="I66">
        <f>VLOOKUP(B66,'Highest Rating - Edited'!$B$1:$K$50,3,0)</f>
        <v>241</v>
      </c>
      <c r="J66" s="1">
        <f>VLOOKUP(B66,'Highest Rating - Edited'!$B$1:$K$50,4,0)</f>
        <v>44801</v>
      </c>
      <c r="K66" t="str">
        <f>VLOOKUP(B66,'Highest Rating - Edited'!$B$1:$K$50,5,0)</f>
        <v>Rating Below Average</v>
      </c>
      <c r="L66" t="str">
        <f>VLOOKUP(B66,'Highest Rating - Edited'!$B$1:$K$50,6,0)</f>
        <v>Level 1</v>
      </c>
      <c r="M66" t="str">
        <f>VLOOKUP(B66,'Highest Rating - Edited'!$B$1:$K$50,7,0)</f>
        <v>Second Semester</v>
      </c>
      <c r="N66" t="str">
        <f>VLOOKUP(B66,'Highest Rating - Edited'!$B$1:$K$50,8,0)</f>
        <v>New Series</v>
      </c>
      <c r="O66" t="str">
        <f>VLOOKUP(B66,'Highest Rating - Edited'!$B$1:$K$50,9,0)</f>
        <v>www.dqstream/alchemy-of-souls/no-network.com</v>
      </c>
      <c r="P66" s="4" t="str">
        <f t="shared" si="1"/>
        <v>ALCHEMY OF SOULS</v>
      </c>
      <c r="Q66" t="str">
        <f t="shared" si="2"/>
        <v>Halo K-Drama Lovers, nikmati ALCHEMY OF SOULS Ada Jeong Ji-sun yang nemenin kamu di hari libur kau lho</v>
      </c>
    </row>
    <row r="67" spans="1:17">
      <c r="A67">
        <f>'Actor - Edited'!A67</f>
        <v>66</v>
      </c>
      <c r="B67" t="s">
        <v>1381</v>
      </c>
      <c r="C67" t="str">
        <f>'Actor - Edited'!C67</f>
        <v>Park So-jin</v>
      </c>
      <c r="D67" t="str">
        <f>'Actor - Edited'!D67</f>
        <v>Joo-wol</v>
      </c>
      <c r="E67" t="str">
        <f>'Actor - Edited'!F67</f>
        <v>Supporting</v>
      </c>
      <c r="F67" t="str">
        <f>'Actor - Edited'!G67</f>
        <v>www.dqbio/park-so-jin/alchemy-of-souls.com</v>
      </c>
      <c r="G67" s="4" t="str">
        <f t="shared" ref="G67:G130" si="3">UPPER(HYPERLINK(F67,C67))</f>
        <v>PARK SO-JIN</v>
      </c>
      <c r="H67" t="str">
        <f>VLOOKUP(B67,'Highest Rating - Edited'!$B$1:$K$50,2,0)</f>
        <v>NO NETWORK</v>
      </c>
      <c r="I67">
        <f>VLOOKUP(B67,'Highest Rating - Edited'!$B$1:$K$50,3,0)</f>
        <v>241</v>
      </c>
      <c r="J67" s="1">
        <f>VLOOKUP(B67,'Highest Rating - Edited'!$B$1:$K$50,4,0)</f>
        <v>44801</v>
      </c>
      <c r="K67" t="str">
        <f>VLOOKUP(B67,'Highest Rating - Edited'!$B$1:$K$50,5,0)</f>
        <v>Rating Below Average</v>
      </c>
      <c r="L67" t="str">
        <f>VLOOKUP(B67,'Highest Rating - Edited'!$B$1:$K$50,6,0)</f>
        <v>Level 1</v>
      </c>
      <c r="M67" t="str">
        <f>VLOOKUP(B67,'Highest Rating - Edited'!$B$1:$K$50,7,0)</f>
        <v>Second Semester</v>
      </c>
      <c r="N67" t="str">
        <f>VLOOKUP(B67,'Highest Rating - Edited'!$B$1:$K$50,8,0)</f>
        <v>New Series</v>
      </c>
      <c r="O67" t="str">
        <f>VLOOKUP(B67,'Highest Rating - Edited'!$B$1:$K$50,9,0)</f>
        <v>www.dqstream/alchemy-of-souls/no-network.com</v>
      </c>
      <c r="P67" s="4" t="str">
        <f t="shared" ref="P67:P130" si="4">HYPERLINK(O67,B67)</f>
        <v>ALCHEMY OF SOULS</v>
      </c>
      <c r="Q67" t="str">
        <f t="shared" ref="Q67:Q130" si="5">CONCATENATE("Halo K-Drama Lovers, nikmati"," ",HYPERLINK(O67,B67)," Ada"," ",HYPERLINK(F67,C67)," yang nemenin kamu di hari libur kau lho")</f>
        <v>Halo K-Drama Lovers, nikmati ALCHEMY OF SOULS Ada Park So-jin yang nemenin kamu di hari libur kau lho</v>
      </c>
    </row>
    <row r="68" spans="1:17">
      <c r="A68">
        <f>'Actor - Edited'!A68</f>
        <v>67</v>
      </c>
      <c r="B68" t="s">
        <v>1381</v>
      </c>
      <c r="C68" t="str">
        <f>'Actor - Edited'!C68</f>
        <v>Im Chul-soo</v>
      </c>
      <c r="D68" t="str">
        <f>'Actor - Edited'!D68</f>
        <v xml:space="preserve">Lee Cheol </v>
      </c>
      <c r="E68" t="str">
        <f>'Actor - Edited'!F68</f>
        <v>Supporting</v>
      </c>
      <c r="F68" t="str">
        <f>'Actor - Edited'!G68</f>
        <v>www.dqbio/im-chul-soo/alchemy-of-souls.com</v>
      </c>
      <c r="G68" s="4" t="str">
        <f t="shared" si="3"/>
        <v>IM CHUL-SOO</v>
      </c>
      <c r="H68" t="str">
        <f>VLOOKUP(B68,'Highest Rating - Edited'!$B$1:$K$50,2,0)</f>
        <v>NO NETWORK</v>
      </c>
      <c r="I68">
        <f>VLOOKUP(B68,'Highest Rating - Edited'!$B$1:$K$50,3,0)</f>
        <v>241</v>
      </c>
      <c r="J68" s="1">
        <f>VLOOKUP(B68,'Highest Rating - Edited'!$B$1:$K$50,4,0)</f>
        <v>44801</v>
      </c>
      <c r="K68" t="str">
        <f>VLOOKUP(B68,'Highest Rating - Edited'!$B$1:$K$50,5,0)</f>
        <v>Rating Below Average</v>
      </c>
      <c r="L68" t="str">
        <f>VLOOKUP(B68,'Highest Rating - Edited'!$B$1:$K$50,6,0)</f>
        <v>Level 1</v>
      </c>
      <c r="M68" t="str">
        <f>VLOOKUP(B68,'Highest Rating - Edited'!$B$1:$K$50,7,0)</f>
        <v>Second Semester</v>
      </c>
      <c r="N68" t="str">
        <f>VLOOKUP(B68,'Highest Rating - Edited'!$B$1:$K$50,8,0)</f>
        <v>New Series</v>
      </c>
      <c r="O68" t="str">
        <f>VLOOKUP(B68,'Highest Rating - Edited'!$B$1:$K$50,9,0)</f>
        <v>www.dqstream/alchemy-of-souls/no-network.com</v>
      </c>
      <c r="P68" s="4" t="str">
        <f t="shared" si="4"/>
        <v>ALCHEMY OF SOULS</v>
      </c>
      <c r="Q68" t="str">
        <f t="shared" si="5"/>
        <v>Halo K-Drama Lovers, nikmati ALCHEMY OF SOULS Ada Im Chul-soo yang nemenin kamu di hari libur kau lho</v>
      </c>
    </row>
    <row r="69" spans="1:17">
      <c r="A69">
        <f>'Actor - Edited'!A69</f>
        <v>68</v>
      </c>
      <c r="B69" t="s">
        <v>1381</v>
      </c>
      <c r="C69" t="str">
        <f>'Actor - Edited'!C69</f>
        <v>Seo Hye-won</v>
      </c>
      <c r="D69" t="str">
        <f>'Actor - Edited'!D69</f>
        <v>So-yi</v>
      </c>
      <c r="E69" t="str">
        <f>'Actor - Edited'!F69</f>
        <v>Supporting</v>
      </c>
      <c r="F69" t="str">
        <f>'Actor - Edited'!G69</f>
        <v>www.dqbio/seo-hye-won/alchemy-of-souls.com</v>
      </c>
      <c r="G69" s="4" t="str">
        <f t="shared" si="3"/>
        <v>SEO HYE-WON</v>
      </c>
      <c r="H69" t="str">
        <f>VLOOKUP(B69,'Highest Rating - Edited'!$B$1:$K$50,2,0)</f>
        <v>NO NETWORK</v>
      </c>
      <c r="I69">
        <f>VLOOKUP(B69,'Highest Rating - Edited'!$B$1:$K$50,3,0)</f>
        <v>241</v>
      </c>
      <c r="J69" s="1">
        <f>VLOOKUP(B69,'Highest Rating - Edited'!$B$1:$K$50,4,0)</f>
        <v>44801</v>
      </c>
      <c r="K69" t="str">
        <f>VLOOKUP(B69,'Highest Rating - Edited'!$B$1:$K$50,5,0)</f>
        <v>Rating Below Average</v>
      </c>
      <c r="L69" t="str">
        <f>VLOOKUP(B69,'Highest Rating - Edited'!$B$1:$K$50,6,0)</f>
        <v>Level 1</v>
      </c>
      <c r="M69" t="str">
        <f>VLOOKUP(B69,'Highest Rating - Edited'!$B$1:$K$50,7,0)</f>
        <v>Second Semester</v>
      </c>
      <c r="N69" t="str">
        <f>VLOOKUP(B69,'Highest Rating - Edited'!$B$1:$K$50,8,0)</f>
        <v>New Series</v>
      </c>
      <c r="O69" t="str">
        <f>VLOOKUP(B69,'Highest Rating - Edited'!$B$1:$K$50,9,0)</f>
        <v>www.dqstream/alchemy-of-souls/no-network.com</v>
      </c>
      <c r="P69" s="4" t="str">
        <f t="shared" si="4"/>
        <v>ALCHEMY OF SOULS</v>
      </c>
      <c r="Q69" t="str">
        <f t="shared" si="5"/>
        <v>Halo K-Drama Lovers, nikmati ALCHEMY OF SOULS Ada Seo Hye-won yang nemenin kamu di hari libur kau lho</v>
      </c>
    </row>
    <row r="70" spans="1:17">
      <c r="A70">
        <f>'Actor - Edited'!A70</f>
        <v>69</v>
      </c>
      <c r="B70" t="s">
        <v>1381</v>
      </c>
      <c r="C70" t="str">
        <f>'Actor - Edited'!C70</f>
        <v>Woo Hyun</v>
      </c>
      <c r="D70" t="str">
        <f>'Actor - Edited'!D70</f>
        <v>Monk Ho-ye</v>
      </c>
      <c r="E70" t="str">
        <f>'Actor - Edited'!F70</f>
        <v>Supporting</v>
      </c>
      <c r="F70" t="str">
        <f>'Actor - Edited'!G70</f>
        <v>www.dqbio/woo-hyun/alchemy-of-souls.com</v>
      </c>
      <c r="G70" s="4" t="str">
        <f t="shared" si="3"/>
        <v>WOO HYUN</v>
      </c>
      <c r="H70" t="str">
        <f>VLOOKUP(B70,'Highest Rating - Edited'!$B$1:$K$50,2,0)</f>
        <v>NO NETWORK</v>
      </c>
      <c r="I70">
        <f>VLOOKUP(B70,'Highest Rating - Edited'!$B$1:$K$50,3,0)</f>
        <v>241</v>
      </c>
      <c r="J70" s="1">
        <f>VLOOKUP(B70,'Highest Rating - Edited'!$B$1:$K$50,4,0)</f>
        <v>44801</v>
      </c>
      <c r="K70" t="str">
        <f>VLOOKUP(B70,'Highest Rating - Edited'!$B$1:$K$50,5,0)</f>
        <v>Rating Below Average</v>
      </c>
      <c r="L70" t="str">
        <f>VLOOKUP(B70,'Highest Rating - Edited'!$B$1:$K$50,6,0)</f>
        <v>Level 1</v>
      </c>
      <c r="M70" t="str">
        <f>VLOOKUP(B70,'Highest Rating - Edited'!$B$1:$K$50,7,0)</f>
        <v>Second Semester</v>
      </c>
      <c r="N70" t="str">
        <f>VLOOKUP(B70,'Highest Rating - Edited'!$B$1:$K$50,8,0)</f>
        <v>New Series</v>
      </c>
      <c r="O70" t="str">
        <f>VLOOKUP(B70,'Highest Rating - Edited'!$B$1:$K$50,9,0)</f>
        <v>www.dqstream/alchemy-of-souls/no-network.com</v>
      </c>
      <c r="P70" s="4" t="str">
        <f t="shared" si="4"/>
        <v>ALCHEMY OF SOULS</v>
      </c>
      <c r="Q70" t="str">
        <f t="shared" si="5"/>
        <v>Halo K-Drama Lovers, nikmati ALCHEMY OF SOULS Ada Woo Hyun yang nemenin kamu di hari libur kau lho</v>
      </c>
    </row>
    <row r="71" spans="1:17">
      <c r="A71">
        <f>'Actor - Edited'!A71</f>
        <v>70</v>
      </c>
      <c r="B71" t="s">
        <v>1381</v>
      </c>
      <c r="C71" t="str">
        <f>'Actor - Edited'!C71</f>
        <v>Lee Ji-hoo</v>
      </c>
      <c r="D71" t="str">
        <f>'Actor - Edited'!D71</f>
        <v>Cha Beom</v>
      </c>
      <c r="E71" t="str">
        <f>'Actor - Edited'!F71</f>
        <v>Supporting</v>
      </c>
      <c r="F71" t="str">
        <f>'Actor - Edited'!G71</f>
        <v>www.dqbio/lee-ji-hoo/alchemy-of-souls.com</v>
      </c>
      <c r="G71" s="4" t="str">
        <f t="shared" si="3"/>
        <v>LEE JI-HOO</v>
      </c>
      <c r="H71" t="str">
        <f>VLOOKUP(B71,'Highest Rating - Edited'!$B$1:$K$50,2,0)</f>
        <v>NO NETWORK</v>
      </c>
      <c r="I71">
        <f>VLOOKUP(B71,'Highest Rating - Edited'!$B$1:$K$50,3,0)</f>
        <v>241</v>
      </c>
      <c r="J71" s="1">
        <f>VLOOKUP(B71,'Highest Rating - Edited'!$B$1:$K$50,4,0)</f>
        <v>44801</v>
      </c>
      <c r="K71" t="str">
        <f>VLOOKUP(B71,'Highest Rating - Edited'!$B$1:$K$50,5,0)</f>
        <v>Rating Below Average</v>
      </c>
      <c r="L71" t="str">
        <f>VLOOKUP(B71,'Highest Rating - Edited'!$B$1:$K$50,6,0)</f>
        <v>Level 1</v>
      </c>
      <c r="M71" t="str">
        <f>VLOOKUP(B71,'Highest Rating - Edited'!$B$1:$K$50,7,0)</f>
        <v>Second Semester</v>
      </c>
      <c r="N71" t="str">
        <f>VLOOKUP(B71,'Highest Rating - Edited'!$B$1:$K$50,8,0)</f>
        <v>New Series</v>
      </c>
      <c r="O71" t="str">
        <f>VLOOKUP(B71,'Highest Rating - Edited'!$B$1:$K$50,9,0)</f>
        <v>www.dqstream/alchemy-of-souls/no-network.com</v>
      </c>
      <c r="P71" s="4" t="str">
        <f t="shared" si="4"/>
        <v>ALCHEMY OF SOULS</v>
      </c>
      <c r="Q71" t="str">
        <f t="shared" si="5"/>
        <v>Halo K-Drama Lovers, nikmati ALCHEMY OF SOULS Ada Lee Ji-hoo yang nemenin kamu di hari libur kau lho</v>
      </c>
    </row>
    <row r="72" spans="1:17">
      <c r="A72">
        <f>'Actor - Edited'!A72</f>
        <v>71</v>
      </c>
      <c r="B72" t="s">
        <v>1381</v>
      </c>
      <c r="C72" t="str">
        <f>'Actor - Edited'!C72</f>
        <v>Lee Bong-jun</v>
      </c>
      <c r="D72" t="str">
        <f>'Actor - Edited'!D72</f>
        <v>Gu Hyo</v>
      </c>
      <c r="E72" t="str">
        <f>'Actor - Edited'!F72</f>
        <v>Supporting</v>
      </c>
      <c r="F72" t="str">
        <f>'Actor - Edited'!G72</f>
        <v>www.dqbio/lee-bong-jun/alchemy-of-souls.com</v>
      </c>
      <c r="G72" s="4" t="str">
        <f t="shared" si="3"/>
        <v>LEE BONG-JUN</v>
      </c>
      <c r="H72" t="str">
        <f>VLOOKUP(B72,'Highest Rating - Edited'!$B$1:$K$50,2,0)</f>
        <v>NO NETWORK</v>
      </c>
      <c r="I72">
        <f>VLOOKUP(B72,'Highest Rating - Edited'!$B$1:$K$50,3,0)</f>
        <v>241</v>
      </c>
      <c r="J72" s="1">
        <f>VLOOKUP(B72,'Highest Rating - Edited'!$B$1:$K$50,4,0)</f>
        <v>44801</v>
      </c>
      <c r="K72" t="str">
        <f>VLOOKUP(B72,'Highest Rating - Edited'!$B$1:$K$50,5,0)</f>
        <v>Rating Below Average</v>
      </c>
      <c r="L72" t="str">
        <f>VLOOKUP(B72,'Highest Rating - Edited'!$B$1:$K$50,6,0)</f>
        <v>Level 1</v>
      </c>
      <c r="M72" t="str">
        <f>VLOOKUP(B72,'Highest Rating - Edited'!$B$1:$K$50,7,0)</f>
        <v>Second Semester</v>
      </c>
      <c r="N72" t="str">
        <f>VLOOKUP(B72,'Highest Rating - Edited'!$B$1:$K$50,8,0)</f>
        <v>New Series</v>
      </c>
      <c r="O72" t="str">
        <f>VLOOKUP(B72,'Highest Rating - Edited'!$B$1:$K$50,9,0)</f>
        <v>www.dqstream/alchemy-of-souls/no-network.com</v>
      </c>
      <c r="P72" s="4" t="str">
        <f t="shared" si="4"/>
        <v>ALCHEMY OF SOULS</v>
      </c>
      <c r="Q72" t="str">
        <f t="shared" si="5"/>
        <v>Halo K-Drama Lovers, nikmati ALCHEMY OF SOULS Ada Lee Bong-jun yang nemenin kamu di hari libur kau lho</v>
      </c>
    </row>
    <row r="73" spans="1:17">
      <c r="A73">
        <f>'Actor - Edited'!A73</f>
        <v>72</v>
      </c>
      <c r="B73" t="s">
        <v>1381</v>
      </c>
      <c r="C73" t="str">
        <f>'Actor - Edited'!C73</f>
        <v>Joo Min-soo</v>
      </c>
      <c r="D73" t="str">
        <f>'Actor - Edited'!D73</f>
        <v>Han Yeol</v>
      </c>
      <c r="E73" t="str">
        <f>'Actor - Edited'!F73</f>
        <v>Supporting</v>
      </c>
      <c r="F73" t="str">
        <f>'Actor - Edited'!G73</f>
        <v>www.dqbio/joo-min-soo/alchemy-of-souls.com</v>
      </c>
      <c r="G73" s="4" t="str">
        <f t="shared" si="3"/>
        <v>JOO MIN-SOO</v>
      </c>
      <c r="H73" t="str">
        <f>VLOOKUP(B73,'Highest Rating - Edited'!$B$1:$K$50,2,0)</f>
        <v>NO NETWORK</v>
      </c>
      <c r="I73">
        <f>VLOOKUP(B73,'Highest Rating - Edited'!$B$1:$K$50,3,0)</f>
        <v>241</v>
      </c>
      <c r="J73" s="1">
        <f>VLOOKUP(B73,'Highest Rating - Edited'!$B$1:$K$50,4,0)</f>
        <v>44801</v>
      </c>
      <c r="K73" t="str">
        <f>VLOOKUP(B73,'Highest Rating - Edited'!$B$1:$K$50,5,0)</f>
        <v>Rating Below Average</v>
      </c>
      <c r="L73" t="str">
        <f>VLOOKUP(B73,'Highest Rating - Edited'!$B$1:$K$50,6,0)</f>
        <v>Level 1</v>
      </c>
      <c r="M73" t="str">
        <f>VLOOKUP(B73,'Highest Rating - Edited'!$B$1:$K$50,7,0)</f>
        <v>Second Semester</v>
      </c>
      <c r="N73" t="str">
        <f>VLOOKUP(B73,'Highest Rating - Edited'!$B$1:$K$50,8,0)</f>
        <v>New Series</v>
      </c>
      <c r="O73" t="str">
        <f>VLOOKUP(B73,'Highest Rating - Edited'!$B$1:$K$50,9,0)</f>
        <v>www.dqstream/alchemy-of-souls/no-network.com</v>
      </c>
      <c r="P73" s="4" t="str">
        <f t="shared" si="4"/>
        <v>ALCHEMY OF SOULS</v>
      </c>
      <c r="Q73" t="str">
        <f t="shared" si="5"/>
        <v>Halo K-Drama Lovers, nikmati ALCHEMY OF SOULS Ada Joo Min-soo yang nemenin kamu di hari libur kau lho</v>
      </c>
    </row>
    <row r="74" spans="1:17">
      <c r="A74">
        <f>'Actor - Edited'!A74</f>
        <v>73</v>
      </c>
      <c r="B74" t="s">
        <v>1381</v>
      </c>
      <c r="C74" t="str">
        <f>'Actor - Edited'!C74</f>
        <v xml:space="preserve">Extended </v>
      </c>
      <c r="D74" t="str">
        <f>'Actor - Edited'!D74</f>
        <v xml:space="preserve">Extended </v>
      </c>
      <c r="E74" t="str">
        <f>'Actor - Edited'!F74</f>
        <v>Extended</v>
      </c>
      <c r="F74" t="str">
        <f>'Actor - Edited'!G74</f>
        <v>www.dqbio/extended-/alchemy-of-souls.com</v>
      </c>
      <c r="G74" s="4" t="str">
        <f t="shared" si="3"/>
        <v xml:space="preserve">EXTENDED </v>
      </c>
      <c r="H74" t="str">
        <f>VLOOKUP(B74,'Highest Rating - Edited'!$B$1:$K$50,2,0)</f>
        <v>NO NETWORK</v>
      </c>
      <c r="I74">
        <f>VLOOKUP(B74,'Highest Rating - Edited'!$B$1:$K$50,3,0)</f>
        <v>241</v>
      </c>
      <c r="J74" s="1">
        <f>VLOOKUP(B74,'Highest Rating - Edited'!$B$1:$K$50,4,0)</f>
        <v>44801</v>
      </c>
      <c r="K74" t="str">
        <f>VLOOKUP(B74,'Highest Rating - Edited'!$B$1:$K$50,5,0)</f>
        <v>Rating Below Average</v>
      </c>
      <c r="L74" t="str">
        <f>VLOOKUP(B74,'Highest Rating - Edited'!$B$1:$K$50,6,0)</f>
        <v>Level 1</v>
      </c>
      <c r="M74" t="str">
        <f>VLOOKUP(B74,'Highest Rating - Edited'!$B$1:$K$50,7,0)</f>
        <v>Second Semester</v>
      </c>
      <c r="N74" t="str">
        <f>VLOOKUP(B74,'Highest Rating - Edited'!$B$1:$K$50,8,0)</f>
        <v>New Series</v>
      </c>
      <c r="O74" t="str">
        <f>VLOOKUP(B74,'Highest Rating - Edited'!$B$1:$K$50,9,0)</f>
        <v>www.dqstream/alchemy-of-souls/no-network.com</v>
      </c>
      <c r="P74" s="4" t="str">
        <f t="shared" si="4"/>
        <v>ALCHEMY OF SOULS</v>
      </c>
      <c r="Q74" t="str">
        <f t="shared" si="5"/>
        <v>Halo K-Drama Lovers, nikmati ALCHEMY OF SOULS Ada Extended  yang nemenin kamu di hari libur kau lho</v>
      </c>
    </row>
    <row r="75" spans="1:17">
      <c r="A75">
        <f>'Actor - Edited'!A75</f>
        <v>74</v>
      </c>
      <c r="B75" t="s">
        <v>1381</v>
      </c>
      <c r="C75" t="str">
        <f>'Actor - Edited'!C75</f>
        <v>Jeon Hye-won</v>
      </c>
      <c r="D75" t="str">
        <f>'Actor - Edited'!D75</f>
        <v>Ae-hyang</v>
      </c>
      <c r="E75" t="str">
        <f>'Actor - Edited'!F75</f>
        <v>Extended</v>
      </c>
      <c r="F75" t="str">
        <f>'Actor - Edited'!G75</f>
        <v>www.dqbio/jeon-hye-won/alchemy-of-souls.com</v>
      </c>
      <c r="G75" s="4" t="str">
        <f t="shared" si="3"/>
        <v>JEON HYE-WON</v>
      </c>
      <c r="H75" t="str">
        <f>VLOOKUP(B75,'Highest Rating - Edited'!$B$1:$K$50,2,0)</f>
        <v>NO NETWORK</v>
      </c>
      <c r="I75">
        <f>VLOOKUP(B75,'Highest Rating - Edited'!$B$1:$K$50,3,0)</f>
        <v>241</v>
      </c>
      <c r="J75" s="1">
        <f>VLOOKUP(B75,'Highest Rating - Edited'!$B$1:$K$50,4,0)</f>
        <v>44801</v>
      </c>
      <c r="K75" t="str">
        <f>VLOOKUP(B75,'Highest Rating - Edited'!$B$1:$K$50,5,0)</f>
        <v>Rating Below Average</v>
      </c>
      <c r="L75" t="str">
        <f>VLOOKUP(B75,'Highest Rating - Edited'!$B$1:$K$50,6,0)</f>
        <v>Level 1</v>
      </c>
      <c r="M75" t="str">
        <f>VLOOKUP(B75,'Highest Rating - Edited'!$B$1:$K$50,7,0)</f>
        <v>Second Semester</v>
      </c>
      <c r="N75" t="str">
        <f>VLOOKUP(B75,'Highest Rating - Edited'!$B$1:$K$50,8,0)</f>
        <v>New Series</v>
      </c>
      <c r="O75" t="str">
        <f>VLOOKUP(B75,'Highest Rating - Edited'!$B$1:$K$50,9,0)</f>
        <v>www.dqstream/alchemy-of-souls/no-network.com</v>
      </c>
      <c r="P75" s="4" t="str">
        <f t="shared" si="4"/>
        <v>ALCHEMY OF SOULS</v>
      </c>
      <c r="Q75" t="str">
        <f t="shared" si="5"/>
        <v>Halo K-Drama Lovers, nikmati ALCHEMY OF SOULS Ada Jeon Hye-won yang nemenin kamu di hari libur kau lho</v>
      </c>
    </row>
    <row r="76" spans="1:17">
      <c r="A76">
        <f>'Actor - Edited'!A76</f>
        <v>75</v>
      </c>
      <c r="B76" t="s">
        <v>1381</v>
      </c>
      <c r="C76" t="str">
        <f>'Actor - Edited'!C76</f>
        <v>Yoon Seo-hyun</v>
      </c>
      <c r="D76" t="str">
        <f>'Actor - Edited'!D76</f>
        <v>Cho Chung</v>
      </c>
      <c r="E76" t="str">
        <f>'Actor - Edited'!F76</f>
        <v>Extended</v>
      </c>
      <c r="F76" t="str">
        <f>'Actor - Edited'!G76</f>
        <v>www.dqbio/yoon-seo-hyun/alchemy-of-souls.com</v>
      </c>
      <c r="G76" s="4" t="str">
        <f t="shared" si="3"/>
        <v>YOON SEO-HYUN</v>
      </c>
      <c r="H76" t="str">
        <f>VLOOKUP(B76,'Highest Rating - Edited'!$B$1:$K$50,2,0)</f>
        <v>NO NETWORK</v>
      </c>
      <c r="I76">
        <f>VLOOKUP(B76,'Highest Rating - Edited'!$B$1:$K$50,3,0)</f>
        <v>241</v>
      </c>
      <c r="J76" s="1">
        <f>VLOOKUP(B76,'Highest Rating - Edited'!$B$1:$K$50,4,0)</f>
        <v>44801</v>
      </c>
      <c r="K76" t="str">
        <f>VLOOKUP(B76,'Highest Rating - Edited'!$B$1:$K$50,5,0)</f>
        <v>Rating Below Average</v>
      </c>
      <c r="L76" t="str">
        <f>VLOOKUP(B76,'Highest Rating - Edited'!$B$1:$K$50,6,0)</f>
        <v>Level 1</v>
      </c>
      <c r="M76" t="str">
        <f>VLOOKUP(B76,'Highest Rating - Edited'!$B$1:$K$50,7,0)</f>
        <v>Second Semester</v>
      </c>
      <c r="N76" t="str">
        <f>VLOOKUP(B76,'Highest Rating - Edited'!$B$1:$K$50,8,0)</f>
        <v>New Series</v>
      </c>
      <c r="O76" t="str">
        <f>VLOOKUP(B76,'Highest Rating - Edited'!$B$1:$K$50,9,0)</f>
        <v>www.dqstream/alchemy-of-souls/no-network.com</v>
      </c>
      <c r="P76" s="4" t="str">
        <f t="shared" si="4"/>
        <v>ALCHEMY OF SOULS</v>
      </c>
      <c r="Q76" t="str">
        <f t="shared" si="5"/>
        <v>Halo K-Drama Lovers, nikmati ALCHEMY OF SOULS Ada Yoon Seo-hyun yang nemenin kamu di hari libur kau lho</v>
      </c>
    </row>
    <row r="77" spans="1:17">
      <c r="A77">
        <f>'Actor - Edited'!A77</f>
        <v>76</v>
      </c>
      <c r="B77" t="s">
        <v>1381</v>
      </c>
      <c r="C77" t="str">
        <f>'Actor - Edited'!C77</f>
        <v>Shim Jae-hyun</v>
      </c>
      <c r="D77" t="str">
        <f>'Actor - Edited'!D77</f>
        <v>a thug</v>
      </c>
      <c r="E77" t="str">
        <f>'Actor - Edited'!F77</f>
        <v>Extended</v>
      </c>
      <c r="F77" t="str">
        <f>'Actor - Edited'!G77</f>
        <v>www.dqbio/shim-jae-hyun/alchemy-of-souls.com</v>
      </c>
      <c r="G77" s="4" t="str">
        <f t="shared" si="3"/>
        <v>SHIM JAE-HYUN</v>
      </c>
      <c r="H77" t="str">
        <f>VLOOKUP(B77,'Highest Rating - Edited'!$B$1:$K$50,2,0)</f>
        <v>NO NETWORK</v>
      </c>
      <c r="I77">
        <f>VLOOKUP(B77,'Highest Rating - Edited'!$B$1:$K$50,3,0)</f>
        <v>241</v>
      </c>
      <c r="J77" s="1">
        <f>VLOOKUP(B77,'Highest Rating - Edited'!$B$1:$K$50,4,0)</f>
        <v>44801</v>
      </c>
      <c r="K77" t="str">
        <f>VLOOKUP(B77,'Highest Rating - Edited'!$B$1:$K$50,5,0)</f>
        <v>Rating Below Average</v>
      </c>
      <c r="L77" t="str">
        <f>VLOOKUP(B77,'Highest Rating - Edited'!$B$1:$K$50,6,0)</f>
        <v>Level 1</v>
      </c>
      <c r="M77" t="str">
        <f>VLOOKUP(B77,'Highest Rating - Edited'!$B$1:$K$50,7,0)</f>
        <v>Second Semester</v>
      </c>
      <c r="N77" t="str">
        <f>VLOOKUP(B77,'Highest Rating - Edited'!$B$1:$K$50,8,0)</f>
        <v>New Series</v>
      </c>
      <c r="O77" t="str">
        <f>VLOOKUP(B77,'Highest Rating - Edited'!$B$1:$K$50,9,0)</f>
        <v>www.dqstream/alchemy-of-souls/no-network.com</v>
      </c>
      <c r="P77" s="4" t="str">
        <f t="shared" si="4"/>
        <v>ALCHEMY OF SOULS</v>
      </c>
      <c r="Q77" t="str">
        <f t="shared" si="5"/>
        <v>Halo K-Drama Lovers, nikmati ALCHEMY OF SOULS Ada Shim Jae-hyun yang nemenin kamu di hari libur kau lho</v>
      </c>
    </row>
    <row r="78" spans="1:17">
      <c r="A78">
        <f>'Actor - Edited'!A78</f>
        <v>77</v>
      </c>
      <c r="B78" t="s">
        <v>1381</v>
      </c>
      <c r="C78" t="str">
        <f>'Actor - Edited'!C78</f>
        <v>Do Sang-woo</v>
      </c>
      <c r="D78" t="str">
        <f>'Actor - Edited'!D78</f>
        <v>Seo Yoon-o</v>
      </c>
      <c r="E78" t="str">
        <f>'Actor - Edited'!F78</f>
        <v>Extended</v>
      </c>
      <c r="F78" t="str">
        <f>'Actor - Edited'!G78</f>
        <v>www.dqbio/do-sang-woo/alchemy-of-souls.com</v>
      </c>
      <c r="G78" s="4" t="str">
        <f t="shared" si="3"/>
        <v>DO SANG-WOO</v>
      </c>
      <c r="H78" t="str">
        <f>VLOOKUP(B78,'Highest Rating - Edited'!$B$1:$K$50,2,0)</f>
        <v>NO NETWORK</v>
      </c>
      <c r="I78">
        <f>VLOOKUP(B78,'Highest Rating - Edited'!$B$1:$K$50,3,0)</f>
        <v>241</v>
      </c>
      <c r="J78" s="1">
        <f>VLOOKUP(B78,'Highest Rating - Edited'!$B$1:$K$50,4,0)</f>
        <v>44801</v>
      </c>
      <c r="K78" t="str">
        <f>VLOOKUP(B78,'Highest Rating - Edited'!$B$1:$K$50,5,0)</f>
        <v>Rating Below Average</v>
      </c>
      <c r="L78" t="str">
        <f>VLOOKUP(B78,'Highest Rating - Edited'!$B$1:$K$50,6,0)</f>
        <v>Level 1</v>
      </c>
      <c r="M78" t="str">
        <f>VLOOKUP(B78,'Highest Rating - Edited'!$B$1:$K$50,7,0)</f>
        <v>Second Semester</v>
      </c>
      <c r="N78" t="str">
        <f>VLOOKUP(B78,'Highest Rating - Edited'!$B$1:$K$50,8,0)</f>
        <v>New Series</v>
      </c>
      <c r="O78" t="str">
        <f>VLOOKUP(B78,'Highest Rating - Edited'!$B$1:$K$50,9,0)</f>
        <v>www.dqstream/alchemy-of-souls/no-network.com</v>
      </c>
      <c r="P78" s="4" t="str">
        <f t="shared" si="4"/>
        <v>ALCHEMY OF SOULS</v>
      </c>
      <c r="Q78" t="str">
        <f t="shared" si="5"/>
        <v>Halo K-Drama Lovers, nikmati ALCHEMY OF SOULS Ada Do Sang-woo yang nemenin kamu di hari libur kau lho</v>
      </c>
    </row>
    <row r="79" spans="1:17">
      <c r="A79">
        <f>'Actor - Edited'!A79</f>
        <v>78</v>
      </c>
      <c r="B79" t="s">
        <v>1381</v>
      </c>
      <c r="C79" t="str">
        <f>'Actor - Edited'!C79</f>
        <v>Yeom Hye-ran</v>
      </c>
      <c r="D79" t="str">
        <f>'Actor - Edited'!D79</f>
        <v>a mysterio</v>
      </c>
      <c r="E79" t="str">
        <f>'Actor - Edited'!F79</f>
        <v>Special Appearance</v>
      </c>
      <c r="F79" t="str">
        <f>'Actor - Edited'!G79</f>
        <v>www.dqbio/yeom-hye-ran/alchemy-of-souls.com</v>
      </c>
      <c r="G79" s="4" t="str">
        <f t="shared" si="3"/>
        <v>YEOM HYE-RAN</v>
      </c>
      <c r="H79" t="str">
        <f>VLOOKUP(B79,'Highest Rating - Edited'!$B$1:$K$50,2,0)</f>
        <v>NO NETWORK</v>
      </c>
      <c r="I79">
        <f>VLOOKUP(B79,'Highest Rating - Edited'!$B$1:$K$50,3,0)</f>
        <v>241</v>
      </c>
      <c r="J79" s="1">
        <f>VLOOKUP(B79,'Highest Rating - Edited'!$B$1:$K$50,4,0)</f>
        <v>44801</v>
      </c>
      <c r="K79" t="str">
        <f>VLOOKUP(B79,'Highest Rating - Edited'!$B$1:$K$50,5,0)</f>
        <v>Rating Below Average</v>
      </c>
      <c r="L79" t="str">
        <f>VLOOKUP(B79,'Highest Rating - Edited'!$B$1:$K$50,6,0)</f>
        <v>Level 1</v>
      </c>
      <c r="M79" t="str">
        <f>VLOOKUP(B79,'Highest Rating - Edited'!$B$1:$K$50,7,0)</f>
        <v>Second Semester</v>
      </c>
      <c r="N79" t="str">
        <f>VLOOKUP(B79,'Highest Rating - Edited'!$B$1:$K$50,8,0)</f>
        <v>New Series</v>
      </c>
      <c r="O79" t="str">
        <f>VLOOKUP(B79,'Highest Rating - Edited'!$B$1:$K$50,9,0)</f>
        <v>www.dqstream/alchemy-of-souls/no-network.com</v>
      </c>
      <c r="P79" s="4" t="str">
        <f t="shared" si="4"/>
        <v>ALCHEMY OF SOULS</v>
      </c>
      <c r="Q79" t="str">
        <f t="shared" si="5"/>
        <v>Halo K-Drama Lovers, nikmati ALCHEMY OF SOULS Ada Yeom Hye-ran yang nemenin kamu di hari libur kau lho</v>
      </c>
    </row>
    <row r="80" spans="1:17">
      <c r="A80">
        <f>'Actor - Edited'!A80</f>
        <v>79</v>
      </c>
      <c r="B80" t="s">
        <v>1381</v>
      </c>
      <c r="C80" t="str">
        <f>'Actor - Edited'!C80</f>
        <v xml:space="preserve">Yegyul Band  </v>
      </c>
      <c r="D80" t="str">
        <f>'Actor - Edited'!D80</f>
        <v>Yegyul Ban</v>
      </c>
      <c r="E80" t="str">
        <f>'Actor - Edited'!F80</f>
        <v>Special Appearance</v>
      </c>
      <c r="F80" t="str">
        <f>'Actor - Edited'!G80</f>
        <v>www.dqbio/yegyul-band--/alchemy-of-souls.com</v>
      </c>
      <c r="G80" s="4" t="str">
        <f t="shared" si="3"/>
        <v xml:space="preserve">YEGYUL BAND  </v>
      </c>
      <c r="H80" t="str">
        <f>VLOOKUP(B80,'Highest Rating - Edited'!$B$1:$K$50,2,0)</f>
        <v>NO NETWORK</v>
      </c>
      <c r="I80">
        <f>VLOOKUP(B80,'Highest Rating - Edited'!$B$1:$K$50,3,0)</f>
        <v>241</v>
      </c>
      <c r="J80" s="1">
        <f>VLOOKUP(B80,'Highest Rating - Edited'!$B$1:$K$50,4,0)</f>
        <v>44801</v>
      </c>
      <c r="K80" t="str">
        <f>VLOOKUP(B80,'Highest Rating - Edited'!$B$1:$K$50,5,0)</f>
        <v>Rating Below Average</v>
      </c>
      <c r="L80" t="str">
        <f>VLOOKUP(B80,'Highest Rating - Edited'!$B$1:$K$50,6,0)</f>
        <v>Level 1</v>
      </c>
      <c r="M80" t="str">
        <f>VLOOKUP(B80,'Highest Rating - Edited'!$B$1:$K$50,7,0)</f>
        <v>Second Semester</v>
      </c>
      <c r="N80" t="str">
        <f>VLOOKUP(B80,'Highest Rating - Edited'!$B$1:$K$50,8,0)</f>
        <v>New Series</v>
      </c>
      <c r="O80" t="str">
        <f>VLOOKUP(B80,'Highest Rating - Edited'!$B$1:$K$50,9,0)</f>
        <v>www.dqstream/alchemy-of-souls/no-network.com</v>
      </c>
      <c r="P80" s="4" t="str">
        <f t="shared" si="4"/>
        <v>ALCHEMY OF SOULS</v>
      </c>
      <c r="Q80" t="str">
        <f t="shared" si="5"/>
        <v>Halo K-Drama Lovers, nikmati ALCHEMY OF SOULS Ada Yegyul Band   yang nemenin kamu di hari libur kau lho</v>
      </c>
    </row>
    <row r="81" spans="1:17">
      <c r="A81">
        <f>'Actor - Edited'!A81</f>
        <v>80</v>
      </c>
      <c r="B81" t="s">
        <v>1381</v>
      </c>
      <c r="C81" t="str">
        <f>'Actor - Edited'!C81</f>
        <v>Kim Hyun-sook</v>
      </c>
      <c r="D81" t="str">
        <f>'Actor - Edited'!D81</f>
        <v>Maidservan</v>
      </c>
      <c r="E81" t="str">
        <f>'Actor - Edited'!F81</f>
        <v>Special Appearance</v>
      </c>
      <c r="F81" t="str">
        <f>'Actor - Edited'!G81</f>
        <v>www.dqbio/kim-hyun-sook/alchemy-of-souls.com</v>
      </c>
      <c r="G81" s="4" t="str">
        <f t="shared" si="3"/>
        <v>KIM HYUN-SOOK</v>
      </c>
      <c r="H81" t="str">
        <f>VLOOKUP(B81,'Highest Rating - Edited'!$B$1:$K$50,2,0)</f>
        <v>NO NETWORK</v>
      </c>
      <c r="I81">
        <f>VLOOKUP(B81,'Highest Rating - Edited'!$B$1:$K$50,3,0)</f>
        <v>241</v>
      </c>
      <c r="J81" s="1">
        <f>VLOOKUP(B81,'Highest Rating - Edited'!$B$1:$K$50,4,0)</f>
        <v>44801</v>
      </c>
      <c r="K81" t="str">
        <f>VLOOKUP(B81,'Highest Rating - Edited'!$B$1:$K$50,5,0)</f>
        <v>Rating Below Average</v>
      </c>
      <c r="L81" t="str">
        <f>VLOOKUP(B81,'Highest Rating - Edited'!$B$1:$K$50,6,0)</f>
        <v>Level 1</v>
      </c>
      <c r="M81" t="str">
        <f>VLOOKUP(B81,'Highest Rating - Edited'!$B$1:$K$50,7,0)</f>
        <v>Second Semester</v>
      </c>
      <c r="N81" t="str">
        <f>VLOOKUP(B81,'Highest Rating - Edited'!$B$1:$K$50,8,0)</f>
        <v>New Series</v>
      </c>
      <c r="O81" t="str">
        <f>VLOOKUP(B81,'Highest Rating - Edited'!$B$1:$K$50,9,0)</f>
        <v>www.dqstream/alchemy-of-souls/no-network.com</v>
      </c>
      <c r="P81" s="4" t="str">
        <f t="shared" si="4"/>
        <v>ALCHEMY OF SOULS</v>
      </c>
      <c r="Q81" t="str">
        <f t="shared" si="5"/>
        <v>Halo K-Drama Lovers, nikmati ALCHEMY OF SOULS Ada Kim Hyun-sook yang nemenin kamu di hari libur kau lho</v>
      </c>
    </row>
    <row r="82" spans="1:17">
      <c r="A82">
        <f>'Actor - Edited'!A82</f>
        <v>81</v>
      </c>
      <c r="B82" t="s">
        <v>1381</v>
      </c>
      <c r="C82" t="str">
        <f>'Actor - Edited'!C82</f>
        <v>Jang Sung-beom</v>
      </c>
      <c r="D82" t="str">
        <f>'Actor - Edited'!D82</f>
        <v>Master Kan</v>
      </c>
      <c r="E82" t="str">
        <f>'Actor - Edited'!F82</f>
        <v>Special Appearance</v>
      </c>
      <c r="F82" t="str">
        <f>'Actor - Edited'!G82</f>
        <v>www.dqbio/jang-sung-beom/alchemy-of-souls.com</v>
      </c>
      <c r="G82" s="4" t="str">
        <f t="shared" si="3"/>
        <v>JANG SUNG-BEOM</v>
      </c>
      <c r="H82" t="str">
        <f>VLOOKUP(B82,'Highest Rating - Edited'!$B$1:$K$50,2,0)</f>
        <v>NO NETWORK</v>
      </c>
      <c r="I82">
        <f>VLOOKUP(B82,'Highest Rating - Edited'!$B$1:$K$50,3,0)</f>
        <v>241</v>
      </c>
      <c r="J82" s="1">
        <f>VLOOKUP(B82,'Highest Rating - Edited'!$B$1:$K$50,4,0)</f>
        <v>44801</v>
      </c>
      <c r="K82" t="str">
        <f>VLOOKUP(B82,'Highest Rating - Edited'!$B$1:$K$50,5,0)</f>
        <v>Rating Below Average</v>
      </c>
      <c r="L82" t="str">
        <f>VLOOKUP(B82,'Highest Rating - Edited'!$B$1:$K$50,6,0)</f>
        <v>Level 1</v>
      </c>
      <c r="M82" t="str">
        <f>VLOOKUP(B82,'Highest Rating - Edited'!$B$1:$K$50,7,0)</f>
        <v>Second Semester</v>
      </c>
      <c r="N82" t="str">
        <f>VLOOKUP(B82,'Highest Rating - Edited'!$B$1:$K$50,8,0)</f>
        <v>New Series</v>
      </c>
      <c r="O82" t="str">
        <f>VLOOKUP(B82,'Highest Rating - Edited'!$B$1:$K$50,9,0)</f>
        <v>www.dqstream/alchemy-of-souls/no-network.com</v>
      </c>
      <c r="P82" s="4" t="str">
        <f t="shared" si="4"/>
        <v>ALCHEMY OF SOULS</v>
      </c>
      <c r="Q82" t="str">
        <f t="shared" si="5"/>
        <v>Halo K-Drama Lovers, nikmati ALCHEMY OF SOULS Ada Jang Sung-beom yang nemenin kamu di hari libur kau lho</v>
      </c>
    </row>
    <row r="83" spans="1:17">
      <c r="A83">
        <f>'Actor - Edited'!A83</f>
        <v>82</v>
      </c>
      <c r="B83" t="s">
        <v>1381</v>
      </c>
      <c r="C83" t="str">
        <f>'Actor - Edited'!C83</f>
        <v>Shim So-young</v>
      </c>
      <c r="D83" t="str">
        <f>'Actor - Edited'!D83</f>
        <v>Shaman Cho</v>
      </c>
      <c r="E83" t="str">
        <f>'Actor - Edited'!F83</f>
        <v>Special Appearance</v>
      </c>
      <c r="F83" t="str">
        <f>'Actor - Edited'!G83</f>
        <v>www.dqbio/shim-so-young/alchemy-of-souls.com</v>
      </c>
      <c r="G83" s="4" t="str">
        <f t="shared" si="3"/>
        <v>SHIM SO-YOUNG</v>
      </c>
      <c r="H83" t="str">
        <f>VLOOKUP(B83,'Highest Rating - Edited'!$B$1:$K$50,2,0)</f>
        <v>NO NETWORK</v>
      </c>
      <c r="I83">
        <f>VLOOKUP(B83,'Highest Rating - Edited'!$B$1:$K$50,3,0)</f>
        <v>241</v>
      </c>
      <c r="J83" s="1">
        <f>VLOOKUP(B83,'Highest Rating - Edited'!$B$1:$K$50,4,0)</f>
        <v>44801</v>
      </c>
      <c r="K83" t="str">
        <f>VLOOKUP(B83,'Highest Rating - Edited'!$B$1:$K$50,5,0)</f>
        <v>Rating Below Average</v>
      </c>
      <c r="L83" t="str">
        <f>VLOOKUP(B83,'Highest Rating - Edited'!$B$1:$K$50,6,0)</f>
        <v>Level 1</v>
      </c>
      <c r="M83" t="str">
        <f>VLOOKUP(B83,'Highest Rating - Edited'!$B$1:$K$50,7,0)</f>
        <v>Second Semester</v>
      </c>
      <c r="N83" t="str">
        <f>VLOOKUP(B83,'Highest Rating - Edited'!$B$1:$K$50,8,0)</f>
        <v>New Series</v>
      </c>
      <c r="O83" t="str">
        <f>VLOOKUP(B83,'Highest Rating - Edited'!$B$1:$K$50,9,0)</f>
        <v>www.dqstream/alchemy-of-souls/no-network.com</v>
      </c>
      <c r="P83" s="4" t="str">
        <f t="shared" si="4"/>
        <v>ALCHEMY OF SOULS</v>
      </c>
      <c r="Q83" t="str">
        <f t="shared" si="5"/>
        <v>Halo K-Drama Lovers, nikmati ALCHEMY OF SOULS Ada Shim So-young yang nemenin kamu di hari libur kau lho</v>
      </c>
    </row>
    <row r="84" spans="1:17">
      <c r="A84">
        <f>'Actor - Edited'!A84</f>
        <v>83</v>
      </c>
      <c r="B84" t="s">
        <v>1382</v>
      </c>
      <c r="C84" t="str">
        <f>'Actor - Edited'!C84</f>
        <v>Kim Tae-woo</v>
      </c>
      <c r="D84" t="str">
        <f>'Actor - Edited'!D84</f>
        <v>Gwanghaegu</v>
      </c>
      <c r="E84" t="str">
        <f>'Actor - Edited'!F84</f>
        <v>Supporting</v>
      </c>
      <c r="F84" t="str">
        <f>'Actor - Edited'!G84</f>
        <v>www.dqbio/kim-tae-woo/bossam:-steal-the-fate.com</v>
      </c>
      <c r="G84" s="4" t="str">
        <f t="shared" si="3"/>
        <v>KIM TAE-WOO</v>
      </c>
      <c r="H84" t="str">
        <f>VLOOKUP(B84,'Highest Rating - Edited'!$B$1:$K$50,2,0)</f>
        <v>MBN</v>
      </c>
      <c r="I84">
        <f>VLOOKUP(B84,'Highest Rating - Edited'!$B$1:$K$50,3,0)</f>
        <v>194</v>
      </c>
      <c r="J84" s="1">
        <f>VLOOKUP(B84,'Highest Rating - Edited'!$B$1:$K$50,4,0)</f>
        <v>44381</v>
      </c>
      <c r="K84" t="str">
        <f>VLOOKUP(B84,'Highest Rating - Edited'!$B$1:$K$50,5,0)</f>
        <v>Rating Below Average</v>
      </c>
      <c r="L84" t="str">
        <f>VLOOKUP(B84,'Highest Rating - Edited'!$B$1:$K$50,6,0)</f>
        <v>Level 1</v>
      </c>
      <c r="M84" t="str">
        <f>VLOOKUP(B84,'Highest Rating - Edited'!$B$1:$K$50,7,0)</f>
        <v>Second Semester</v>
      </c>
      <c r="N84" t="str">
        <f>VLOOKUP(B84,'Highest Rating - Edited'!$B$1:$K$50,8,0)</f>
        <v>New Series</v>
      </c>
      <c r="O84" t="str">
        <f>VLOOKUP(B84,'Highest Rating - Edited'!$B$1:$K$50,9,0)</f>
        <v>www.dqstream/bossam:-steal-the-fate/mbn.com</v>
      </c>
      <c r="P84" s="4" t="str">
        <f t="shared" si="4"/>
        <v>BOSSAM: STEAL THE FATE</v>
      </c>
      <c r="Q84" t="str">
        <f t="shared" si="5"/>
        <v>Halo K-Drama Lovers, nikmati BOSSAM: STEAL THE FATE Ada Kim Tae-woo yang nemenin kamu di hari libur kau lho</v>
      </c>
    </row>
    <row r="85" spans="1:17">
      <c r="A85">
        <f>'Actor - Edited'!A85</f>
        <v>84</v>
      </c>
      <c r="B85" t="s">
        <v>1382</v>
      </c>
      <c r="C85" t="str">
        <f>'Actor - Edited'!C85</f>
        <v>So Hee-jung</v>
      </c>
      <c r="D85" t="str">
        <f>'Actor - Edited'!D85</f>
        <v>Royal Cons</v>
      </c>
      <c r="E85" t="str">
        <f>'Actor - Edited'!F85</f>
        <v>Supporting</v>
      </c>
      <c r="F85" t="str">
        <f>'Actor - Edited'!G85</f>
        <v>www.dqbio/so-hee-jung/bossam:-steal-the-fate.com</v>
      </c>
      <c r="G85" s="4" t="str">
        <f t="shared" si="3"/>
        <v>SO HEE-JUNG</v>
      </c>
      <c r="H85" t="str">
        <f>VLOOKUP(B85,'Highest Rating - Edited'!$B$1:$K$50,2,0)</f>
        <v>MBN</v>
      </c>
      <c r="I85">
        <f>VLOOKUP(B85,'Highest Rating - Edited'!$B$1:$K$50,3,0)</f>
        <v>194</v>
      </c>
      <c r="J85" s="1">
        <f>VLOOKUP(B85,'Highest Rating - Edited'!$B$1:$K$50,4,0)</f>
        <v>44381</v>
      </c>
      <c r="K85" t="str">
        <f>VLOOKUP(B85,'Highest Rating - Edited'!$B$1:$K$50,5,0)</f>
        <v>Rating Below Average</v>
      </c>
      <c r="L85" t="str">
        <f>VLOOKUP(B85,'Highest Rating - Edited'!$B$1:$K$50,6,0)</f>
        <v>Level 1</v>
      </c>
      <c r="M85" t="str">
        <f>VLOOKUP(B85,'Highest Rating - Edited'!$B$1:$K$50,7,0)</f>
        <v>Second Semester</v>
      </c>
      <c r="N85" t="str">
        <f>VLOOKUP(B85,'Highest Rating - Edited'!$B$1:$K$50,8,0)</f>
        <v>New Series</v>
      </c>
      <c r="O85" t="str">
        <f>VLOOKUP(B85,'Highest Rating - Edited'!$B$1:$K$50,9,0)</f>
        <v>www.dqstream/bossam:-steal-the-fate/mbn.com</v>
      </c>
      <c r="P85" s="4" t="str">
        <f t="shared" si="4"/>
        <v>BOSSAM: STEAL THE FATE</v>
      </c>
      <c r="Q85" t="str">
        <f t="shared" si="5"/>
        <v>Halo K-Drama Lovers, nikmati BOSSAM: STEAL THE FATE Ada So Hee-jung yang nemenin kamu di hari libur kau lho</v>
      </c>
    </row>
    <row r="86" spans="1:17">
      <c r="A86">
        <f>'Actor - Edited'!A86</f>
        <v>85</v>
      </c>
      <c r="B86" t="s">
        <v>1382</v>
      </c>
      <c r="C86" t="str">
        <f>'Actor - Edited'!C86</f>
        <v>Yang Hyun-min</v>
      </c>
      <c r="D86" t="str">
        <f>'Actor - Edited'!D86</f>
        <v>Kim Ja-jeo</v>
      </c>
      <c r="E86" t="str">
        <f>'Actor - Edited'!F86</f>
        <v>Supporting</v>
      </c>
      <c r="F86" t="str">
        <f>'Actor - Edited'!G86</f>
        <v>www.dqbio/yang-hyun-min/bossam:-steal-the-fate.com</v>
      </c>
      <c r="G86" s="4" t="str">
        <f t="shared" si="3"/>
        <v>YANG HYUN-MIN</v>
      </c>
      <c r="H86" t="str">
        <f>VLOOKUP(B86,'Highest Rating - Edited'!$B$1:$K$50,2,0)</f>
        <v>MBN</v>
      </c>
      <c r="I86">
        <f>VLOOKUP(B86,'Highest Rating - Edited'!$B$1:$K$50,3,0)</f>
        <v>194</v>
      </c>
      <c r="J86" s="1">
        <f>VLOOKUP(B86,'Highest Rating - Edited'!$B$1:$K$50,4,0)</f>
        <v>44381</v>
      </c>
      <c r="K86" t="str">
        <f>VLOOKUP(B86,'Highest Rating - Edited'!$B$1:$K$50,5,0)</f>
        <v>Rating Below Average</v>
      </c>
      <c r="L86" t="str">
        <f>VLOOKUP(B86,'Highest Rating - Edited'!$B$1:$K$50,6,0)</f>
        <v>Level 1</v>
      </c>
      <c r="M86" t="str">
        <f>VLOOKUP(B86,'Highest Rating - Edited'!$B$1:$K$50,7,0)</f>
        <v>Second Semester</v>
      </c>
      <c r="N86" t="str">
        <f>VLOOKUP(B86,'Highest Rating - Edited'!$B$1:$K$50,8,0)</f>
        <v>New Series</v>
      </c>
      <c r="O86" t="str">
        <f>VLOOKUP(B86,'Highest Rating - Edited'!$B$1:$K$50,9,0)</f>
        <v>www.dqstream/bossam:-steal-the-fate/mbn.com</v>
      </c>
      <c r="P86" s="4" t="str">
        <f t="shared" si="4"/>
        <v>BOSSAM: STEAL THE FATE</v>
      </c>
      <c r="Q86" t="str">
        <f t="shared" si="5"/>
        <v>Halo K-Drama Lovers, nikmati BOSSAM: STEAL THE FATE Ada Yang Hyun-min yang nemenin kamu di hari libur kau lho</v>
      </c>
    </row>
    <row r="87" spans="1:17">
      <c r="A87">
        <f>'Actor - Edited'!A87</f>
        <v>86</v>
      </c>
      <c r="B87" t="s">
        <v>1382</v>
      </c>
      <c r="C87" t="str">
        <f>'Actor - Edited'!C87</f>
        <v>Shin Dong-mi</v>
      </c>
      <c r="D87" t="str">
        <f>'Actor - Edited'!D87</f>
        <v>Court Lady</v>
      </c>
      <c r="E87" t="str">
        <f>'Actor - Edited'!F87</f>
        <v>Supporting</v>
      </c>
      <c r="F87" t="str">
        <f>'Actor - Edited'!G87</f>
        <v>www.dqbio/shin-dong-mi/bossam:-steal-the-fate.com</v>
      </c>
      <c r="G87" s="4" t="str">
        <f t="shared" si="3"/>
        <v>SHIN DONG-MI</v>
      </c>
      <c r="H87" t="str">
        <f>VLOOKUP(B87,'Highest Rating - Edited'!$B$1:$K$50,2,0)</f>
        <v>MBN</v>
      </c>
      <c r="I87">
        <f>VLOOKUP(B87,'Highest Rating - Edited'!$B$1:$K$50,3,0)</f>
        <v>194</v>
      </c>
      <c r="J87" s="1">
        <f>VLOOKUP(B87,'Highest Rating - Edited'!$B$1:$K$50,4,0)</f>
        <v>44381</v>
      </c>
      <c r="K87" t="str">
        <f>VLOOKUP(B87,'Highest Rating - Edited'!$B$1:$K$50,5,0)</f>
        <v>Rating Below Average</v>
      </c>
      <c r="L87" t="str">
        <f>VLOOKUP(B87,'Highest Rating - Edited'!$B$1:$K$50,6,0)</f>
        <v>Level 1</v>
      </c>
      <c r="M87" t="str">
        <f>VLOOKUP(B87,'Highest Rating - Edited'!$B$1:$K$50,7,0)</f>
        <v>Second Semester</v>
      </c>
      <c r="N87" t="str">
        <f>VLOOKUP(B87,'Highest Rating - Edited'!$B$1:$K$50,8,0)</f>
        <v>New Series</v>
      </c>
      <c r="O87" t="str">
        <f>VLOOKUP(B87,'Highest Rating - Edited'!$B$1:$K$50,9,0)</f>
        <v>www.dqstream/bossam:-steal-the-fate/mbn.com</v>
      </c>
      <c r="P87" s="4" t="str">
        <f t="shared" si="4"/>
        <v>BOSSAM: STEAL THE FATE</v>
      </c>
      <c r="Q87" t="str">
        <f t="shared" si="5"/>
        <v>Halo K-Drama Lovers, nikmati BOSSAM: STEAL THE FATE Ada Shin Dong-mi yang nemenin kamu di hari libur kau lho</v>
      </c>
    </row>
    <row r="88" spans="1:17">
      <c r="A88">
        <f>'Actor - Edited'!A88</f>
        <v>87</v>
      </c>
      <c r="B88" t="s">
        <v>1382</v>
      </c>
      <c r="C88" t="str">
        <f>'Actor - Edited'!C88</f>
        <v>Song Seon-mi</v>
      </c>
      <c r="D88" t="str">
        <f>'Actor - Edited'!D88</f>
        <v>Court Lady</v>
      </c>
      <c r="E88" t="str">
        <f>'Actor - Edited'!F88</f>
        <v>Supporting</v>
      </c>
      <c r="F88" t="str">
        <f>'Actor - Edited'!G88</f>
        <v>www.dqbio/song-seon-mi/bossam:-steal-the-fate.com</v>
      </c>
      <c r="G88" s="4" t="str">
        <f t="shared" si="3"/>
        <v>SONG SEON-MI</v>
      </c>
      <c r="H88" t="str">
        <f>VLOOKUP(B88,'Highest Rating - Edited'!$B$1:$K$50,2,0)</f>
        <v>MBN</v>
      </c>
      <c r="I88">
        <f>VLOOKUP(B88,'Highest Rating - Edited'!$B$1:$K$50,3,0)</f>
        <v>194</v>
      </c>
      <c r="J88" s="1">
        <f>VLOOKUP(B88,'Highest Rating - Edited'!$B$1:$K$50,4,0)</f>
        <v>44381</v>
      </c>
      <c r="K88" t="str">
        <f>VLOOKUP(B88,'Highest Rating - Edited'!$B$1:$K$50,5,0)</f>
        <v>Rating Below Average</v>
      </c>
      <c r="L88" t="str">
        <f>VLOOKUP(B88,'Highest Rating - Edited'!$B$1:$K$50,6,0)</f>
        <v>Level 1</v>
      </c>
      <c r="M88" t="str">
        <f>VLOOKUP(B88,'Highest Rating - Edited'!$B$1:$K$50,7,0)</f>
        <v>Second Semester</v>
      </c>
      <c r="N88" t="str">
        <f>VLOOKUP(B88,'Highest Rating - Edited'!$B$1:$K$50,8,0)</f>
        <v>New Series</v>
      </c>
      <c r="O88" t="str">
        <f>VLOOKUP(B88,'Highest Rating - Edited'!$B$1:$K$50,9,0)</f>
        <v>www.dqstream/bossam:-steal-the-fate/mbn.com</v>
      </c>
      <c r="P88" s="4" t="str">
        <f t="shared" si="4"/>
        <v>BOSSAM: STEAL THE FATE</v>
      </c>
      <c r="Q88" t="str">
        <f t="shared" si="5"/>
        <v>Halo K-Drama Lovers, nikmati BOSSAM: STEAL THE FATE Ada Song Seon-mi yang nemenin kamu di hari libur kau lho</v>
      </c>
    </row>
    <row r="89" spans="1:17">
      <c r="A89">
        <f>'Actor - Edited'!A89</f>
        <v>88</v>
      </c>
      <c r="B89" t="s">
        <v>1382</v>
      </c>
      <c r="C89" t="str">
        <f>'Actor - Edited'!C89</f>
        <v>Seo Beom-sik</v>
      </c>
      <c r="D89" t="str">
        <f>'Actor - Edited'!D89</f>
        <v>Jung-yeong</v>
      </c>
      <c r="E89" t="str">
        <f>'Actor - Edited'!F89</f>
        <v>Supporting</v>
      </c>
      <c r="F89" t="str">
        <f>'Actor - Edited'!G89</f>
        <v>www.dqbio/seo-beom-sik/bossam:-steal-the-fate.com</v>
      </c>
      <c r="G89" s="4" t="str">
        <f t="shared" si="3"/>
        <v>SEO BEOM-SIK</v>
      </c>
      <c r="H89" t="str">
        <f>VLOOKUP(B89,'Highest Rating - Edited'!$B$1:$K$50,2,0)</f>
        <v>MBN</v>
      </c>
      <c r="I89">
        <f>VLOOKUP(B89,'Highest Rating - Edited'!$B$1:$K$50,3,0)</f>
        <v>194</v>
      </c>
      <c r="J89" s="1">
        <f>VLOOKUP(B89,'Highest Rating - Edited'!$B$1:$K$50,4,0)</f>
        <v>44381</v>
      </c>
      <c r="K89" t="str">
        <f>VLOOKUP(B89,'Highest Rating - Edited'!$B$1:$K$50,5,0)</f>
        <v>Rating Below Average</v>
      </c>
      <c r="L89" t="str">
        <f>VLOOKUP(B89,'Highest Rating - Edited'!$B$1:$K$50,6,0)</f>
        <v>Level 1</v>
      </c>
      <c r="M89" t="str">
        <f>VLOOKUP(B89,'Highest Rating - Edited'!$B$1:$K$50,7,0)</f>
        <v>Second Semester</v>
      </c>
      <c r="N89" t="str">
        <f>VLOOKUP(B89,'Highest Rating - Edited'!$B$1:$K$50,8,0)</f>
        <v>New Series</v>
      </c>
      <c r="O89" t="str">
        <f>VLOOKUP(B89,'Highest Rating - Edited'!$B$1:$K$50,9,0)</f>
        <v>www.dqstream/bossam:-steal-the-fate/mbn.com</v>
      </c>
      <c r="P89" s="4" t="str">
        <f t="shared" si="4"/>
        <v>BOSSAM: STEAL THE FATE</v>
      </c>
      <c r="Q89" t="str">
        <f t="shared" si="5"/>
        <v>Halo K-Drama Lovers, nikmati BOSSAM: STEAL THE FATE Ada Seo Beom-sik yang nemenin kamu di hari libur kau lho</v>
      </c>
    </row>
    <row r="90" spans="1:17">
      <c r="A90">
        <f>'Actor - Edited'!A90</f>
        <v>89</v>
      </c>
      <c r="B90" t="s">
        <v>1382</v>
      </c>
      <c r="C90" t="str">
        <f>'Actor - Edited'!C90</f>
        <v>Lee Jae-yong</v>
      </c>
      <c r="D90" t="str">
        <f>'Actor - Edited'!D90</f>
        <v>Left State</v>
      </c>
      <c r="E90" t="str">
        <f>'Actor - Edited'!F90</f>
        <v>Supporting</v>
      </c>
      <c r="F90" t="str">
        <f>'Actor - Edited'!G90</f>
        <v>www.dqbio/lee-jae-yong/bossam:-steal-the-fate.com</v>
      </c>
      <c r="G90" s="4" t="str">
        <f t="shared" si="3"/>
        <v>LEE JAE-YONG</v>
      </c>
      <c r="H90" t="str">
        <f>VLOOKUP(B90,'Highest Rating - Edited'!$B$1:$K$50,2,0)</f>
        <v>MBN</v>
      </c>
      <c r="I90">
        <f>VLOOKUP(B90,'Highest Rating - Edited'!$B$1:$K$50,3,0)</f>
        <v>194</v>
      </c>
      <c r="J90" s="1">
        <f>VLOOKUP(B90,'Highest Rating - Edited'!$B$1:$K$50,4,0)</f>
        <v>44381</v>
      </c>
      <c r="K90" t="str">
        <f>VLOOKUP(B90,'Highest Rating - Edited'!$B$1:$K$50,5,0)</f>
        <v>Rating Below Average</v>
      </c>
      <c r="L90" t="str">
        <f>VLOOKUP(B90,'Highest Rating - Edited'!$B$1:$K$50,6,0)</f>
        <v>Level 1</v>
      </c>
      <c r="M90" t="str">
        <f>VLOOKUP(B90,'Highest Rating - Edited'!$B$1:$K$50,7,0)</f>
        <v>Second Semester</v>
      </c>
      <c r="N90" t="str">
        <f>VLOOKUP(B90,'Highest Rating - Edited'!$B$1:$K$50,8,0)</f>
        <v>New Series</v>
      </c>
      <c r="O90" t="str">
        <f>VLOOKUP(B90,'Highest Rating - Edited'!$B$1:$K$50,9,0)</f>
        <v>www.dqstream/bossam:-steal-the-fate/mbn.com</v>
      </c>
      <c r="P90" s="4" t="str">
        <f t="shared" si="4"/>
        <v>BOSSAM: STEAL THE FATE</v>
      </c>
      <c r="Q90" t="str">
        <f t="shared" si="5"/>
        <v>Halo K-Drama Lovers, nikmati BOSSAM: STEAL THE FATE Ada Lee Jae-yong yang nemenin kamu di hari libur kau lho</v>
      </c>
    </row>
    <row r="91" spans="1:17">
      <c r="A91">
        <f>'Actor - Edited'!A91</f>
        <v>90</v>
      </c>
      <c r="B91" t="s">
        <v>1382</v>
      </c>
      <c r="C91" t="str">
        <f>'Actor - Edited'!C91</f>
        <v>Myung Se-bin</v>
      </c>
      <c r="D91" t="str">
        <f>'Actor - Edited'!D91</f>
        <v>Lady Haein</v>
      </c>
      <c r="E91" t="str">
        <f>'Actor - Edited'!F91</f>
        <v>Supporting</v>
      </c>
      <c r="F91" t="str">
        <f>'Actor - Edited'!G91</f>
        <v>www.dqbio/myung-se-bin/bossam:-steal-the-fate.com</v>
      </c>
      <c r="G91" s="4" t="str">
        <f t="shared" si="3"/>
        <v>MYUNG SE-BIN</v>
      </c>
      <c r="H91" t="str">
        <f>VLOOKUP(B91,'Highest Rating - Edited'!$B$1:$K$50,2,0)</f>
        <v>MBN</v>
      </c>
      <c r="I91">
        <f>VLOOKUP(B91,'Highest Rating - Edited'!$B$1:$K$50,3,0)</f>
        <v>194</v>
      </c>
      <c r="J91" s="1">
        <f>VLOOKUP(B91,'Highest Rating - Edited'!$B$1:$K$50,4,0)</f>
        <v>44381</v>
      </c>
      <c r="K91" t="str">
        <f>VLOOKUP(B91,'Highest Rating - Edited'!$B$1:$K$50,5,0)</f>
        <v>Rating Below Average</v>
      </c>
      <c r="L91" t="str">
        <f>VLOOKUP(B91,'Highest Rating - Edited'!$B$1:$K$50,6,0)</f>
        <v>Level 1</v>
      </c>
      <c r="M91" t="str">
        <f>VLOOKUP(B91,'Highest Rating - Edited'!$B$1:$K$50,7,0)</f>
        <v>Second Semester</v>
      </c>
      <c r="N91" t="str">
        <f>VLOOKUP(B91,'Highest Rating - Edited'!$B$1:$K$50,8,0)</f>
        <v>New Series</v>
      </c>
      <c r="O91" t="str">
        <f>VLOOKUP(B91,'Highest Rating - Edited'!$B$1:$K$50,9,0)</f>
        <v>www.dqstream/bossam:-steal-the-fate/mbn.com</v>
      </c>
      <c r="P91" s="4" t="str">
        <f t="shared" si="4"/>
        <v>BOSSAM: STEAL THE FATE</v>
      </c>
      <c r="Q91" t="str">
        <f t="shared" si="5"/>
        <v>Halo K-Drama Lovers, nikmati BOSSAM: STEAL THE FATE Ada Myung Se-bin yang nemenin kamu di hari libur kau lho</v>
      </c>
    </row>
    <row r="92" spans="1:17">
      <c r="A92">
        <f>'Actor - Edited'!A92</f>
        <v>91</v>
      </c>
      <c r="B92" t="s">
        <v>1382</v>
      </c>
      <c r="C92" t="str">
        <f>'Actor - Edited'!C92</f>
        <v>Park Myung-shin</v>
      </c>
      <c r="D92" t="str">
        <f>'Actor - Edited'!D92</f>
        <v xml:space="preserve">Lady Kim; </v>
      </c>
      <c r="E92" t="str">
        <f>'Actor - Edited'!F92</f>
        <v>Supporting</v>
      </c>
      <c r="F92" t="str">
        <f>'Actor - Edited'!G92</f>
        <v>www.dqbio/park-myung-shin/bossam:-steal-the-fate.com</v>
      </c>
      <c r="G92" s="4" t="str">
        <f t="shared" si="3"/>
        <v>PARK MYUNG-SHIN</v>
      </c>
      <c r="H92" t="str">
        <f>VLOOKUP(B92,'Highest Rating - Edited'!$B$1:$K$50,2,0)</f>
        <v>MBN</v>
      </c>
      <c r="I92">
        <f>VLOOKUP(B92,'Highest Rating - Edited'!$B$1:$K$50,3,0)</f>
        <v>194</v>
      </c>
      <c r="J92" s="1">
        <f>VLOOKUP(B92,'Highest Rating - Edited'!$B$1:$K$50,4,0)</f>
        <v>44381</v>
      </c>
      <c r="K92" t="str">
        <f>VLOOKUP(B92,'Highest Rating - Edited'!$B$1:$K$50,5,0)</f>
        <v>Rating Below Average</v>
      </c>
      <c r="L92" t="str">
        <f>VLOOKUP(B92,'Highest Rating - Edited'!$B$1:$K$50,6,0)</f>
        <v>Level 1</v>
      </c>
      <c r="M92" t="str">
        <f>VLOOKUP(B92,'Highest Rating - Edited'!$B$1:$K$50,7,0)</f>
        <v>Second Semester</v>
      </c>
      <c r="N92" t="str">
        <f>VLOOKUP(B92,'Highest Rating - Edited'!$B$1:$K$50,8,0)</f>
        <v>New Series</v>
      </c>
      <c r="O92" t="str">
        <f>VLOOKUP(B92,'Highest Rating - Edited'!$B$1:$K$50,9,0)</f>
        <v>www.dqstream/bossam:-steal-the-fate/mbn.com</v>
      </c>
      <c r="P92" s="4" t="str">
        <f t="shared" si="4"/>
        <v>BOSSAM: STEAL THE FATE</v>
      </c>
      <c r="Q92" t="str">
        <f t="shared" si="5"/>
        <v>Halo K-Drama Lovers, nikmati BOSSAM: STEAL THE FATE Ada Park Myung-shin yang nemenin kamu di hari libur kau lho</v>
      </c>
    </row>
    <row r="93" spans="1:17">
      <c r="A93">
        <f>'Actor - Edited'!A93</f>
        <v>92</v>
      </c>
      <c r="B93" t="s">
        <v>1382</v>
      </c>
      <c r="C93" t="str">
        <f>'Actor - Edited'!C93</f>
        <v>Chu Yeon-gyu</v>
      </c>
      <c r="D93" t="str">
        <f>'Actor - Edited'!D93</f>
        <v>Yi Won-yeo</v>
      </c>
      <c r="E93" t="str">
        <f>'Actor - Edited'!F93</f>
        <v>Supporting</v>
      </c>
      <c r="F93" t="str">
        <f>'Actor - Edited'!G93</f>
        <v>www.dqbio/chu-yeon-gyu/bossam:-steal-the-fate.com</v>
      </c>
      <c r="G93" s="4" t="str">
        <f t="shared" si="3"/>
        <v>CHU YEON-GYU</v>
      </c>
      <c r="H93" t="str">
        <f>VLOOKUP(B93,'Highest Rating - Edited'!$B$1:$K$50,2,0)</f>
        <v>MBN</v>
      </c>
      <c r="I93">
        <f>VLOOKUP(B93,'Highest Rating - Edited'!$B$1:$K$50,3,0)</f>
        <v>194</v>
      </c>
      <c r="J93" s="1">
        <f>VLOOKUP(B93,'Highest Rating - Edited'!$B$1:$K$50,4,0)</f>
        <v>44381</v>
      </c>
      <c r="K93" t="str">
        <f>VLOOKUP(B93,'Highest Rating - Edited'!$B$1:$K$50,5,0)</f>
        <v>Rating Below Average</v>
      </c>
      <c r="L93" t="str">
        <f>VLOOKUP(B93,'Highest Rating - Edited'!$B$1:$K$50,6,0)</f>
        <v>Level 1</v>
      </c>
      <c r="M93" t="str">
        <f>VLOOKUP(B93,'Highest Rating - Edited'!$B$1:$K$50,7,0)</f>
        <v>Second Semester</v>
      </c>
      <c r="N93" t="str">
        <f>VLOOKUP(B93,'Highest Rating - Edited'!$B$1:$K$50,8,0)</f>
        <v>New Series</v>
      </c>
      <c r="O93" t="str">
        <f>VLOOKUP(B93,'Highest Rating - Edited'!$B$1:$K$50,9,0)</f>
        <v>www.dqstream/bossam:-steal-the-fate/mbn.com</v>
      </c>
      <c r="P93" s="4" t="str">
        <f t="shared" si="4"/>
        <v>BOSSAM: STEAL THE FATE</v>
      </c>
      <c r="Q93" t="str">
        <f t="shared" si="5"/>
        <v>Halo K-Drama Lovers, nikmati BOSSAM: STEAL THE FATE Ada Chu Yeon-gyu yang nemenin kamu di hari libur kau lho</v>
      </c>
    </row>
    <row r="94" spans="1:17">
      <c r="A94">
        <f>'Actor - Edited'!A94</f>
        <v>93</v>
      </c>
      <c r="B94" t="s">
        <v>1382</v>
      </c>
      <c r="C94" t="str">
        <f>'Actor - Edited'!C94</f>
        <v>Lee Joon-hyuk</v>
      </c>
      <c r="D94" t="str">
        <f>'Actor - Edited'!D94</f>
        <v>Chun-bae</v>
      </c>
      <c r="E94" t="str">
        <f>'Actor - Edited'!F94</f>
        <v>Supporting</v>
      </c>
      <c r="F94" t="str">
        <f>'Actor - Edited'!G94</f>
        <v>www.dqbio/lee-joon-hyuk/bossam:-steal-the-fate.com</v>
      </c>
      <c r="G94" s="4" t="str">
        <f t="shared" si="3"/>
        <v>LEE JOON-HYUK</v>
      </c>
      <c r="H94" t="str">
        <f>VLOOKUP(B94,'Highest Rating - Edited'!$B$1:$K$50,2,0)</f>
        <v>MBN</v>
      </c>
      <c r="I94">
        <f>VLOOKUP(B94,'Highest Rating - Edited'!$B$1:$K$50,3,0)</f>
        <v>194</v>
      </c>
      <c r="J94" s="1">
        <f>VLOOKUP(B94,'Highest Rating - Edited'!$B$1:$K$50,4,0)</f>
        <v>44381</v>
      </c>
      <c r="K94" t="str">
        <f>VLOOKUP(B94,'Highest Rating - Edited'!$B$1:$K$50,5,0)</f>
        <v>Rating Below Average</v>
      </c>
      <c r="L94" t="str">
        <f>VLOOKUP(B94,'Highest Rating - Edited'!$B$1:$K$50,6,0)</f>
        <v>Level 1</v>
      </c>
      <c r="M94" t="str">
        <f>VLOOKUP(B94,'Highest Rating - Edited'!$B$1:$K$50,7,0)</f>
        <v>Second Semester</v>
      </c>
      <c r="N94" t="str">
        <f>VLOOKUP(B94,'Highest Rating - Edited'!$B$1:$K$50,8,0)</f>
        <v>New Series</v>
      </c>
      <c r="O94" t="str">
        <f>VLOOKUP(B94,'Highest Rating - Edited'!$B$1:$K$50,9,0)</f>
        <v>www.dqstream/bossam:-steal-the-fate/mbn.com</v>
      </c>
      <c r="P94" s="4" t="str">
        <f t="shared" si="4"/>
        <v>BOSSAM: STEAL THE FATE</v>
      </c>
      <c r="Q94" t="str">
        <f t="shared" si="5"/>
        <v>Halo K-Drama Lovers, nikmati BOSSAM: STEAL THE FATE Ada Lee Joon-hyuk yang nemenin kamu di hari libur kau lho</v>
      </c>
    </row>
    <row r="95" spans="1:17">
      <c r="A95">
        <f>'Actor - Edited'!A95</f>
        <v>94</v>
      </c>
      <c r="B95" t="s">
        <v>1382</v>
      </c>
      <c r="C95" t="str">
        <f>'Actor - Edited'!C95</f>
        <v>Ko Dong-ha</v>
      </c>
      <c r="D95" t="str">
        <f>'Actor - Edited'!D95</f>
        <v>Cha-dol; B</v>
      </c>
      <c r="E95" t="str">
        <f>'Actor - Edited'!F95</f>
        <v>Supporting</v>
      </c>
      <c r="F95" t="str">
        <f>'Actor - Edited'!G95</f>
        <v>www.dqbio/ko-dong-ha/bossam:-steal-the-fate.com</v>
      </c>
      <c r="G95" s="4" t="str">
        <f t="shared" si="3"/>
        <v>KO DONG-HA</v>
      </c>
      <c r="H95" t="str">
        <f>VLOOKUP(B95,'Highest Rating - Edited'!$B$1:$K$50,2,0)</f>
        <v>MBN</v>
      </c>
      <c r="I95">
        <f>VLOOKUP(B95,'Highest Rating - Edited'!$B$1:$K$50,3,0)</f>
        <v>194</v>
      </c>
      <c r="J95" s="1">
        <f>VLOOKUP(B95,'Highest Rating - Edited'!$B$1:$K$50,4,0)</f>
        <v>44381</v>
      </c>
      <c r="K95" t="str">
        <f>VLOOKUP(B95,'Highest Rating - Edited'!$B$1:$K$50,5,0)</f>
        <v>Rating Below Average</v>
      </c>
      <c r="L95" t="str">
        <f>VLOOKUP(B95,'Highest Rating - Edited'!$B$1:$K$50,6,0)</f>
        <v>Level 1</v>
      </c>
      <c r="M95" t="str">
        <f>VLOOKUP(B95,'Highest Rating - Edited'!$B$1:$K$50,7,0)</f>
        <v>Second Semester</v>
      </c>
      <c r="N95" t="str">
        <f>VLOOKUP(B95,'Highest Rating - Edited'!$B$1:$K$50,8,0)</f>
        <v>New Series</v>
      </c>
      <c r="O95" t="str">
        <f>VLOOKUP(B95,'Highest Rating - Edited'!$B$1:$K$50,9,0)</f>
        <v>www.dqstream/bossam:-steal-the-fate/mbn.com</v>
      </c>
      <c r="P95" s="4" t="str">
        <f t="shared" si="4"/>
        <v>BOSSAM: STEAL THE FATE</v>
      </c>
      <c r="Q95" t="str">
        <f t="shared" si="5"/>
        <v>Halo K-Drama Lovers, nikmati BOSSAM: STEAL THE FATE Ada Ko Dong-ha yang nemenin kamu di hari libur kau lho</v>
      </c>
    </row>
    <row r="96" spans="1:17">
      <c r="A96">
        <f>'Actor - Edited'!A96</f>
        <v>95</v>
      </c>
      <c r="B96" t="s">
        <v>1382</v>
      </c>
      <c r="C96" t="str">
        <f>'Actor - Edited'!C96</f>
        <v>Jung Kyung-soon</v>
      </c>
      <c r="D96" t="str">
        <f>'Actor - Edited'!D96</f>
        <v>Lady Jeong</v>
      </c>
      <c r="E96" t="str">
        <f>'Actor - Edited'!F96</f>
        <v>Supporting</v>
      </c>
      <c r="F96" t="str">
        <f>'Actor - Edited'!G96</f>
        <v>www.dqbio/jung-kyung-soon/bossam:-steal-the-fate.com</v>
      </c>
      <c r="G96" s="4" t="str">
        <f t="shared" si="3"/>
        <v>JUNG KYUNG-SOON</v>
      </c>
      <c r="H96" t="str">
        <f>VLOOKUP(B96,'Highest Rating - Edited'!$B$1:$K$50,2,0)</f>
        <v>MBN</v>
      </c>
      <c r="I96">
        <f>VLOOKUP(B96,'Highest Rating - Edited'!$B$1:$K$50,3,0)</f>
        <v>194</v>
      </c>
      <c r="J96" s="1">
        <f>VLOOKUP(B96,'Highest Rating - Edited'!$B$1:$K$50,4,0)</f>
        <v>44381</v>
      </c>
      <c r="K96" t="str">
        <f>VLOOKUP(B96,'Highest Rating - Edited'!$B$1:$K$50,5,0)</f>
        <v>Rating Below Average</v>
      </c>
      <c r="L96" t="str">
        <f>VLOOKUP(B96,'Highest Rating - Edited'!$B$1:$K$50,6,0)</f>
        <v>Level 1</v>
      </c>
      <c r="M96" t="str">
        <f>VLOOKUP(B96,'Highest Rating - Edited'!$B$1:$K$50,7,0)</f>
        <v>Second Semester</v>
      </c>
      <c r="N96" t="str">
        <f>VLOOKUP(B96,'Highest Rating - Edited'!$B$1:$K$50,8,0)</f>
        <v>New Series</v>
      </c>
      <c r="O96" t="str">
        <f>VLOOKUP(B96,'Highest Rating - Edited'!$B$1:$K$50,9,0)</f>
        <v>www.dqstream/bossam:-steal-the-fate/mbn.com</v>
      </c>
      <c r="P96" s="4" t="str">
        <f t="shared" si="4"/>
        <v>BOSSAM: STEAL THE FATE</v>
      </c>
      <c r="Q96" t="str">
        <f t="shared" si="5"/>
        <v>Halo K-Drama Lovers, nikmati BOSSAM: STEAL THE FATE Ada Jung Kyung-soon yang nemenin kamu di hari libur kau lho</v>
      </c>
    </row>
    <row r="97" spans="1:17">
      <c r="A97">
        <f>'Actor - Edited'!A97</f>
        <v>96</v>
      </c>
      <c r="B97" t="s">
        <v>1382</v>
      </c>
      <c r="C97" t="str">
        <f>'Actor - Edited'!C97</f>
        <v>Kim Joo-young</v>
      </c>
      <c r="D97" t="str">
        <f>'Actor - Edited'!D97</f>
        <v>Kim Yeon-o</v>
      </c>
      <c r="E97" t="str">
        <f>'Actor - Edited'!F97</f>
        <v>Supporting</v>
      </c>
      <c r="F97" t="str">
        <f>'Actor - Edited'!G97</f>
        <v>www.dqbio/kim-joo-young/bossam:-steal-the-fate.com</v>
      </c>
      <c r="G97" s="4" t="str">
        <f t="shared" si="3"/>
        <v>KIM JOO-YOUNG</v>
      </c>
      <c r="H97" t="str">
        <f>VLOOKUP(B97,'Highest Rating - Edited'!$B$1:$K$50,2,0)</f>
        <v>MBN</v>
      </c>
      <c r="I97">
        <f>VLOOKUP(B97,'Highest Rating - Edited'!$B$1:$K$50,3,0)</f>
        <v>194</v>
      </c>
      <c r="J97" s="1">
        <f>VLOOKUP(B97,'Highest Rating - Edited'!$B$1:$K$50,4,0)</f>
        <v>44381</v>
      </c>
      <c r="K97" t="str">
        <f>VLOOKUP(B97,'Highest Rating - Edited'!$B$1:$K$50,5,0)</f>
        <v>Rating Below Average</v>
      </c>
      <c r="L97" t="str">
        <f>VLOOKUP(B97,'Highest Rating - Edited'!$B$1:$K$50,6,0)</f>
        <v>Level 1</v>
      </c>
      <c r="M97" t="str">
        <f>VLOOKUP(B97,'Highest Rating - Edited'!$B$1:$K$50,7,0)</f>
        <v>Second Semester</v>
      </c>
      <c r="N97" t="str">
        <f>VLOOKUP(B97,'Highest Rating - Edited'!$B$1:$K$50,8,0)</f>
        <v>New Series</v>
      </c>
      <c r="O97" t="str">
        <f>VLOOKUP(B97,'Highest Rating - Edited'!$B$1:$K$50,9,0)</f>
        <v>www.dqstream/bossam:-steal-the-fate/mbn.com</v>
      </c>
      <c r="P97" s="4" t="str">
        <f t="shared" si="4"/>
        <v>BOSSAM: STEAL THE FATE</v>
      </c>
      <c r="Q97" t="str">
        <f t="shared" si="5"/>
        <v>Halo K-Drama Lovers, nikmati BOSSAM: STEAL THE FATE Ada Kim Joo-young yang nemenin kamu di hari libur kau lho</v>
      </c>
    </row>
    <row r="98" spans="1:17">
      <c r="A98">
        <f>'Actor - Edited'!A98</f>
        <v>97</v>
      </c>
      <c r="B98" t="s">
        <v>1382</v>
      </c>
      <c r="C98" t="str">
        <f>'Actor - Edited'!C98</f>
        <v>Yoon Joo-man</v>
      </c>
      <c r="D98" t="str">
        <f>'Actor - Edited'!D98</f>
        <v xml:space="preserve">Dae-chul; </v>
      </c>
      <c r="E98" t="str">
        <f>'Actor - Edited'!F98</f>
        <v>Other</v>
      </c>
      <c r="F98" t="str">
        <f>'Actor - Edited'!G98</f>
        <v>www.dqbio/yoon-joo-man/bossam:-steal-the-fate.com</v>
      </c>
      <c r="G98" s="4" t="str">
        <f t="shared" si="3"/>
        <v>YOON JOO-MAN</v>
      </c>
      <c r="H98" t="str">
        <f>VLOOKUP(B98,'Highest Rating - Edited'!$B$1:$K$50,2,0)</f>
        <v>MBN</v>
      </c>
      <c r="I98">
        <f>VLOOKUP(B98,'Highest Rating - Edited'!$B$1:$K$50,3,0)</f>
        <v>194</v>
      </c>
      <c r="J98" s="1">
        <f>VLOOKUP(B98,'Highest Rating - Edited'!$B$1:$K$50,4,0)</f>
        <v>44381</v>
      </c>
      <c r="K98" t="str">
        <f>VLOOKUP(B98,'Highest Rating - Edited'!$B$1:$K$50,5,0)</f>
        <v>Rating Below Average</v>
      </c>
      <c r="L98" t="str">
        <f>VLOOKUP(B98,'Highest Rating - Edited'!$B$1:$K$50,6,0)</f>
        <v>Level 1</v>
      </c>
      <c r="M98" t="str">
        <f>VLOOKUP(B98,'Highest Rating - Edited'!$B$1:$K$50,7,0)</f>
        <v>Second Semester</v>
      </c>
      <c r="N98" t="str">
        <f>VLOOKUP(B98,'Highest Rating - Edited'!$B$1:$K$50,8,0)</f>
        <v>New Series</v>
      </c>
      <c r="O98" t="str">
        <f>VLOOKUP(B98,'Highest Rating - Edited'!$B$1:$K$50,9,0)</f>
        <v>www.dqstream/bossam:-steal-the-fate/mbn.com</v>
      </c>
      <c r="P98" s="4" t="str">
        <f t="shared" si="4"/>
        <v>BOSSAM: STEAL THE FATE</v>
      </c>
      <c r="Q98" t="str">
        <f t="shared" si="5"/>
        <v>Halo K-Drama Lovers, nikmati BOSSAM: STEAL THE FATE Ada Yoon Joo-man yang nemenin kamu di hari libur kau lho</v>
      </c>
    </row>
    <row r="99" spans="1:17">
      <c r="A99">
        <f>'Actor - Edited'!A99</f>
        <v>98</v>
      </c>
      <c r="B99" t="s">
        <v>1382</v>
      </c>
      <c r="C99" t="str">
        <f>'Actor - Edited'!C99</f>
        <v>Yoo Soon-woong</v>
      </c>
      <c r="D99" t="str">
        <f>'Actor - Edited'!D99</f>
        <v>the monk</v>
      </c>
      <c r="E99" t="str">
        <f>'Actor - Edited'!F99</f>
        <v>Other</v>
      </c>
      <c r="F99" t="str">
        <f>'Actor - Edited'!G99</f>
        <v>www.dqbio/yoo-soon-woong/bossam:-steal-the-fate.com</v>
      </c>
      <c r="G99" s="4" t="str">
        <f t="shared" si="3"/>
        <v>YOO SOON-WOONG</v>
      </c>
      <c r="H99" t="str">
        <f>VLOOKUP(B99,'Highest Rating - Edited'!$B$1:$K$50,2,0)</f>
        <v>MBN</v>
      </c>
      <c r="I99">
        <f>VLOOKUP(B99,'Highest Rating - Edited'!$B$1:$K$50,3,0)</f>
        <v>194</v>
      </c>
      <c r="J99" s="1">
        <f>VLOOKUP(B99,'Highest Rating - Edited'!$B$1:$K$50,4,0)</f>
        <v>44381</v>
      </c>
      <c r="K99" t="str">
        <f>VLOOKUP(B99,'Highest Rating - Edited'!$B$1:$K$50,5,0)</f>
        <v>Rating Below Average</v>
      </c>
      <c r="L99" t="str">
        <f>VLOOKUP(B99,'Highest Rating - Edited'!$B$1:$K$50,6,0)</f>
        <v>Level 1</v>
      </c>
      <c r="M99" t="str">
        <f>VLOOKUP(B99,'Highest Rating - Edited'!$B$1:$K$50,7,0)</f>
        <v>Second Semester</v>
      </c>
      <c r="N99" t="str">
        <f>VLOOKUP(B99,'Highest Rating - Edited'!$B$1:$K$50,8,0)</f>
        <v>New Series</v>
      </c>
      <c r="O99" t="str">
        <f>VLOOKUP(B99,'Highest Rating - Edited'!$B$1:$K$50,9,0)</f>
        <v>www.dqstream/bossam:-steal-the-fate/mbn.com</v>
      </c>
      <c r="P99" s="4" t="str">
        <f t="shared" si="4"/>
        <v>BOSSAM: STEAL THE FATE</v>
      </c>
      <c r="Q99" t="str">
        <f t="shared" si="5"/>
        <v>Halo K-Drama Lovers, nikmati BOSSAM: STEAL THE FATE Ada Yoo Soon-woong yang nemenin kamu di hari libur kau lho</v>
      </c>
    </row>
    <row r="100" spans="1:17">
      <c r="A100">
        <f>'Actor - Edited'!A100</f>
        <v>99</v>
      </c>
      <c r="B100" t="s">
        <v>1382</v>
      </c>
      <c r="C100" t="str">
        <f>'Actor - Edited'!C100</f>
        <v>Hong Jae-min</v>
      </c>
      <c r="D100" t="str">
        <f>'Actor - Edited'!D100</f>
        <v>Hyeon-su</v>
      </c>
      <c r="E100" t="str">
        <f>'Actor - Edited'!F100</f>
        <v>Other</v>
      </c>
      <c r="F100" t="str">
        <f>'Actor - Edited'!G100</f>
        <v>www.dqbio/hong-jae-min/bossam:-steal-the-fate.com</v>
      </c>
      <c r="G100" s="4" t="str">
        <f t="shared" si="3"/>
        <v>HONG JAE-MIN</v>
      </c>
      <c r="H100" t="str">
        <f>VLOOKUP(B100,'Highest Rating - Edited'!$B$1:$K$50,2,0)</f>
        <v>MBN</v>
      </c>
      <c r="I100">
        <f>VLOOKUP(B100,'Highest Rating - Edited'!$B$1:$K$50,3,0)</f>
        <v>194</v>
      </c>
      <c r="J100" s="1">
        <f>VLOOKUP(B100,'Highest Rating - Edited'!$B$1:$K$50,4,0)</f>
        <v>44381</v>
      </c>
      <c r="K100" t="str">
        <f>VLOOKUP(B100,'Highest Rating - Edited'!$B$1:$K$50,5,0)</f>
        <v>Rating Below Average</v>
      </c>
      <c r="L100" t="str">
        <f>VLOOKUP(B100,'Highest Rating - Edited'!$B$1:$K$50,6,0)</f>
        <v>Level 1</v>
      </c>
      <c r="M100" t="str">
        <f>VLOOKUP(B100,'Highest Rating - Edited'!$B$1:$K$50,7,0)</f>
        <v>Second Semester</v>
      </c>
      <c r="N100" t="str">
        <f>VLOOKUP(B100,'Highest Rating - Edited'!$B$1:$K$50,8,0)</f>
        <v>New Series</v>
      </c>
      <c r="O100" t="str">
        <f>VLOOKUP(B100,'Highest Rating - Edited'!$B$1:$K$50,9,0)</f>
        <v>www.dqstream/bossam:-steal-the-fate/mbn.com</v>
      </c>
      <c r="P100" s="4" t="str">
        <f t="shared" si="4"/>
        <v>BOSSAM: STEAL THE FATE</v>
      </c>
      <c r="Q100" t="str">
        <f t="shared" si="5"/>
        <v>Halo K-Drama Lovers, nikmati BOSSAM: STEAL THE FATE Ada Hong Jae-min yang nemenin kamu di hari libur kau lho</v>
      </c>
    </row>
    <row r="101" spans="1:17">
      <c r="A101">
        <f>'Actor - Edited'!A101</f>
        <v>100</v>
      </c>
      <c r="B101" t="s">
        <v>1382</v>
      </c>
      <c r="C101" t="str">
        <f>'Actor - Edited'!C101</f>
        <v>Yoon Young-min</v>
      </c>
      <c r="D101" t="str">
        <f>'Actor - Edited'!D101</f>
        <v>Queen Inmo</v>
      </c>
      <c r="E101" t="str">
        <f>'Actor - Edited'!F101</f>
        <v>Other</v>
      </c>
      <c r="F101" t="str">
        <f>'Actor - Edited'!G101</f>
        <v>www.dqbio/yoon-young-min/bossam:-steal-the-fate.com</v>
      </c>
      <c r="G101" s="4" t="str">
        <f t="shared" si="3"/>
        <v>YOON YOUNG-MIN</v>
      </c>
      <c r="H101" t="str">
        <f>VLOOKUP(B101,'Highest Rating - Edited'!$B$1:$K$50,2,0)</f>
        <v>MBN</v>
      </c>
      <c r="I101">
        <f>VLOOKUP(B101,'Highest Rating - Edited'!$B$1:$K$50,3,0)</f>
        <v>194</v>
      </c>
      <c r="J101" s="1">
        <f>VLOOKUP(B101,'Highest Rating - Edited'!$B$1:$K$50,4,0)</f>
        <v>44381</v>
      </c>
      <c r="K101" t="str">
        <f>VLOOKUP(B101,'Highest Rating - Edited'!$B$1:$K$50,5,0)</f>
        <v>Rating Below Average</v>
      </c>
      <c r="L101" t="str">
        <f>VLOOKUP(B101,'Highest Rating - Edited'!$B$1:$K$50,6,0)</f>
        <v>Level 1</v>
      </c>
      <c r="M101" t="str">
        <f>VLOOKUP(B101,'Highest Rating - Edited'!$B$1:$K$50,7,0)</f>
        <v>Second Semester</v>
      </c>
      <c r="N101" t="str">
        <f>VLOOKUP(B101,'Highest Rating - Edited'!$B$1:$K$50,8,0)</f>
        <v>New Series</v>
      </c>
      <c r="O101" t="str">
        <f>VLOOKUP(B101,'Highest Rating - Edited'!$B$1:$K$50,9,0)</f>
        <v>www.dqstream/bossam:-steal-the-fate/mbn.com</v>
      </c>
      <c r="P101" s="4" t="str">
        <f t="shared" si="4"/>
        <v>BOSSAM: STEAL THE FATE</v>
      </c>
      <c r="Q101" t="str">
        <f t="shared" si="5"/>
        <v>Halo K-Drama Lovers, nikmati BOSSAM: STEAL THE FATE Ada Yoon Young-min yang nemenin kamu di hari libur kau lho</v>
      </c>
    </row>
    <row r="102" spans="1:17">
      <c r="A102">
        <f>'Actor - Edited'!A102</f>
        <v>101</v>
      </c>
      <c r="B102" t="s">
        <v>1382</v>
      </c>
      <c r="C102" t="str">
        <f>'Actor - Edited'!C102</f>
        <v>Lee Min-Jae</v>
      </c>
      <c r="D102" t="str">
        <f>'Actor - Edited'!D102</f>
        <v>Prince Neu</v>
      </c>
      <c r="E102" t="str">
        <f>'Actor - Edited'!F102</f>
        <v>Other</v>
      </c>
      <c r="F102" t="str">
        <f>'Actor - Edited'!G102</f>
        <v>www.dqbio/lee-min-jae/bossam:-steal-the-fate.com</v>
      </c>
      <c r="G102" s="4" t="str">
        <f t="shared" si="3"/>
        <v>LEE MIN-JAE</v>
      </c>
      <c r="H102" t="str">
        <f>VLOOKUP(B102,'Highest Rating - Edited'!$B$1:$K$50,2,0)</f>
        <v>MBN</v>
      </c>
      <c r="I102">
        <f>VLOOKUP(B102,'Highest Rating - Edited'!$B$1:$K$50,3,0)</f>
        <v>194</v>
      </c>
      <c r="J102" s="1">
        <f>VLOOKUP(B102,'Highest Rating - Edited'!$B$1:$K$50,4,0)</f>
        <v>44381</v>
      </c>
      <c r="K102" t="str">
        <f>VLOOKUP(B102,'Highest Rating - Edited'!$B$1:$K$50,5,0)</f>
        <v>Rating Below Average</v>
      </c>
      <c r="L102" t="str">
        <f>VLOOKUP(B102,'Highest Rating - Edited'!$B$1:$K$50,6,0)</f>
        <v>Level 1</v>
      </c>
      <c r="M102" t="str">
        <f>VLOOKUP(B102,'Highest Rating - Edited'!$B$1:$K$50,7,0)</f>
        <v>Second Semester</v>
      </c>
      <c r="N102" t="str">
        <f>VLOOKUP(B102,'Highest Rating - Edited'!$B$1:$K$50,8,0)</f>
        <v>New Series</v>
      </c>
      <c r="O102" t="str">
        <f>VLOOKUP(B102,'Highest Rating - Edited'!$B$1:$K$50,9,0)</f>
        <v>www.dqstream/bossam:-steal-the-fate/mbn.com</v>
      </c>
      <c r="P102" s="4" t="str">
        <f t="shared" si="4"/>
        <v>BOSSAM: STEAL THE FATE</v>
      </c>
      <c r="Q102" t="str">
        <f t="shared" si="5"/>
        <v>Halo K-Drama Lovers, nikmati BOSSAM: STEAL THE FATE Ada Lee Min-Jae yang nemenin kamu di hari libur kau lho</v>
      </c>
    </row>
    <row r="103" spans="1:17">
      <c r="A103">
        <f>'Actor - Edited'!A103</f>
        <v>102</v>
      </c>
      <c r="B103" t="s">
        <v>1382</v>
      </c>
      <c r="C103" t="str">
        <f>'Actor - Edited'!C103</f>
        <v>Ra Mi-ran</v>
      </c>
      <c r="D103" t="str">
        <f>'Actor - Edited'!D103</f>
        <v>bossam wid</v>
      </c>
      <c r="E103" t="str">
        <f>'Actor - Edited'!F103</f>
        <v>Special Appearance</v>
      </c>
      <c r="F103" t="str">
        <f>'Actor - Edited'!G103</f>
        <v>www.dqbio/ra-mi-ran/bossam:-steal-the-fate.com</v>
      </c>
      <c r="G103" s="4" t="str">
        <f t="shared" si="3"/>
        <v>RA MI-RAN</v>
      </c>
      <c r="H103" t="str">
        <f>VLOOKUP(B103,'Highest Rating - Edited'!$B$1:$K$50,2,0)</f>
        <v>MBN</v>
      </c>
      <c r="I103">
        <f>VLOOKUP(B103,'Highest Rating - Edited'!$B$1:$K$50,3,0)</f>
        <v>194</v>
      </c>
      <c r="J103" s="1">
        <f>VLOOKUP(B103,'Highest Rating - Edited'!$B$1:$K$50,4,0)</f>
        <v>44381</v>
      </c>
      <c r="K103" t="str">
        <f>VLOOKUP(B103,'Highest Rating - Edited'!$B$1:$K$50,5,0)</f>
        <v>Rating Below Average</v>
      </c>
      <c r="L103" t="str">
        <f>VLOOKUP(B103,'Highest Rating - Edited'!$B$1:$K$50,6,0)</f>
        <v>Level 1</v>
      </c>
      <c r="M103" t="str">
        <f>VLOOKUP(B103,'Highest Rating - Edited'!$B$1:$K$50,7,0)</f>
        <v>Second Semester</v>
      </c>
      <c r="N103" t="str">
        <f>VLOOKUP(B103,'Highest Rating - Edited'!$B$1:$K$50,8,0)</f>
        <v>New Series</v>
      </c>
      <c r="O103" t="str">
        <f>VLOOKUP(B103,'Highest Rating - Edited'!$B$1:$K$50,9,0)</f>
        <v>www.dqstream/bossam:-steal-the-fate/mbn.com</v>
      </c>
      <c r="P103" s="4" t="str">
        <f t="shared" si="4"/>
        <v>BOSSAM: STEAL THE FATE</v>
      </c>
      <c r="Q103" t="str">
        <f t="shared" si="5"/>
        <v>Halo K-Drama Lovers, nikmati BOSSAM: STEAL THE FATE Ada Ra Mi-ran yang nemenin kamu di hari libur kau lho</v>
      </c>
    </row>
    <row r="104" spans="1:17">
      <c r="A104">
        <f>'Actor - Edited'!A104</f>
        <v>103</v>
      </c>
      <c r="B104" t="s">
        <v>1382</v>
      </c>
      <c r="C104" t="str">
        <f>'Actor - Edited'!C104</f>
        <v>Kim Sa-kwon</v>
      </c>
      <c r="D104" t="str">
        <f>'Actor - Edited'!D104</f>
        <v>groom of t</v>
      </c>
      <c r="E104" t="str">
        <f>'Actor - Edited'!F104</f>
        <v>Special Appearance</v>
      </c>
      <c r="F104" t="str">
        <f>'Actor - Edited'!G104</f>
        <v>www.dqbio/kim-sa-kwon/bossam:-steal-the-fate.com</v>
      </c>
      <c r="G104" s="4" t="str">
        <f t="shared" si="3"/>
        <v>KIM SA-KWON</v>
      </c>
      <c r="H104" t="str">
        <f>VLOOKUP(B104,'Highest Rating - Edited'!$B$1:$K$50,2,0)</f>
        <v>MBN</v>
      </c>
      <c r="I104">
        <f>VLOOKUP(B104,'Highest Rating - Edited'!$B$1:$K$50,3,0)</f>
        <v>194</v>
      </c>
      <c r="J104" s="1">
        <f>VLOOKUP(B104,'Highest Rating - Edited'!$B$1:$K$50,4,0)</f>
        <v>44381</v>
      </c>
      <c r="K104" t="str">
        <f>VLOOKUP(B104,'Highest Rating - Edited'!$B$1:$K$50,5,0)</f>
        <v>Rating Below Average</v>
      </c>
      <c r="L104" t="str">
        <f>VLOOKUP(B104,'Highest Rating - Edited'!$B$1:$K$50,6,0)</f>
        <v>Level 1</v>
      </c>
      <c r="M104" t="str">
        <f>VLOOKUP(B104,'Highest Rating - Edited'!$B$1:$K$50,7,0)</f>
        <v>Second Semester</v>
      </c>
      <c r="N104" t="str">
        <f>VLOOKUP(B104,'Highest Rating - Edited'!$B$1:$K$50,8,0)</f>
        <v>New Series</v>
      </c>
      <c r="O104" t="str">
        <f>VLOOKUP(B104,'Highest Rating - Edited'!$B$1:$K$50,9,0)</f>
        <v>www.dqstream/bossam:-steal-the-fate/mbn.com</v>
      </c>
      <c r="P104" s="4" t="str">
        <f t="shared" si="4"/>
        <v>BOSSAM: STEAL THE FATE</v>
      </c>
      <c r="Q104" t="str">
        <f t="shared" si="5"/>
        <v>Halo K-Drama Lovers, nikmati BOSSAM: STEAL THE FATE Ada Kim Sa-kwon yang nemenin kamu di hari libur kau lho</v>
      </c>
    </row>
    <row r="105" spans="1:17">
      <c r="A105">
        <f>'Actor - Edited'!A105</f>
        <v>104</v>
      </c>
      <c r="B105" t="s">
        <v>1382</v>
      </c>
      <c r="C105" t="str">
        <f>'Actor - Edited'!C105</f>
        <v>Jang Young-hyeon</v>
      </c>
      <c r="D105" t="str">
        <f>'Actor - Edited'!D105</f>
        <v>Sungkyunkw</v>
      </c>
      <c r="E105" t="str">
        <f>'Actor - Edited'!F105</f>
        <v>Special Appearance</v>
      </c>
      <c r="F105" t="str">
        <f>'Actor - Edited'!G105</f>
        <v>www.dqbio/jang-young-hyeon/bossam:-steal-the-fate.com</v>
      </c>
      <c r="G105" s="4" t="str">
        <f t="shared" si="3"/>
        <v>JANG YOUNG-HYEON</v>
      </c>
      <c r="H105" t="str">
        <f>VLOOKUP(B105,'Highest Rating - Edited'!$B$1:$K$50,2,0)</f>
        <v>MBN</v>
      </c>
      <c r="I105">
        <f>VLOOKUP(B105,'Highest Rating - Edited'!$B$1:$K$50,3,0)</f>
        <v>194</v>
      </c>
      <c r="J105" s="1">
        <f>VLOOKUP(B105,'Highest Rating - Edited'!$B$1:$K$50,4,0)</f>
        <v>44381</v>
      </c>
      <c r="K105" t="str">
        <f>VLOOKUP(B105,'Highest Rating - Edited'!$B$1:$K$50,5,0)</f>
        <v>Rating Below Average</v>
      </c>
      <c r="L105" t="str">
        <f>VLOOKUP(B105,'Highest Rating - Edited'!$B$1:$K$50,6,0)</f>
        <v>Level 1</v>
      </c>
      <c r="M105" t="str">
        <f>VLOOKUP(B105,'Highest Rating - Edited'!$B$1:$K$50,7,0)</f>
        <v>Second Semester</v>
      </c>
      <c r="N105" t="str">
        <f>VLOOKUP(B105,'Highest Rating - Edited'!$B$1:$K$50,8,0)</f>
        <v>New Series</v>
      </c>
      <c r="O105" t="str">
        <f>VLOOKUP(B105,'Highest Rating - Edited'!$B$1:$K$50,9,0)</f>
        <v>www.dqstream/bossam:-steal-the-fate/mbn.com</v>
      </c>
      <c r="P105" s="4" t="str">
        <f t="shared" si="4"/>
        <v>BOSSAM: STEAL THE FATE</v>
      </c>
      <c r="Q105" t="str">
        <f t="shared" si="5"/>
        <v>Halo K-Drama Lovers, nikmati BOSSAM: STEAL THE FATE Ada Jang Young-hyeon yang nemenin kamu di hari libur kau lho</v>
      </c>
    </row>
    <row r="106" spans="1:17">
      <c r="A106">
        <f>'Actor - Edited'!A106</f>
        <v>105</v>
      </c>
      <c r="B106" t="s">
        <v>1383</v>
      </c>
      <c r="C106" t="str">
        <f>'Actor - Edited'!C106</f>
        <v>Yang Kyung-won</v>
      </c>
      <c r="D106" t="str">
        <f>'Actor - Edited'!D106</f>
        <v>Pyo Chi-su</v>
      </c>
      <c r="E106" t="str">
        <f>'Actor - Edited'!F106</f>
        <v>Reccuring</v>
      </c>
      <c r="F106" t="str">
        <f>'Actor - Edited'!G106</f>
        <v>www.dqbio/yang-kyung-won/crash-landing-on-you.com</v>
      </c>
      <c r="G106" s="4" t="str">
        <f t="shared" si="3"/>
        <v>YANG KYUNG-WON</v>
      </c>
      <c r="H106" t="str">
        <f>VLOOKUP(B106,'Highest Rating - Edited'!$B$1:$K$50,2,0)</f>
        <v>TVN</v>
      </c>
      <c r="I106">
        <f>VLOOKUP(B106,'Highest Rating - Edited'!$B$1:$K$50,3,0)</f>
        <v>6337</v>
      </c>
      <c r="J106" s="1">
        <f>VLOOKUP(B106,'Highest Rating - Edited'!$B$1:$K$50,4,0)</f>
        <v>43877</v>
      </c>
      <c r="K106" t="str">
        <f>VLOOKUP(B106,'Highest Rating - Edited'!$B$1:$K$50,5,0)</f>
        <v>Rating Above Average</v>
      </c>
      <c r="L106" t="str">
        <f>VLOOKUP(B106,'Highest Rating - Edited'!$B$1:$K$50,6,0)</f>
        <v>Level 3</v>
      </c>
      <c r="M106" t="str">
        <f>VLOOKUP(B106,'Highest Rating - Edited'!$B$1:$K$50,7,0)</f>
        <v>First Semester</v>
      </c>
      <c r="N106" t="str">
        <f>VLOOKUP(B106,'Highest Rating - Edited'!$B$1:$K$50,8,0)</f>
        <v>Old Series</v>
      </c>
      <c r="O106" t="str">
        <f>VLOOKUP(B106,'Highest Rating - Edited'!$B$1:$K$50,9,0)</f>
        <v>www.dqstream/crash-landing-on-you/tvn.com</v>
      </c>
      <c r="P106" s="4" t="str">
        <f t="shared" si="4"/>
        <v>CRASH LANDING ON YOU</v>
      </c>
      <c r="Q106" t="str">
        <f t="shared" si="5"/>
        <v>Halo K-Drama Lovers, nikmati CRASH LANDING ON YOU Ada Yang Kyung-won yang nemenin kamu di hari libur kau lho</v>
      </c>
    </row>
    <row r="107" spans="1:17">
      <c r="A107">
        <f>'Actor - Edited'!A107</f>
        <v>106</v>
      </c>
      <c r="B107" t="s">
        <v>1383</v>
      </c>
      <c r="C107" t="str">
        <f>'Actor - Edited'!C107</f>
        <v>Yoo Su-bin</v>
      </c>
      <c r="D107" t="str">
        <f>'Actor - Edited'!D107</f>
        <v>Kim Ju-meo</v>
      </c>
      <c r="E107" t="str">
        <f>'Actor - Edited'!F107</f>
        <v>Reccuring</v>
      </c>
      <c r="F107" t="str">
        <f>'Actor - Edited'!G107</f>
        <v>www.dqbio/yoo-su-bin/crash-landing-on-you.com</v>
      </c>
      <c r="G107" s="4" t="str">
        <f t="shared" si="3"/>
        <v>YOO SU-BIN</v>
      </c>
      <c r="H107" t="str">
        <f>VLOOKUP(B107,'Highest Rating - Edited'!$B$1:$K$50,2,0)</f>
        <v>TVN</v>
      </c>
      <c r="I107">
        <f>VLOOKUP(B107,'Highest Rating - Edited'!$B$1:$K$50,3,0)</f>
        <v>6337</v>
      </c>
      <c r="J107" s="1">
        <f>VLOOKUP(B107,'Highest Rating - Edited'!$B$1:$K$50,4,0)</f>
        <v>43877</v>
      </c>
      <c r="K107" t="str">
        <f>VLOOKUP(B107,'Highest Rating - Edited'!$B$1:$K$50,5,0)</f>
        <v>Rating Above Average</v>
      </c>
      <c r="L107" t="str">
        <f>VLOOKUP(B107,'Highest Rating - Edited'!$B$1:$K$50,6,0)</f>
        <v>Level 3</v>
      </c>
      <c r="M107" t="str">
        <f>VLOOKUP(B107,'Highest Rating - Edited'!$B$1:$K$50,7,0)</f>
        <v>First Semester</v>
      </c>
      <c r="N107" t="str">
        <f>VLOOKUP(B107,'Highest Rating - Edited'!$B$1:$K$50,8,0)</f>
        <v>Old Series</v>
      </c>
      <c r="O107" t="str">
        <f>VLOOKUP(B107,'Highest Rating - Edited'!$B$1:$K$50,9,0)</f>
        <v>www.dqstream/crash-landing-on-you/tvn.com</v>
      </c>
      <c r="P107" s="4" t="str">
        <f t="shared" si="4"/>
        <v>CRASH LANDING ON YOU</v>
      </c>
      <c r="Q107" t="str">
        <f t="shared" si="5"/>
        <v>Halo K-Drama Lovers, nikmati CRASH LANDING ON YOU Ada Yoo Su-bin yang nemenin kamu di hari libur kau lho</v>
      </c>
    </row>
    <row r="108" spans="1:17">
      <c r="A108">
        <f>'Actor - Edited'!A108</f>
        <v>107</v>
      </c>
      <c r="B108" t="s">
        <v>1383</v>
      </c>
      <c r="C108" t="str">
        <f>'Actor - Edited'!C108</f>
        <v>Tang Jun-sang</v>
      </c>
      <c r="D108" t="str">
        <f>'Actor - Edited'!D108</f>
        <v>Geum Eun-d</v>
      </c>
      <c r="E108" t="str">
        <f>'Actor - Edited'!F108</f>
        <v>Reccuring</v>
      </c>
      <c r="F108" t="str">
        <f>'Actor - Edited'!G108</f>
        <v>www.dqbio/tang-jun-sang/crash-landing-on-you.com</v>
      </c>
      <c r="G108" s="4" t="str">
        <f t="shared" si="3"/>
        <v>TANG JUN-SANG</v>
      </c>
      <c r="H108" t="str">
        <f>VLOOKUP(B108,'Highest Rating - Edited'!$B$1:$K$50,2,0)</f>
        <v>TVN</v>
      </c>
      <c r="I108">
        <f>VLOOKUP(B108,'Highest Rating - Edited'!$B$1:$K$50,3,0)</f>
        <v>6337</v>
      </c>
      <c r="J108" s="1">
        <f>VLOOKUP(B108,'Highest Rating - Edited'!$B$1:$K$50,4,0)</f>
        <v>43877</v>
      </c>
      <c r="K108" t="str">
        <f>VLOOKUP(B108,'Highest Rating - Edited'!$B$1:$K$50,5,0)</f>
        <v>Rating Above Average</v>
      </c>
      <c r="L108" t="str">
        <f>VLOOKUP(B108,'Highest Rating - Edited'!$B$1:$K$50,6,0)</f>
        <v>Level 3</v>
      </c>
      <c r="M108" t="str">
        <f>VLOOKUP(B108,'Highest Rating - Edited'!$B$1:$K$50,7,0)</f>
        <v>First Semester</v>
      </c>
      <c r="N108" t="str">
        <f>VLOOKUP(B108,'Highest Rating - Edited'!$B$1:$K$50,8,0)</f>
        <v>Old Series</v>
      </c>
      <c r="O108" t="str">
        <f>VLOOKUP(B108,'Highest Rating - Edited'!$B$1:$K$50,9,0)</f>
        <v>www.dqstream/crash-landing-on-you/tvn.com</v>
      </c>
      <c r="P108" s="4" t="str">
        <f t="shared" si="4"/>
        <v>CRASH LANDING ON YOU</v>
      </c>
      <c r="Q108" t="str">
        <f t="shared" si="5"/>
        <v>Halo K-Drama Lovers, nikmati CRASH LANDING ON YOU Ada Tang Jun-sang yang nemenin kamu di hari libur kau lho</v>
      </c>
    </row>
    <row r="109" spans="1:17">
      <c r="A109">
        <f>'Actor - Edited'!A109</f>
        <v>108</v>
      </c>
      <c r="B109" t="s">
        <v>1383</v>
      </c>
      <c r="C109" t="str">
        <f>'Actor - Edited'!C109</f>
        <v>Lee Shin-young</v>
      </c>
      <c r="D109" t="str">
        <f>'Actor - Edited'!D109</f>
        <v>Park Kwang</v>
      </c>
      <c r="E109" t="str">
        <f>'Actor - Edited'!F109</f>
        <v>Reccuring</v>
      </c>
      <c r="F109" t="str">
        <f>'Actor - Edited'!G109</f>
        <v>www.dqbio/lee-shin-young/crash-landing-on-you.com</v>
      </c>
      <c r="G109" s="4" t="str">
        <f t="shared" si="3"/>
        <v>LEE SHIN-YOUNG</v>
      </c>
      <c r="H109" t="str">
        <f>VLOOKUP(B109,'Highest Rating - Edited'!$B$1:$K$50,2,0)</f>
        <v>TVN</v>
      </c>
      <c r="I109">
        <f>VLOOKUP(B109,'Highest Rating - Edited'!$B$1:$K$50,3,0)</f>
        <v>6337</v>
      </c>
      <c r="J109" s="1">
        <f>VLOOKUP(B109,'Highest Rating - Edited'!$B$1:$K$50,4,0)</f>
        <v>43877</v>
      </c>
      <c r="K109" t="str">
        <f>VLOOKUP(B109,'Highest Rating - Edited'!$B$1:$K$50,5,0)</f>
        <v>Rating Above Average</v>
      </c>
      <c r="L109" t="str">
        <f>VLOOKUP(B109,'Highest Rating - Edited'!$B$1:$K$50,6,0)</f>
        <v>Level 3</v>
      </c>
      <c r="M109" t="str">
        <f>VLOOKUP(B109,'Highest Rating - Edited'!$B$1:$K$50,7,0)</f>
        <v>First Semester</v>
      </c>
      <c r="N109" t="str">
        <f>VLOOKUP(B109,'Highest Rating - Edited'!$B$1:$K$50,8,0)</f>
        <v>Old Series</v>
      </c>
      <c r="O109" t="str">
        <f>VLOOKUP(B109,'Highest Rating - Edited'!$B$1:$K$50,9,0)</f>
        <v>www.dqstream/crash-landing-on-you/tvn.com</v>
      </c>
      <c r="P109" s="4" t="str">
        <f t="shared" si="4"/>
        <v>CRASH LANDING ON YOU</v>
      </c>
      <c r="Q109" t="str">
        <f t="shared" si="5"/>
        <v>Halo K-Drama Lovers, nikmati CRASH LANDING ON YOU Ada Lee Shin-young yang nemenin kamu di hari libur kau lho</v>
      </c>
    </row>
    <row r="110" spans="1:17">
      <c r="A110">
        <f>'Actor - Edited'!A110</f>
        <v>109</v>
      </c>
      <c r="B110" t="s">
        <v>1383</v>
      </c>
      <c r="C110" t="str">
        <f>'Actor - Edited'!C110</f>
        <v xml:space="preserve">Nam Kyung-eup </v>
      </c>
      <c r="D110" t="str">
        <f>'Actor - Edited'!D110</f>
        <v>Yoon Jeung</v>
      </c>
      <c r="E110" t="str">
        <f>'Actor - Edited'!F110</f>
        <v>Reccuring</v>
      </c>
      <c r="F110" t="str">
        <f>'Actor - Edited'!G110</f>
        <v>www.dqbio/nam-kyung-eup-/crash-landing-on-you.com</v>
      </c>
      <c r="G110" s="4" t="str">
        <f t="shared" si="3"/>
        <v xml:space="preserve">NAM KYUNG-EUP </v>
      </c>
      <c r="H110" t="str">
        <f>VLOOKUP(B110,'Highest Rating - Edited'!$B$1:$K$50,2,0)</f>
        <v>TVN</v>
      </c>
      <c r="I110">
        <f>VLOOKUP(B110,'Highest Rating - Edited'!$B$1:$K$50,3,0)</f>
        <v>6337</v>
      </c>
      <c r="J110" s="1">
        <f>VLOOKUP(B110,'Highest Rating - Edited'!$B$1:$K$50,4,0)</f>
        <v>43877</v>
      </c>
      <c r="K110" t="str">
        <f>VLOOKUP(B110,'Highest Rating - Edited'!$B$1:$K$50,5,0)</f>
        <v>Rating Above Average</v>
      </c>
      <c r="L110" t="str">
        <f>VLOOKUP(B110,'Highest Rating - Edited'!$B$1:$K$50,6,0)</f>
        <v>Level 3</v>
      </c>
      <c r="M110" t="str">
        <f>VLOOKUP(B110,'Highest Rating - Edited'!$B$1:$K$50,7,0)</f>
        <v>First Semester</v>
      </c>
      <c r="N110" t="str">
        <f>VLOOKUP(B110,'Highest Rating - Edited'!$B$1:$K$50,8,0)</f>
        <v>Old Series</v>
      </c>
      <c r="O110" t="str">
        <f>VLOOKUP(B110,'Highest Rating - Edited'!$B$1:$K$50,9,0)</f>
        <v>www.dqstream/crash-landing-on-you/tvn.com</v>
      </c>
      <c r="P110" s="4" t="str">
        <f t="shared" si="4"/>
        <v>CRASH LANDING ON YOU</v>
      </c>
      <c r="Q110" t="str">
        <f t="shared" si="5"/>
        <v>Halo K-Drama Lovers, nikmati CRASH LANDING ON YOU Ada Nam Kyung-eup  yang nemenin kamu di hari libur kau lho</v>
      </c>
    </row>
    <row r="111" spans="1:17">
      <c r="A111">
        <f>'Actor - Edited'!A111</f>
        <v>110</v>
      </c>
      <c r="B111" t="s">
        <v>1383</v>
      </c>
      <c r="C111" t="str">
        <f>'Actor - Edited'!C111</f>
        <v>Bang Eun-jin</v>
      </c>
      <c r="D111" t="str">
        <f>'Actor - Edited'!D111</f>
        <v>Han Jeong-</v>
      </c>
      <c r="E111" t="str">
        <f>'Actor - Edited'!F111</f>
        <v>Reccuring</v>
      </c>
      <c r="F111" t="str">
        <f>'Actor - Edited'!G111</f>
        <v>www.dqbio/bang-eun-jin/crash-landing-on-you.com</v>
      </c>
      <c r="G111" s="4" t="str">
        <f t="shared" si="3"/>
        <v>BANG EUN-JIN</v>
      </c>
      <c r="H111" t="str">
        <f>VLOOKUP(B111,'Highest Rating - Edited'!$B$1:$K$50,2,0)</f>
        <v>TVN</v>
      </c>
      <c r="I111">
        <f>VLOOKUP(B111,'Highest Rating - Edited'!$B$1:$K$50,3,0)</f>
        <v>6337</v>
      </c>
      <c r="J111" s="1">
        <f>VLOOKUP(B111,'Highest Rating - Edited'!$B$1:$K$50,4,0)</f>
        <v>43877</v>
      </c>
      <c r="K111" t="str">
        <f>VLOOKUP(B111,'Highest Rating - Edited'!$B$1:$K$50,5,0)</f>
        <v>Rating Above Average</v>
      </c>
      <c r="L111" t="str">
        <f>VLOOKUP(B111,'Highest Rating - Edited'!$B$1:$K$50,6,0)</f>
        <v>Level 3</v>
      </c>
      <c r="M111" t="str">
        <f>VLOOKUP(B111,'Highest Rating - Edited'!$B$1:$K$50,7,0)</f>
        <v>First Semester</v>
      </c>
      <c r="N111" t="str">
        <f>VLOOKUP(B111,'Highest Rating - Edited'!$B$1:$K$50,8,0)</f>
        <v>Old Series</v>
      </c>
      <c r="O111" t="str">
        <f>VLOOKUP(B111,'Highest Rating - Edited'!$B$1:$K$50,9,0)</f>
        <v>www.dqstream/crash-landing-on-you/tvn.com</v>
      </c>
      <c r="P111" s="4" t="str">
        <f t="shared" si="4"/>
        <v>CRASH LANDING ON YOU</v>
      </c>
      <c r="Q111" t="str">
        <f t="shared" si="5"/>
        <v>Halo K-Drama Lovers, nikmati CRASH LANDING ON YOU Ada Bang Eun-jin yang nemenin kamu di hari libur kau lho</v>
      </c>
    </row>
    <row r="112" spans="1:17">
      <c r="A112">
        <f>'Actor - Edited'!A112</f>
        <v>111</v>
      </c>
      <c r="B112" t="s">
        <v>1383</v>
      </c>
      <c r="C112" t="str">
        <f>'Actor - Edited'!C112</f>
        <v xml:space="preserve">Choi Dae-hoon </v>
      </c>
      <c r="D112" t="str">
        <f>'Actor - Edited'!D112</f>
        <v>Yoon Sae-j</v>
      </c>
      <c r="E112" t="str">
        <f>'Actor - Edited'!F112</f>
        <v>Reccuring</v>
      </c>
      <c r="F112" t="str">
        <f>'Actor - Edited'!G112</f>
        <v>www.dqbio/choi-dae-hoon-/crash-landing-on-you.com</v>
      </c>
      <c r="G112" s="4" t="str">
        <f t="shared" si="3"/>
        <v xml:space="preserve">CHOI DAE-HOON </v>
      </c>
      <c r="H112" t="str">
        <f>VLOOKUP(B112,'Highest Rating - Edited'!$B$1:$K$50,2,0)</f>
        <v>TVN</v>
      </c>
      <c r="I112">
        <f>VLOOKUP(B112,'Highest Rating - Edited'!$B$1:$K$50,3,0)</f>
        <v>6337</v>
      </c>
      <c r="J112" s="1">
        <f>VLOOKUP(B112,'Highest Rating - Edited'!$B$1:$K$50,4,0)</f>
        <v>43877</v>
      </c>
      <c r="K112" t="str">
        <f>VLOOKUP(B112,'Highest Rating - Edited'!$B$1:$K$50,5,0)</f>
        <v>Rating Above Average</v>
      </c>
      <c r="L112" t="str">
        <f>VLOOKUP(B112,'Highest Rating - Edited'!$B$1:$K$50,6,0)</f>
        <v>Level 3</v>
      </c>
      <c r="M112" t="str">
        <f>VLOOKUP(B112,'Highest Rating - Edited'!$B$1:$K$50,7,0)</f>
        <v>First Semester</v>
      </c>
      <c r="N112" t="str">
        <f>VLOOKUP(B112,'Highest Rating - Edited'!$B$1:$K$50,8,0)</f>
        <v>Old Series</v>
      </c>
      <c r="O112" t="str">
        <f>VLOOKUP(B112,'Highest Rating - Edited'!$B$1:$K$50,9,0)</f>
        <v>www.dqstream/crash-landing-on-you/tvn.com</v>
      </c>
      <c r="P112" s="4" t="str">
        <f t="shared" si="4"/>
        <v>CRASH LANDING ON YOU</v>
      </c>
      <c r="Q112" t="str">
        <f t="shared" si="5"/>
        <v>Halo K-Drama Lovers, nikmati CRASH LANDING ON YOU Ada Choi Dae-hoon  yang nemenin kamu di hari libur kau lho</v>
      </c>
    </row>
    <row r="113" spans="1:17">
      <c r="A113">
        <f>'Actor - Edited'!A113</f>
        <v>112</v>
      </c>
      <c r="B113" t="s">
        <v>1383</v>
      </c>
      <c r="C113" t="str">
        <f>'Actor - Edited'!C113</f>
        <v>Hwang Woo-seul-hye</v>
      </c>
      <c r="D113" t="str">
        <f>'Actor - Edited'!D113</f>
        <v>Do Hye-ji,</v>
      </c>
      <c r="E113" t="str">
        <f>'Actor - Edited'!F113</f>
        <v>Reccuring</v>
      </c>
      <c r="F113" t="str">
        <f>'Actor - Edited'!G113</f>
        <v>www.dqbio/hwang-woo-seul-hye/crash-landing-on-you.com</v>
      </c>
      <c r="G113" s="4" t="str">
        <f t="shared" si="3"/>
        <v>HWANG WOO-SEUL-HYE</v>
      </c>
      <c r="H113" t="str">
        <f>VLOOKUP(B113,'Highest Rating - Edited'!$B$1:$K$50,2,0)</f>
        <v>TVN</v>
      </c>
      <c r="I113">
        <f>VLOOKUP(B113,'Highest Rating - Edited'!$B$1:$K$50,3,0)</f>
        <v>6337</v>
      </c>
      <c r="J113" s="1">
        <f>VLOOKUP(B113,'Highest Rating - Edited'!$B$1:$K$50,4,0)</f>
        <v>43877</v>
      </c>
      <c r="K113" t="str">
        <f>VLOOKUP(B113,'Highest Rating - Edited'!$B$1:$K$50,5,0)</f>
        <v>Rating Above Average</v>
      </c>
      <c r="L113" t="str">
        <f>VLOOKUP(B113,'Highest Rating - Edited'!$B$1:$K$50,6,0)</f>
        <v>Level 3</v>
      </c>
      <c r="M113" t="str">
        <f>VLOOKUP(B113,'Highest Rating - Edited'!$B$1:$K$50,7,0)</f>
        <v>First Semester</v>
      </c>
      <c r="N113" t="str">
        <f>VLOOKUP(B113,'Highest Rating - Edited'!$B$1:$K$50,8,0)</f>
        <v>Old Series</v>
      </c>
      <c r="O113" t="str">
        <f>VLOOKUP(B113,'Highest Rating - Edited'!$B$1:$K$50,9,0)</f>
        <v>www.dqstream/crash-landing-on-you/tvn.com</v>
      </c>
      <c r="P113" s="4" t="str">
        <f t="shared" si="4"/>
        <v>CRASH LANDING ON YOU</v>
      </c>
      <c r="Q113" t="str">
        <f t="shared" si="5"/>
        <v>Halo K-Drama Lovers, nikmati CRASH LANDING ON YOU Ada Hwang Woo-seul-hye yang nemenin kamu di hari libur kau lho</v>
      </c>
    </row>
    <row r="114" spans="1:17">
      <c r="A114">
        <f>'Actor - Edited'!A114</f>
        <v>113</v>
      </c>
      <c r="B114" t="s">
        <v>1383</v>
      </c>
      <c r="C114" t="str">
        <f>'Actor - Edited'!C114</f>
        <v>Park Hyung-soo</v>
      </c>
      <c r="D114" t="str">
        <f>'Actor - Edited'!D114</f>
        <v>Yoon Sae-h</v>
      </c>
      <c r="E114" t="str">
        <f>'Actor - Edited'!F114</f>
        <v>Reccuring</v>
      </c>
      <c r="F114" t="str">
        <f>'Actor - Edited'!G114</f>
        <v>www.dqbio/park-hyung-soo/crash-landing-on-you.com</v>
      </c>
      <c r="G114" s="4" t="str">
        <f t="shared" si="3"/>
        <v>PARK HYUNG-SOO</v>
      </c>
      <c r="H114" t="str">
        <f>VLOOKUP(B114,'Highest Rating - Edited'!$B$1:$K$50,2,0)</f>
        <v>TVN</v>
      </c>
      <c r="I114">
        <f>VLOOKUP(B114,'Highest Rating - Edited'!$B$1:$K$50,3,0)</f>
        <v>6337</v>
      </c>
      <c r="J114" s="1">
        <f>VLOOKUP(B114,'Highest Rating - Edited'!$B$1:$K$50,4,0)</f>
        <v>43877</v>
      </c>
      <c r="K114" t="str">
        <f>VLOOKUP(B114,'Highest Rating - Edited'!$B$1:$K$50,5,0)</f>
        <v>Rating Above Average</v>
      </c>
      <c r="L114" t="str">
        <f>VLOOKUP(B114,'Highest Rating - Edited'!$B$1:$K$50,6,0)</f>
        <v>Level 3</v>
      </c>
      <c r="M114" t="str">
        <f>VLOOKUP(B114,'Highest Rating - Edited'!$B$1:$K$50,7,0)</f>
        <v>First Semester</v>
      </c>
      <c r="N114" t="str">
        <f>VLOOKUP(B114,'Highest Rating - Edited'!$B$1:$K$50,8,0)</f>
        <v>Old Series</v>
      </c>
      <c r="O114" t="str">
        <f>VLOOKUP(B114,'Highest Rating - Edited'!$B$1:$K$50,9,0)</f>
        <v>www.dqstream/crash-landing-on-you/tvn.com</v>
      </c>
      <c r="P114" s="4" t="str">
        <f t="shared" si="4"/>
        <v>CRASH LANDING ON YOU</v>
      </c>
      <c r="Q114" t="str">
        <f t="shared" si="5"/>
        <v>Halo K-Drama Lovers, nikmati CRASH LANDING ON YOU Ada Park Hyung-soo yang nemenin kamu di hari libur kau lho</v>
      </c>
    </row>
    <row r="115" spans="1:17">
      <c r="A115">
        <f>'Actor - Edited'!A115</f>
        <v>114</v>
      </c>
      <c r="B115" t="s">
        <v>1383</v>
      </c>
      <c r="C115" t="str">
        <f>'Actor - Edited'!C115</f>
        <v>Yoon Ji-min</v>
      </c>
      <c r="D115" t="str">
        <f>'Actor - Edited'!D115</f>
        <v>Go Sang-ah</v>
      </c>
      <c r="E115" t="str">
        <f>'Actor - Edited'!F115</f>
        <v>Reccuring</v>
      </c>
      <c r="F115" t="str">
        <f>'Actor - Edited'!G115</f>
        <v>www.dqbio/yoon-ji-min/crash-landing-on-you.com</v>
      </c>
      <c r="G115" s="4" t="str">
        <f t="shared" si="3"/>
        <v>YOON JI-MIN</v>
      </c>
      <c r="H115" t="str">
        <f>VLOOKUP(B115,'Highest Rating - Edited'!$B$1:$K$50,2,0)</f>
        <v>TVN</v>
      </c>
      <c r="I115">
        <f>VLOOKUP(B115,'Highest Rating - Edited'!$B$1:$K$50,3,0)</f>
        <v>6337</v>
      </c>
      <c r="J115" s="1">
        <f>VLOOKUP(B115,'Highest Rating - Edited'!$B$1:$K$50,4,0)</f>
        <v>43877</v>
      </c>
      <c r="K115" t="str">
        <f>VLOOKUP(B115,'Highest Rating - Edited'!$B$1:$K$50,5,0)</f>
        <v>Rating Above Average</v>
      </c>
      <c r="L115" t="str">
        <f>VLOOKUP(B115,'Highest Rating - Edited'!$B$1:$K$50,6,0)</f>
        <v>Level 3</v>
      </c>
      <c r="M115" t="str">
        <f>VLOOKUP(B115,'Highest Rating - Edited'!$B$1:$K$50,7,0)</f>
        <v>First Semester</v>
      </c>
      <c r="N115" t="str">
        <f>VLOOKUP(B115,'Highest Rating - Edited'!$B$1:$K$50,8,0)</f>
        <v>Old Series</v>
      </c>
      <c r="O115" t="str">
        <f>VLOOKUP(B115,'Highest Rating - Edited'!$B$1:$K$50,9,0)</f>
        <v>www.dqstream/crash-landing-on-you/tvn.com</v>
      </c>
      <c r="P115" s="4" t="str">
        <f t="shared" si="4"/>
        <v>CRASH LANDING ON YOU</v>
      </c>
      <c r="Q115" t="str">
        <f t="shared" si="5"/>
        <v>Halo K-Drama Lovers, nikmati CRASH LANDING ON YOU Ada Yoon Ji-min yang nemenin kamu di hari libur kau lho</v>
      </c>
    </row>
    <row r="116" spans="1:17">
      <c r="A116">
        <f>'Actor - Edited'!A116</f>
        <v>115</v>
      </c>
      <c r="B116" t="s">
        <v>1383</v>
      </c>
      <c r="C116" t="str">
        <f>'Actor - Edited'!C116</f>
        <v>Go Kyu-pil</v>
      </c>
      <c r="D116" t="str">
        <f>'Actor - Edited'!D116</f>
        <v>Hong Chang</v>
      </c>
      <c r="E116" t="str">
        <f>'Actor - Edited'!F116</f>
        <v>Reccuring</v>
      </c>
      <c r="F116" t="str">
        <f>'Actor - Edited'!G116</f>
        <v>www.dqbio/go-kyu-pil/crash-landing-on-you.com</v>
      </c>
      <c r="G116" s="4" t="str">
        <f t="shared" si="3"/>
        <v>GO KYU-PIL</v>
      </c>
      <c r="H116" t="str">
        <f>VLOOKUP(B116,'Highest Rating - Edited'!$B$1:$K$50,2,0)</f>
        <v>TVN</v>
      </c>
      <c r="I116">
        <f>VLOOKUP(B116,'Highest Rating - Edited'!$B$1:$K$50,3,0)</f>
        <v>6337</v>
      </c>
      <c r="J116" s="1">
        <f>VLOOKUP(B116,'Highest Rating - Edited'!$B$1:$K$50,4,0)</f>
        <v>43877</v>
      </c>
      <c r="K116" t="str">
        <f>VLOOKUP(B116,'Highest Rating - Edited'!$B$1:$K$50,5,0)</f>
        <v>Rating Above Average</v>
      </c>
      <c r="L116" t="str">
        <f>VLOOKUP(B116,'Highest Rating - Edited'!$B$1:$K$50,6,0)</f>
        <v>Level 3</v>
      </c>
      <c r="M116" t="str">
        <f>VLOOKUP(B116,'Highest Rating - Edited'!$B$1:$K$50,7,0)</f>
        <v>First Semester</v>
      </c>
      <c r="N116" t="str">
        <f>VLOOKUP(B116,'Highest Rating - Edited'!$B$1:$K$50,8,0)</f>
        <v>Old Series</v>
      </c>
      <c r="O116" t="str">
        <f>VLOOKUP(B116,'Highest Rating - Edited'!$B$1:$K$50,9,0)</f>
        <v>www.dqstream/crash-landing-on-you/tvn.com</v>
      </c>
      <c r="P116" s="4" t="str">
        <f t="shared" si="4"/>
        <v>CRASH LANDING ON YOU</v>
      </c>
      <c r="Q116" t="str">
        <f t="shared" si="5"/>
        <v>Halo K-Drama Lovers, nikmati CRASH LANDING ON YOU Ada Go Kyu-pil yang nemenin kamu di hari libur kau lho</v>
      </c>
    </row>
    <row r="117" spans="1:17">
      <c r="A117">
        <f>'Actor - Edited'!A117</f>
        <v>116</v>
      </c>
      <c r="B117" t="s">
        <v>1383</v>
      </c>
      <c r="C117" t="str">
        <f>'Actor - Edited'!C117</f>
        <v xml:space="preserve">Lim Chul-soo </v>
      </c>
      <c r="D117" t="str">
        <f>'Actor - Edited'!D117</f>
        <v>Park Su-ch</v>
      </c>
      <c r="E117" t="str">
        <f>'Actor - Edited'!F117</f>
        <v>Reccuring</v>
      </c>
      <c r="F117" t="str">
        <f>'Actor - Edited'!G117</f>
        <v>www.dqbio/lim-chul-soo-/crash-landing-on-you.com</v>
      </c>
      <c r="G117" s="4" t="str">
        <f t="shared" si="3"/>
        <v xml:space="preserve">LIM CHUL-SOO </v>
      </c>
      <c r="H117" t="str">
        <f>VLOOKUP(B117,'Highest Rating - Edited'!$B$1:$K$50,2,0)</f>
        <v>TVN</v>
      </c>
      <c r="I117">
        <f>VLOOKUP(B117,'Highest Rating - Edited'!$B$1:$K$50,3,0)</f>
        <v>6337</v>
      </c>
      <c r="J117" s="1">
        <f>VLOOKUP(B117,'Highest Rating - Edited'!$B$1:$K$50,4,0)</f>
        <v>43877</v>
      </c>
      <c r="K117" t="str">
        <f>VLOOKUP(B117,'Highest Rating - Edited'!$B$1:$K$50,5,0)</f>
        <v>Rating Above Average</v>
      </c>
      <c r="L117" t="str">
        <f>VLOOKUP(B117,'Highest Rating - Edited'!$B$1:$K$50,6,0)</f>
        <v>Level 3</v>
      </c>
      <c r="M117" t="str">
        <f>VLOOKUP(B117,'Highest Rating - Edited'!$B$1:$K$50,7,0)</f>
        <v>First Semester</v>
      </c>
      <c r="N117" t="str">
        <f>VLOOKUP(B117,'Highest Rating - Edited'!$B$1:$K$50,8,0)</f>
        <v>Old Series</v>
      </c>
      <c r="O117" t="str">
        <f>VLOOKUP(B117,'Highest Rating - Edited'!$B$1:$K$50,9,0)</f>
        <v>www.dqstream/crash-landing-on-you/tvn.com</v>
      </c>
      <c r="P117" s="4" t="str">
        <f t="shared" si="4"/>
        <v>CRASH LANDING ON YOU</v>
      </c>
      <c r="Q117" t="str">
        <f t="shared" si="5"/>
        <v>Halo K-Drama Lovers, nikmati CRASH LANDING ON YOU Ada Lim Chul-soo  yang nemenin kamu di hari libur kau lho</v>
      </c>
    </row>
    <row r="118" spans="1:17">
      <c r="A118">
        <f>'Actor - Edited'!A118</f>
        <v>117</v>
      </c>
      <c r="B118" t="s">
        <v>1383</v>
      </c>
      <c r="C118" t="str">
        <f>'Actor - Edited'!C118</f>
        <v xml:space="preserve">Jun Gook-hwan </v>
      </c>
      <c r="D118" t="str">
        <f>'Actor - Edited'!D118</f>
        <v>Ri Chung-r</v>
      </c>
      <c r="E118" t="str">
        <f>'Actor - Edited'!F118</f>
        <v>Reccuring</v>
      </c>
      <c r="F118" t="str">
        <f>'Actor - Edited'!G118</f>
        <v>www.dqbio/jun-gook-hwan-/crash-landing-on-you.com</v>
      </c>
      <c r="G118" s="4" t="str">
        <f t="shared" si="3"/>
        <v xml:space="preserve">JUN GOOK-HWAN </v>
      </c>
      <c r="H118" t="str">
        <f>VLOOKUP(B118,'Highest Rating - Edited'!$B$1:$K$50,2,0)</f>
        <v>TVN</v>
      </c>
      <c r="I118">
        <f>VLOOKUP(B118,'Highest Rating - Edited'!$B$1:$K$50,3,0)</f>
        <v>6337</v>
      </c>
      <c r="J118" s="1">
        <f>VLOOKUP(B118,'Highest Rating - Edited'!$B$1:$K$50,4,0)</f>
        <v>43877</v>
      </c>
      <c r="K118" t="str">
        <f>VLOOKUP(B118,'Highest Rating - Edited'!$B$1:$K$50,5,0)</f>
        <v>Rating Above Average</v>
      </c>
      <c r="L118" t="str">
        <f>VLOOKUP(B118,'Highest Rating - Edited'!$B$1:$K$50,6,0)</f>
        <v>Level 3</v>
      </c>
      <c r="M118" t="str">
        <f>VLOOKUP(B118,'Highest Rating - Edited'!$B$1:$K$50,7,0)</f>
        <v>First Semester</v>
      </c>
      <c r="N118" t="str">
        <f>VLOOKUP(B118,'Highest Rating - Edited'!$B$1:$K$50,8,0)</f>
        <v>Old Series</v>
      </c>
      <c r="O118" t="str">
        <f>VLOOKUP(B118,'Highest Rating - Edited'!$B$1:$K$50,9,0)</f>
        <v>www.dqstream/crash-landing-on-you/tvn.com</v>
      </c>
      <c r="P118" s="4" t="str">
        <f t="shared" si="4"/>
        <v>CRASH LANDING ON YOU</v>
      </c>
      <c r="Q118" t="str">
        <f t="shared" si="5"/>
        <v>Halo K-Drama Lovers, nikmati CRASH LANDING ON YOU Ada Jun Gook-hwan  yang nemenin kamu di hari libur kau lho</v>
      </c>
    </row>
    <row r="119" spans="1:17">
      <c r="A119">
        <f>'Actor - Edited'!A119</f>
        <v>118</v>
      </c>
      <c r="B119" t="s">
        <v>1383</v>
      </c>
      <c r="C119" t="str">
        <f>'Actor - Edited'!C119</f>
        <v>Jung Ae-ri</v>
      </c>
      <c r="D119" t="str">
        <f>'Actor - Edited'!D119</f>
        <v>Kim Yun-hu</v>
      </c>
      <c r="E119" t="str">
        <f>'Actor - Edited'!F119</f>
        <v>Reccuring</v>
      </c>
      <c r="F119" t="str">
        <f>'Actor - Edited'!G119</f>
        <v>www.dqbio/jung-ae-ri/crash-landing-on-you.com</v>
      </c>
      <c r="G119" s="4" t="str">
        <f t="shared" si="3"/>
        <v>JUNG AE-RI</v>
      </c>
      <c r="H119" t="str">
        <f>VLOOKUP(B119,'Highest Rating - Edited'!$B$1:$K$50,2,0)</f>
        <v>TVN</v>
      </c>
      <c r="I119">
        <f>VLOOKUP(B119,'Highest Rating - Edited'!$B$1:$K$50,3,0)</f>
        <v>6337</v>
      </c>
      <c r="J119" s="1">
        <f>VLOOKUP(B119,'Highest Rating - Edited'!$B$1:$K$50,4,0)</f>
        <v>43877</v>
      </c>
      <c r="K119" t="str">
        <f>VLOOKUP(B119,'Highest Rating - Edited'!$B$1:$K$50,5,0)</f>
        <v>Rating Above Average</v>
      </c>
      <c r="L119" t="str">
        <f>VLOOKUP(B119,'Highest Rating - Edited'!$B$1:$K$50,6,0)</f>
        <v>Level 3</v>
      </c>
      <c r="M119" t="str">
        <f>VLOOKUP(B119,'Highest Rating - Edited'!$B$1:$K$50,7,0)</f>
        <v>First Semester</v>
      </c>
      <c r="N119" t="str">
        <f>VLOOKUP(B119,'Highest Rating - Edited'!$B$1:$K$50,8,0)</f>
        <v>Old Series</v>
      </c>
      <c r="O119" t="str">
        <f>VLOOKUP(B119,'Highest Rating - Edited'!$B$1:$K$50,9,0)</f>
        <v>www.dqstream/crash-landing-on-you/tvn.com</v>
      </c>
      <c r="P119" s="4" t="str">
        <f t="shared" si="4"/>
        <v>CRASH LANDING ON YOU</v>
      </c>
      <c r="Q119" t="str">
        <f t="shared" si="5"/>
        <v>Halo K-Drama Lovers, nikmati CRASH LANDING ON YOU Ada Jung Ae-ri yang nemenin kamu di hari libur kau lho</v>
      </c>
    </row>
    <row r="120" spans="1:17">
      <c r="A120">
        <f>'Actor - Edited'!A120</f>
        <v>119</v>
      </c>
      <c r="B120" t="s">
        <v>1383</v>
      </c>
      <c r="C120" t="str">
        <f>'Actor - Edited'!C120</f>
        <v>Ha Seok-jin</v>
      </c>
      <c r="D120" t="str">
        <f>'Actor - Edited'!D120</f>
        <v>Ri Mu-hyeo</v>
      </c>
      <c r="E120" t="str">
        <f>'Actor - Edited'!F120</f>
        <v>Reccuring</v>
      </c>
      <c r="F120" t="str">
        <f>'Actor - Edited'!G120</f>
        <v>www.dqbio/ha-seok-jin/crash-landing-on-you.com</v>
      </c>
      <c r="G120" s="4" t="str">
        <f t="shared" si="3"/>
        <v>HA SEOK-JIN</v>
      </c>
      <c r="H120" t="str">
        <f>VLOOKUP(B120,'Highest Rating - Edited'!$B$1:$K$50,2,0)</f>
        <v>TVN</v>
      </c>
      <c r="I120">
        <f>VLOOKUP(B120,'Highest Rating - Edited'!$B$1:$K$50,3,0)</f>
        <v>6337</v>
      </c>
      <c r="J120" s="1">
        <f>VLOOKUP(B120,'Highest Rating - Edited'!$B$1:$K$50,4,0)</f>
        <v>43877</v>
      </c>
      <c r="K120" t="str">
        <f>VLOOKUP(B120,'Highest Rating - Edited'!$B$1:$K$50,5,0)</f>
        <v>Rating Above Average</v>
      </c>
      <c r="L120" t="str">
        <f>VLOOKUP(B120,'Highest Rating - Edited'!$B$1:$K$50,6,0)</f>
        <v>Level 3</v>
      </c>
      <c r="M120" t="str">
        <f>VLOOKUP(B120,'Highest Rating - Edited'!$B$1:$K$50,7,0)</f>
        <v>First Semester</v>
      </c>
      <c r="N120" t="str">
        <f>VLOOKUP(B120,'Highest Rating - Edited'!$B$1:$K$50,8,0)</f>
        <v>Old Series</v>
      </c>
      <c r="O120" t="str">
        <f>VLOOKUP(B120,'Highest Rating - Edited'!$B$1:$K$50,9,0)</f>
        <v>www.dqstream/crash-landing-on-you/tvn.com</v>
      </c>
      <c r="P120" s="4" t="str">
        <f t="shared" si="4"/>
        <v>CRASH LANDING ON YOU</v>
      </c>
      <c r="Q120" t="str">
        <f t="shared" si="5"/>
        <v>Halo K-Drama Lovers, nikmati CRASH LANDING ON YOU Ada Ha Seok-jin yang nemenin kamu di hari libur kau lho</v>
      </c>
    </row>
    <row r="121" spans="1:17">
      <c r="A121">
        <f>'Actor - Edited'!A121</f>
        <v>120</v>
      </c>
      <c r="B121" t="s">
        <v>1383</v>
      </c>
      <c r="C121" t="str">
        <f>'Actor - Edited'!C121</f>
        <v>Jang Hye-jin</v>
      </c>
      <c r="D121" t="str">
        <f>'Actor - Edited'!D121</f>
        <v>Ko Myeong-</v>
      </c>
      <c r="E121" t="str">
        <f>'Actor - Edited'!F121</f>
        <v>Reccuring</v>
      </c>
      <c r="F121" t="str">
        <f>'Actor - Edited'!G121</f>
        <v>www.dqbio/jang-hye-jin/crash-landing-on-you.com</v>
      </c>
      <c r="G121" s="4" t="str">
        <f t="shared" si="3"/>
        <v>JANG HYE-JIN</v>
      </c>
      <c r="H121" t="str">
        <f>VLOOKUP(B121,'Highest Rating - Edited'!$B$1:$K$50,2,0)</f>
        <v>TVN</v>
      </c>
      <c r="I121">
        <f>VLOOKUP(B121,'Highest Rating - Edited'!$B$1:$K$50,3,0)</f>
        <v>6337</v>
      </c>
      <c r="J121" s="1">
        <f>VLOOKUP(B121,'Highest Rating - Edited'!$B$1:$K$50,4,0)</f>
        <v>43877</v>
      </c>
      <c r="K121" t="str">
        <f>VLOOKUP(B121,'Highest Rating - Edited'!$B$1:$K$50,5,0)</f>
        <v>Rating Above Average</v>
      </c>
      <c r="L121" t="str">
        <f>VLOOKUP(B121,'Highest Rating - Edited'!$B$1:$K$50,6,0)</f>
        <v>Level 3</v>
      </c>
      <c r="M121" t="str">
        <f>VLOOKUP(B121,'Highest Rating - Edited'!$B$1:$K$50,7,0)</f>
        <v>First Semester</v>
      </c>
      <c r="N121" t="str">
        <f>VLOOKUP(B121,'Highest Rating - Edited'!$B$1:$K$50,8,0)</f>
        <v>Old Series</v>
      </c>
      <c r="O121" t="str">
        <f>VLOOKUP(B121,'Highest Rating - Edited'!$B$1:$K$50,9,0)</f>
        <v>www.dqstream/crash-landing-on-you/tvn.com</v>
      </c>
      <c r="P121" s="4" t="str">
        <f t="shared" si="4"/>
        <v>CRASH LANDING ON YOU</v>
      </c>
      <c r="Q121" t="str">
        <f t="shared" si="5"/>
        <v>Halo K-Drama Lovers, nikmati CRASH LANDING ON YOU Ada Jang Hye-jin yang nemenin kamu di hari libur kau lho</v>
      </c>
    </row>
    <row r="122" spans="1:17">
      <c r="A122">
        <f>'Actor - Edited'!A122</f>
        <v>121</v>
      </c>
      <c r="B122" t="s">
        <v>1383</v>
      </c>
      <c r="C122" t="str">
        <f>'Actor - Edited'!C122</f>
        <v>Park Myung-hoon</v>
      </c>
      <c r="D122" t="str">
        <f>'Actor - Edited'!D122</f>
        <v>Ko Myeong-</v>
      </c>
      <c r="E122" t="str">
        <f>'Actor - Edited'!F122</f>
        <v>Reccuring</v>
      </c>
      <c r="F122" t="str">
        <f>'Actor - Edited'!G122</f>
        <v>www.dqbio/park-myung-hoon/crash-landing-on-you.com</v>
      </c>
      <c r="G122" s="4" t="str">
        <f t="shared" si="3"/>
        <v>PARK MYUNG-HOON</v>
      </c>
      <c r="H122" t="str">
        <f>VLOOKUP(B122,'Highest Rating - Edited'!$B$1:$K$50,2,0)</f>
        <v>TVN</v>
      </c>
      <c r="I122">
        <f>VLOOKUP(B122,'Highest Rating - Edited'!$B$1:$K$50,3,0)</f>
        <v>6337</v>
      </c>
      <c r="J122" s="1">
        <f>VLOOKUP(B122,'Highest Rating - Edited'!$B$1:$K$50,4,0)</f>
        <v>43877</v>
      </c>
      <c r="K122" t="str">
        <f>VLOOKUP(B122,'Highest Rating - Edited'!$B$1:$K$50,5,0)</f>
        <v>Rating Above Average</v>
      </c>
      <c r="L122" t="str">
        <f>VLOOKUP(B122,'Highest Rating - Edited'!$B$1:$K$50,6,0)</f>
        <v>Level 3</v>
      </c>
      <c r="M122" t="str">
        <f>VLOOKUP(B122,'Highest Rating - Edited'!$B$1:$K$50,7,0)</f>
        <v>First Semester</v>
      </c>
      <c r="N122" t="str">
        <f>VLOOKUP(B122,'Highest Rating - Edited'!$B$1:$K$50,8,0)</f>
        <v>Old Series</v>
      </c>
      <c r="O122" t="str">
        <f>VLOOKUP(B122,'Highest Rating - Edited'!$B$1:$K$50,9,0)</f>
        <v>www.dqstream/crash-landing-on-you/tvn.com</v>
      </c>
      <c r="P122" s="4" t="str">
        <f t="shared" si="4"/>
        <v>CRASH LANDING ON YOU</v>
      </c>
      <c r="Q122" t="str">
        <f t="shared" si="5"/>
        <v>Halo K-Drama Lovers, nikmati CRASH LANDING ON YOU Ada Park Myung-hoon yang nemenin kamu di hari libur kau lho</v>
      </c>
    </row>
    <row r="123" spans="1:17">
      <c r="A123">
        <f>'Actor - Edited'!A123</f>
        <v>122</v>
      </c>
      <c r="B123" t="s">
        <v>1383</v>
      </c>
      <c r="C123" t="str">
        <f>'Actor - Edited'!C123</f>
        <v>Kim Sun-young</v>
      </c>
      <c r="D123" t="str">
        <f>'Actor - Edited'!D123</f>
        <v>Na Wol-suk</v>
      </c>
      <c r="E123" t="str">
        <f>'Actor - Edited'!F123</f>
        <v>Reccuring</v>
      </c>
      <c r="F123" t="str">
        <f>'Actor - Edited'!G123</f>
        <v>www.dqbio/kim-sun-young/crash-landing-on-you.com</v>
      </c>
      <c r="G123" s="4" t="str">
        <f t="shared" si="3"/>
        <v>KIM SUN-YOUNG</v>
      </c>
      <c r="H123" t="str">
        <f>VLOOKUP(B123,'Highest Rating - Edited'!$B$1:$K$50,2,0)</f>
        <v>TVN</v>
      </c>
      <c r="I123">
        <f>VLOOKUP(B123,'Highest Rating - Edited'!$B$1:$K$50,3,0)</f>
        <v>6337</v>
      </c>
      <c r="J123" s="1">
        <f>VLOOKUP(B123,'Highest Rating - Edited'!$B$1:$K$50,4,0)</f>
        <v>43877</v>
      </c>
      <c r="K123" t="str">
        <f>VLOOKUP(B123,'Highest Rating - Edited'!$B$1:$K$50,5,0)</f>
        <v>Rating Above Average</v>
      </c>
      <c r="L123" t="str">
        <f>VLOOKUP(B123,'Highest Rating - Edited'!$B$1:$K$50,6,0)</f>
        <v>Level 3</v>
      </c>
      <c r="M123" t="str">
        <f>VLOOKUP(B123,'Highest Rating - Edited'!$B$1:$K$50,7,0)</f>
        <v>First Semester</v>
      </c>
      <c r="N123" t="str">
        <f>VLOOKUP(B123,'Highest Rating - Edited'!$B$1:$K$50,8,0)</f>
        <v>Old Series</v>
      </c>
      <c r="O123" t="str">
        <f>VLOOKUP(B123,'Highest Rating - Edited'!$B$1:$K$50,9,0)</f>
        <v>www.dqstream/crash-landing-on-you/tvn.com</v>
      </c>
      <c r="P123" s="4" t="str">
        <f t="shared" si="4"/>
        <v>CRASH LANDING ON YOU</v>
      </c>
      <c r="Q123" t="str">
        <f t="shared" si="5"/>
        <v>Halo K-Drama Lovers, nikmati CRASH LANDING ON YOU Ada Kim Sun-young yang nemenin kamu di hari libur kau lho</v>
      </c>
    </row>
    <row r="124" spans="1:17">
      <c r="A124">
        <f>'Actor - Edited'!A124</f>
        <v>123</v>
      </c>
      <c r="B124" t="s">
        <v>1383</v>
      </c>
      <c r="C124" t="str">
        <f>'Actor - Edited'!C124</f>
        <v>Kim Jung-nan</v>
      </c>
      <c r="D124" t="str">
        <f>'Actor - Edited'!D124</f>
        <v>Ma Young-a</v>
      </c>
      <c r="E124" t="str">
        <f>'Actor - Edited'!F124</f>
        <v>Reccuring</v>
      </c>
      <c r="F124" t="str">
        <f>'Actor - Edited'!G124</f>
        <v>www.dqbio/kim-jung-nan/crash-landing-on-you.com</v>
      </c>
      <c r="G124" s="4" t="str">
        <f t="shared" si="3"/>
        <v>KIM JUNG-NAN</v>
      </c>
      <c r="H124" t="str">
        <f>VLOOKUP(B124,'Highest Rating - Edited'!$B$1:$K$50,2,0)</f>
        <v>TVN</v>
      </c>
      <c r="I124">
        <f>VLOOKUP(B124,'Highest Rating - Edited'!$B$1:$K$50,3,0)</f>
        <v>6337</v>
      </c>
      <c r="J124" s="1">
        <f>VLOOKUP(B124,'Highest Rating - Edited'!$B$1:$K$50,4,0)</f>
        <v>43877</v>
      </c>
      <c r="K124" t="str">
        <f>VLOOKUP(B124,'Highest Rating - Edited'!$B$1:$K$50,5,0)</f>
        <v>Rating Above Average</v>
      </c>
      <c r="L124" t="str">
        <f>VLOOKUP(B124,'Highest Rating - Edited'!$B$1:$K$50,6,0)</f>
        <v>Level 3</v>
      </c>
      <c r="M124" t="str">
        <f>VLOOKUP(B124,'Highest Rating - Edited'!$B$1:$K$50,7,0)</f>
        <v>First Semester</v>
      </c>
      <c r="N124" t="str">
        <f>VLOOKUP(B124,'Highest Rating - Edited'!$B$1:$K$50,8,0)</f>
        <v>Old Series</v>
      </c>
      <c r="O124" t="str">
        <f>VLOOKUP(B124,'Highest Rating - Edited'!$B$1:$K$50,9,0)</f>
        <v>www.dqstream/crash-landing-on-you/tvn.com</v>
      </c>
      <c r="P124" s="4" t="str">
        <f t="shared" si="4"/>
        <v>CRASH LANDING ON YOU</v>
      </c>
      <c r="Q124" t="str">
        <f t="shared" si="5"/>
        <v>Halo K-Drama Lovers, nikmati CRASH LANDING ON YOU Ada Kim Jung-nan yang nemenin kamu di hari libur kau lho</v>
      </c>
    </row>
    <row r="125" spans="1:17">
      <c r="A125">
        <f>'Actor - Edited'!A125</f>
        <v>124</v>
      </c>
      <c r="B125" t="s">
        <v>1383</v>
      </c>
      <c r="C125" t="str">
        <f>'Actor - Edited'!C125</f>
        <v>Jang So-yeon</v>
      </c>
      <c r="D125" t="str">
        <f>'Actor - Edited'!D125</f>
        <v>Hyun Myeon</v>
      </c>
      <c r="E125" t="str">
        <f>'Actor - Edited'!F125</f>
        <v>Reccuring</v>
      </c>
      <c r="F125" t="str">
        <f>'Actor - Edited'!G125</f>
        <v>www.dqbio/jang-so-yeon/crash-landing-on-you.com</v>
      </c>
      <c r="G125" s="4" t="str">
        <f t="shared" si="3"/>
        <v>JANG SO-YEON</v>
      </c>
      <c r="H125" t="str">
        <f>VLOOKUP(B125,'Highest Rating - Edited'!$B$1:$K$50,2,0)</f>
        <v>TVN</v>
      </c>
      <c r="I125">
        <f>VLOOKUP(B125,'Highest Rating - Edited'!$B$1:$K$50,3,0)</f>
        <v>6337</v>
      </c>
      <c r="J125" s="1">
        <f>VLOOKUP(B125,'Highest Rating - Edited'!$B$1:$K$50,4,0)</f>
        <v>43877</v>
      </c>
      <c r="K125" t="str">
        <f>VLOOKUP(B125,'Highest Rating - Edited'!$B$1:$K$50,5,0)</f>
        <v>Rating Above Average</v>
      </c>
      <c r="L125" t="str">
        <f>VLOOKUP(B125,'Highest Rating - Edited'!$B$1:$K$50,6,0)</f>
        <v>Level 3</v>
      </c>
      <c r="M125" t="str">
        <f>VLOOKUP(B125,'Highest Rating - Edited'!$B$1:$K$50,7,0)</f>
        <v>First Semester</v>
      </c>
      <c r="N125" t="str">
        <f>VLOOKUP(B125,'Highest Rating - Edited'!$B$1:$K$50,8,0)</f>
        <v>Old Series</v>
      </c>
      <c r="O125" t="str">
        <f>VLOOKUP(B125,'Highest Rating - Edited'!$B$1:$K$50,9,0)</f>
        <v>www.dqstream/crash-landing-on-you/tvn.com</v>
      </c>
      <c r="P125" s="4" t="str">
        <f t="shared" si="4"/>
        <v>CRASH LANDING ON YOU</v>
      </c>
      <c r="Q125" t="str">
        <f t="shared" si="5"/>
        <v>Halo K-Drama Lovers, nikmati CRASH LANDING ON YOU Ada Jang So-yeon yang nemenin kamu di hari libur kau lho</v>
      </c>
    </row>
    <row r="126" spans="1:17">
      <c r="A126">
        <f>'Actor - Edited'!A126</f>
        <v>125</v>
      </c>
      <c r="B126" t="s">
        <v>1383</v>
      </c>
      <c r="C126" t="str">
        <f>'Actor - Edited'!C126</f>
        <v>Cha Chung-hwa</v>
      </c>
      <c r="D126" t="str">
        <f>'Actor - Edited'!D126</f>
        <v>Yang Ok-ge</v>
      </c>
      <c r="E126" t="str">
        <f>'Actor - Edited'!F126</f>
        <v>Reccuring</v>
      </c>
      <c r="F126" t="str">
        <f>'Actor - Edited'!G126</f>
        <v>www.dqbio/cha-chung-hwa/crash-landing-on-you.com</v>
      </c>
      <c r="G126" s="4" t="str">
        <f t="shared" si="3"/>
        <v>CHA CHUNG-HWA</v>
      </c>
      <c r="H126" t="str">
        <f>VLOOKUP(B126,'Highest Rating - Edited'!$B$1:$K$50,2,0)</f>
        <v>TVN</v>
      </c>
      <c r="I126">
        <f>VLOOKUP(B126,'Highest Rating - Edited'!$B$1:$K$50,3,0)</f>
        <v>6337</v>
      </c>
      <c r="J126" s="1">
        <f>VLOOKUP(B126,'Highest Rating - Edited'!$B$1:$K$50,4,0)</f>
        <v>43877</v>
      </c>
      <c r="K126" t="str">
        <f>VLOOKUP(B126,'Highest Rating - Edited'!$B$1:$K$50,5,0)</f>
        <v>Rating Above Average</v>
      </c>
      <c r="L126" t="str">
        <f>VLOOKUP(B126,'Highest Rating - Edited'!$B$1:$K$50,6,0)</f>
        <v>Level 3</v>
      </c>
      <c r="M126" t="str">
        <f>VLOOKUP(B126,'Highest Rating - Edited'!$B$1:$K$50,7,0)</f>
        <v>First Semester</v>
      </c>
      <c r="N126" t="str">
        <f>VLOOKUP(B126,'Highest Rating - Edited'!$B$1:$K$50,8,0)</f>
        <v>Old Series</v>
      </c>
      <c r="O126" t="str">
        <f>VLOOKUP(B126,'Highest Rating - Edited'!$B$1:$K$50,9,0)</f>
        <v>www.dqstream/crash-landing-on-you/tvn.com</v>
      </c>
      <c r="P126" s="4" t="str">
        <f t="shared" si="4"/>
        <v>CRASH LANDING ON YOU</v>
      </c>
      <c r="Q126" t="str">
        <f t="shared" si="5"/>
        <v>Halo K-Drama Lovers, nikmati CRASH LANDING ON YOU Ada Cha Chung-hwa yang nemenin kamu di hari libur kau lho</v>
      </c>
    </row>
    <row r="127" spans="1:17">
      <c r="A127">
        <f>'Actor - Edited'!A127</f>
        <v>126</v>
      </c>
      <c r="B127" t="s">
        <v>1383</v>
      </c>
      <c r="C127" t="str">
        <f>'Actor - Edited'!C127</f>
        <v xml:space="preserve">Oh Han-kyul </v>
      </c>
      <c r="D127" t="str">
        <f>'Actor - Edited'!D127</f>
        <v>Jung Woo-p</v>
      </c>
      <c r="E127" t="str">
        <f>'Actor - Edited'!F127</f>
        <v>Reccuring</v>
      </c>
      <c r="F127" t="str">
        <f>'Actor - Edited'!G127</f>
        <v>www.dqbio/oh-han-kyul-/crash-landing-on-you.com</v>
      </c>
      <c r="G127" s="4" t="str">
        <f t="shared" si="3"/>
        <v xml:space="preserve">OH HAN-KYUL </v>
      </c>
      <c r="H127" t="str">
        <f>VLOOKUP(B127,'Highest Rating - Edited'!$B$1:$K$50,2,0)</f>
        <v>TVN</v>
      </c>
      <c r="I127">
        <f>VLOOKUP(B127,'Highest Rating - Edited'!$B$1:$K$50,3,0)</f>
        <v>6337</v>
      </c>
      <c r="J127" s="1">
        <f>VLOOKUP(B127,'Highest Rating - Edited'!$B$1:$K$50,4,0)</f>
        <v>43877</v>
      </c>
      <c r="K127" t="str">
        <f>VLOOKUP(B127,'Highest Rating - Edited'!$B$1:$K$50,5,0)</f>
        <v>Rating Above Average</v>
      </c>
      <c r="L127" t="str">
        <f>VLOOKUP(B127,'Highest Rating - Edited'!$B$1:$K$50,6,0)</f>
        <v>Level 3</v>
      </c>
      <c r="M127" t="str">
        <f>VLOOKUP(B127,'Highest Rating - Edited'!$B$1:$K$50,7,0)</f>
        <v>First Semester</v>
      </c>
      <c r="N127" t="str">
        <f>VLOOKUP(B127,'Highest Rating - Edited'!$B$1:$K$50,8,0)</f>
        <v>Old Series</v>
      </c>
      <c r="O127" t="str">
        <f>VLOOKUP(B127,'Highest Rating - Edited'!$B$1:$K$50,9,0)</f>
        <v>www.dqstream/crash-landing-on-you/tvn.com</v>
      </c>
      <c r="P127" s="4" t="str">
        <f t="shared" si="4"/>
        <v>CRASH LANDING ON YOU</v>
      </c>
      <c r="Q127" t="str">
        <f t="shared" si="5"/>
        <v>Halo K-Drama Lovers, nikmati CRASH LANDING ON YOU Ada Oh Han-kyul  yang nemenin kamu di hari libur kau lho</v>
      </c>
    </row>
    <row r="128" spans="1:17">
      <c r="A128">
        <f>'Actor - Edited'!A128</f>
        <v>127</v>
      </c>
      <c r="B128" t="s">
        <v>1383</v>
      </c>
      <c r="C128" t="str">
        <f>'Actor - Edited'!C128</f>
        <v>Gu Jun-woo</v>
      </c>
      <c r="D128" t="str">
        <f>'Actor - Edited'!D128</f>
        <v>Kim Nam-si</v>
      </c>
      <c r="E128" t="str">
        <f>'Actor - Edited'!F128</f>
        <v>Reccuring</v>
      </c>
      <c r="F128" t="str">
        <f>'Actor - Edited'!G128</f>
        <v>www.dqbio/gu-jun-woo/crash-landing-on-you.com</v>
      </c>
      <c r="G128" s="4" t="str">
        <f t="shared" si="3"/>
        <v>GU JUN-WOO</v>
      </c>
      <c r="H128" t="str">
        <f>VLOOKUP(B128,'Highest Rating - Edited'!$B$1:$K$50,2,0)</f>
        <v>TVN</v>
      </c>
      <c r="I128">
        <f>VLOOKUP(B128,'Highest Rating - Edited'!$B$1:$K$50,3,0)</f>
        <v>6337</v>
      </c>
      <c r="J128" s="1">
        <f>VLOOKUP(B128,'Highest Rating - Edited'!$B$1:$K$50,4,0)</f>
        <v>43877</v>
      </c>
      <c r="K128" t="str">
        <f>VLOOKUP(B128,'Highest Rating - Edited'!$B$1:$K$50,5,0)</f>
        <v>Rating Above Average</v>
      </c>
      <c r="L128" t="str">
        <f>VLOOKUP(B128,'Highest Rating - Edited'!$B$1:$K$50,6,0)</f>
        <v>Level 3</v>
      </c>
      <c r="M128" t="str">
        <f>VLOOKUP(B128,'Highest Rating - Edited'!$B$1:$K$50,7,0)</f>
        <v>First Semester</v>
      </c>
      <c r="N128" t="str">
        <f>VLOOKUP(B128,'Highest Rating - Edited'!$B$1:$K$50,8,0)</f>
        <v>Old Series</v>
      </c>
      <c r="O128" t="str">
        <f>VLOOKUP(B128,'Highest Rating - Edited'!$B$1:$K$50,9,0)</f>
        <v>www.dqstream/crash-landing-on-you/tvn.com</v>
      </c>
      <c r="P128" s="4" t="str">
        <f t="shared" si="4"/>
        <v>CRASH LANDING ON YOU</v>
      </c>
      <c r="Q128" t="str">
        <f t="shared" si="5"/>
        <v>Halo K-Drama Lovers, nikmati CRASH LANDING ON YOU Ada Gu Jun-woo yang nemenin kamu di hari libur kau lho</v>
      </c>
    </row>
    <row r="129" spans="1:17">
      <c r="A129">
        <f>'Actor - Edited'!A129</f>
        <v>128</v>
      </c>
      <c r="B129" t="s">
        <v>1383</v>
      </c>
      <c r="C129" t="str">
        <f>'Actor - Edited'!C129</f>
        <v>Lim Sung-mi</v>
      </c>
      <c r="D129" t="str">
        <f>'Actor - Edited'!D129</f>
        <v>Geum-soon,</v>
      </c>
      <c r="E129" t="str">
        <f>'Actor - Edited'!F129</f>
        <v>Reccuring</v>
      </c>
      <c r="F129" t="str">
        <f>'Actor - Edited'!G129</f>
        <v>www.dqbio/lim-sung-mi/crash-landing-on-you.com</v>
      </c>
      <c r="G129" s="4" t="str">
        <f t="shared" si="3"/>
        <v>LIM SUNG-MI</v>
      </c>
      <c r="H129" t="str">
        <f>VLOOKUP(B129,'Highest Rating - Edited'!$B$1:$K$50,2,0)</f>
        <v>TVN</v>
      </c>
      <c r="I129">
        <f>VLOOKUP(B129,'Highest Rating - Edited'!$B$1:$K$50,3,0)</f>
        <v>6337</v>
      </c>
      <c r="J129" s="1">
        <f>VLOOKUP(B129,'Highest Rating - Edited'!$B$1:$K$50,4,0)</f>
        <v>43877</v>
      </c>
      <c r="K129" t="str">
        <f>VLOOKUP(B129,'Highest Rating - Edited'!$B$1:$K$50,5,0)</f>
        <v>Rating Above Average</v>
      </c>
      <c r="L129" t="str">
        <f>VLOOKUP(B129,'Highest Rating - Edited'!$B$1:$K$50,6,0)</f>
        <v>Level 3</v>
      </c>
      <c r="M129" t="str">
        <f>VLOOKUP(B129,'Highest Rating - Edited'!$B$1:$K$50,7,0)</f>
        <v>First Semester</v>
      </c>
      <c r="N129" t="str">
        <f>VLOOKUP(B129,'Highest Rating - Edited'!$B$1:$K$50,8,0)</f>
        <v>Old Series</v>
      </c>
      <c r="O129" t="str">
        <f>VLOOKUP(B129,'Highest Rating - Edited'!$B$1:$K$50,9,0)</f>
        <v>www.dqstream/crash-landing-on-you/tvn.com</v>
      </c>
      <c r="P129" s="4" t="str">
        <f t="shared" si="4"/>
        <v>CRASH LANDING ON YOU</v>
      </c>
      <c r="Q129" t="str">
        <f t="shared" si="5"/>
        <v>Halo K-Drama Lovers, nikmati CRASH LANDING ON YOU Ada Lim Sung-mi yang nemenin kamu di hari libur kau lho</v>
      </c>
    </row>
    <row r="130" spans="1:17">
      <c r="A130">
        <f>'Actor - Edited'!A130</f>
        <v>129</v>
      </c>
      <c r="B130" t="s">
        <v>1383</v>
      </c>
      <c r="C130" t="str">
        <f>'Actor - Edited'!C130</f>
        <v>Oh Man-seok</v>
      </c>
      <c r="D130" t="str">
        <f>'Actor - Edited'!D130</f>
        <v>Cho Cheol-</v>
      </c>
      <c r="E130" t="str">
        <f>'Actor - Edited'!F130</f>
        <v>Reccuring</v>
      </c>
      <c r="F130" t="str">
        <f>'Actor - Edited'!G130</f>
        <v>www.dqbio/oh-man-seok/crash-landing-on-you.com</v>
      </c>
      <c r="G130" s="4" t="str">
        <f t="shared" si="3"/>
        <v>OH MAN-SEOK</v>
      </c>
      <c r="H130" t="str">
        <f>VLOOKUP(B130,'Highest Rating - Edited'!$B$1:$K$50,2,0)</f>
        <v>TVN</v>
      </c>
      <c r="I130">
        <f>VLOOKUP(B130,'Highest Rating - Edited'!$B$1:$K$50,3,0)</f>
        <v>6337</v>
      </c>
      <c r="J130" s="1">
        <f>VLOOKUP(B130,'Highest Rating - Edited'!$B$1:$K$50,4,0)</f>
        <v>43877</v>
      </c>
      <c r="K130" t="str">
        <f>VLOOKUP(B130,'Highest Rating - Edited'!$B$1:$K$50,5,0)</f>
        <v>Rating Above Average</v>
      </c>
      <c r="L130" t="str">
        <f>VLOOKUP(B130,'Highest Rating - Edited'!$B$1:$K$50,6,0)</f>
        <v>Level 3</v>
      </c>
      <c r="M130" t="str">
        <f>VLOOKUP(B130,'Highest Rating - Edited'!$B$1:$K$50,7,0)</f>
        <v>First Semester</v>
      </c>
      <c r="N130" t="str">
        <f>VLOOKUP(B130,'Highest Rating - Edited'!$B$1:$K$50,8,0)</f>
        <v>Old Series</v>
      </c>
      <c r="O130" t="str">
        <f>VLOOKUP(B130,'Highest Rating - Edited'!$B$1:$K$50,9,0)</f>
        <v>www.dqstream/crash-landing-on-you/tvn.com</v>
      </c>
      <c r="P130" s="4" t="str">
        <f t="shared" si="4"/>
        <v>CRASH LANDING ON YOU</v>
      </c>
      <c r="Q130" t="str">
        <f t="shared" si="5"/>
        <v>Halo K-Drama Lovers, nikmati CRASH LANDING ON YOU Ada Oh Man-seok yang nemenin kamu di hari libur kau lho</v>
      </c>
    </row>
    <row r="131" spans="1:17">
      <c r="A131">
        <f>'Actor - Edited'!A131</f>
        <v>130</v>
      </c>
      <c r="B131" t="s">
        <v>1383</v>
      </c>
      <c r="C131" t="str">
        <f>'Actor - Edited'!C131</f>
        <v>Kim Young-min</v>
      </c>
      <c r="D131" t="str">
        <f>'Actor - Edited'!D131</f>
        <v>Jung Man-b</v>
      </c>
      <c r="E131" t="str">
        <f>'Actor - Edited'!F131</f>
        <v>Reccuring</v>
      </c>
      <c r="F131" t="str">
        <f>'Actor - Edited'!G131</f>
        <v>www.dqbio/kim-young-min/crash-landing-on-you.com</v>
      </c>
      <c r="G131" s="4" t="str">
        <f t="shared" ref="G131:G194" si="6">UPPER(HYPERLINK(F131,C131))</f>
        <v>KIM YOUNG-MIN</v>
      </c>
      <c r="H131" t="str">
        <f>VLOOKUP(B131,'Highest Rating - Edited'!$B$1:$K$50,2,0)</f>
        <v>TVN</v>
      </c>
      <c r="I131">
        <f>VLOOKUP(B131,'Highest Rating - Edited'!$B$1:$K$50,3,0)</f>
        <v>6337</v>
      </c>
      <c r="J131" s="1">
        <f>VLOOKUP(B131,'Highest Rating - Edited'!$B$1:$K$50,4,0)</f>
        <v>43877</v>
      </c>
      <c r="K131" t="str">
        <f>VLOOKUP(B131,'Highest Rating - Edited'!$B$1:$K$50,5,0)</f>
        <v>Rating Above Average</v>
      </c>
      <c r="L131" t="str">
        <f>VLOOKUP(B131,'Highest Rating - Edited'!$B$1:$K$50,6,0)</f>
        <v>Level 3</v>
      </c>
      <c r="M131" t="str">
        <f>VLOOKUP(B131,'Highest Rating - Edited'!$B$1:$K$50,7,0)</f>
        <v>First Semester</v>
      </c>
      <c r="N131" t="str">
        <f>VLOOKUP(B131,'Highest Rating - Edited'!$B$1:$K$50,8,0)</f>
        <v>Old Series</v>
      </c>
      <c r="O131" t="str">
        <f>VLOOKUP(B131,'Highest Rating - Edited'!$B$1:$K$50,9,0)</f>
        <v>www.dqstream/crash-landing-on-you/tvn.com</v>
      </c>
      <c r="P131" s="4" t="str">
        <f t="shared" ref="P131:P194" si="7">HYPERLINK(O131,B131)</f>
        <v>CRASH LANDING ON YOU</v>
      </c>
      <c r="Q131" t="str">
        <f t="shared" ref="Q131:Q194" si="8">CONCATENATE("Halo K-Drama Lovers, nikmati"," ",HYPERLINK(O131,B131)," Ada"," ",HYPERLINK(F131,C131)," yang nemenin kamu di hari libur kau lho")</f>
        <v>Halo K-Drama Lovers, nikmati CRASH LANDING ON YOU Ada Kim Young-min yang nemenin kamu di hari libur kau lho</v>
      </c>
    </row>
    <row r="132" spans="1:17">
      <c r="A132">
        <f>'Actor - Edited'!A132</f>
        <v>131</v>
      </c>
      <c r="B132" t="s">
        <v>1383</v>
      </c>
      <c r="C132" t="str">
        <f>'Actor - Edited'!C132</f>
        <v xml:space="preserve">Kim Young-pil </v>
      </c>
      <c r="D132" t="str">
        <f>'Actor - Edited'!D132</f>
        <v>Kim Ryong-</v>
      </c>
      <c r="E132" t="str">
        <f>'Actor - Edited'!F132</f>
        <v>Reccuring</v>
      </c>
      <c r="F132" t="str">
        <f>'Actor - Edited'!G132</f>
        <v>www.dqbio/kim-young-pil-/crash-landing-on-you.com</v>
      </c>
      <c r="G132" s="4" t="str">
        <f t="shared" si="6"/>
        <v xml:space="preserve">KIM YOUNG-PIL </v>
      </c>
      <c r="H132" t="str">
        <f>VLOOKUP(B132,'Highest Rating - Edited'!$B$1:$K$50,2,0)</f>
        <v>TVN</v>
      </c>
      <c r="I132">
        <f>VLOOKUP(B132,'Highest Rating - Edited'!$B$1:$K$50,3,0)</f>
        <v>6337</v>
      </c>
      <c r="J132" s="1">
        <f>VLOOKUP(B132,'Highest Rating - Edited'!$B$1:$K$50,4,0)</f>
        <v>43877</v>
      </c>
      <c r="K132" t="str">
        <f>VLOOKUP(B132,'Highest Rating - Edited'!$B$1:$K$50,5,0)</f>
        <v>Rating Above Average</v>
      </c>
      <c r="L132" t="str">
        <f>VLOOKUP(B132,'Highest Rating - Edited'!$B$1:$K$50,6,0)</f>
        <v>Level 3</v>
      </c>
      <c r="M132" t="str">
        <f>VLOOKUP(B132,'Highest Rating - Edited'!$B$1:$K$50,7,0)</f>
        <v>First Semester</v>
      </c>
      <c r="N132" t="str">
        <f>VLOOKUP(B132,'Highest Rating - Edited'!$B$1:$K$50,8,0)</f>
        <v>Old Series</v>
      </c>
      <c r="O132" t="str">
        <f>VLOOKUP(B132,'Highest Rating - Edited'!$B$1:$K$50,9,0)</f>
        <v>www.dqstream/crash-landing-on-you/tvn.com</v>
      </c>
      <c r="P132" s="4" t="str">
        <f t="shared" si="7"/>
        <v>CRASH LANDING ON YOU</v>
      </c>
      <c r="Q132" t="str">
        <f t="shared" si="8"/>
        <v>Halo K-Drama Lovers, nikmati CRASH LANDING ON YOU Ada Kim Young-pil  yang nemenin kamu di hari libur kau lho</v>
      </c>
    </row>
    <row r="133" spans="1:17">
      <c r="A133">
        <f>'Actor - Edited'!A133</f>
        <v>132</v>
      </c>
      <c r="B133" t="s">
        <v>1383</v>
      </c>
      <c r="C133" t="str">
        <f>'Actor - Edited'!C133</f>
        <v xml:space="preserve">Hong Woo-jin </v>
      </c>
      <c r="D133" t="str">
        <f>'Actor - Edited'!D133</f>
        <v>Cheon Su-b</v>
      </c>
      <c r="E133" t="str">
        <f>'Actor - Edited'!F133</f>
        <v>Reccuring</v>
      </c>
      <c r="F133" t="str">
        <f>'Actor - Edited'!G133</f>
        <v>www.dqbio/hong-woo-jin-/crash-landing-on-you.com</v>
      </c>
      <c r="G133" s="4" t="str">
        <f t="shared" si="6"/>
        <v xml:space="preserve">HONG WOO-JIN </v>
      </c>
      <c r="H133" t="str">
        <f>VLOOKUP(B133,'Highest Rating - Edited'!$B$1:$K$50,2,0)</f>
        <v>TVN</v>
      </c>
      <c r="I133">
        <f>VLOOKUP(B133,'Highest Rating - Edited'!$B$1:$K$50,3,0)</f>
        <v>6337</v>
      </c>
      <c r="J133" s="1">
        <f>VLOOKUP(B133,'Highest Rating - Edited'!$B$1:$K$50,4,0)</f>
        <v>43877</v>
      </c>
      <c r="K133" t="str">
        <f>VLOOKUP(B133,'Highest Rating - Edited'!$B$1:$K$50,5,0)</f>
        <v>Rating Above Average</v>
      </c>
      <c r="L133" t="str">
        <f>VLOOKUP(B133,'Highest Rating - Edited'!$B$1:$K$50,6,0)</f>
        <v>Level 3</v>
      </c>
      <c r="M133" t="str">
        <f>VLOOKUP(B133,'Highest Rating - Edited'!$B$1:$K$50,7,0)</f>
        <v>First Semester</v>
      </c>
      <c r="N133" t="str">
        <f>VLOOKUP(B133,'Highest Rating - Edited'!$B$1:$K$50,8,0)</f>
        <v>Old Series</v>
      </c>
      <c r="O133" t="str">
        <f>VLOOKUP(B133,'Highest Rating - Edited'!$B$1:$K$50,9,0)</f>
        <v>www.dqstream/crash-landing-on-you/tvn.com</v>
      </c>
      <c r="P133" s="4" t="str">
        <f t="shared" si="7"/>
        <v>CRASH LANDING ON YOU</v>
      </c>
      <c r="Q133" t="str">
        <f t="shared" si="8"/>
        <v>Halo K-Drama Lovers, nikmati CRASH LANDING ON YOU Ada Hong Woo-jin  yang nemenin kamu di hari libur kau lho</v>
      </c>
    </row>
    <row r="134" spans="1:17">
      <c r="A134">
        <f>'Actor - Edited'!A134</f>
        <v>133</v>
      </c>
      <c r="B134" t="s">
        <v>1383</v>
      </c>
      <c r="C134" t="str">
        <f>'Actor - Edited'!C134</f>
        <v xml:space="preserve">Yoon Sang-hoon </v>
      </c>
      <c r="D134" t="str">
        <f>'Actor - Edited'!D134</f>
        <v>Manager Oh</v>
      </c>
      <c r="E134" t="str">
        <f>'Actor - Edited'!F134</f>
        <v>Reccuring</v>
      </c>
      <c r="F134" t="str">
        <f>'Actor - Edited'!G134</f>
        <v>www.dqbio/yoon-sang-hoon-/crash-landing-on-you.com</v>
      </c>
      <c r="G134" s="4" t="str">
        <f t="shared" si="6"/>
        <v xml:space="preserve">YOON SANG-HOON </v>
      </c>
      <c r="H134" t="str">
        <f>VLOOKUP(B134,'Highest Rating - Edited'!$B$1:$K$50,2,0)</f>
        <v>TVN</v>
      </c>
      <c r="I134">
        <f>VLOOKUP(B134,'Highest Rating - Edited'!$B$1:$K$50,3,0)</f>
        <v>6337</v>
      </c>
      <c r="J134" s="1">
        <f>VLOOKUP(B134,'Highest Rating - Edited'!$B$1:$K$50,4,0)</f>
        <v>43877</v>
      </c>
      <c r="K134" t="str">
        <f>VLOOKUP(B134,'Highest Rating - Edited'!$B$1:$K$50,5,0)</f>
        <v>Rating Above Average</v>
      </c>
      <c r="L134" t="str">
        <f>VLOOKUP(B134,'Highest Rating - Edited'!$B$1:$K$50,6,0)</f>
        <v>Level 3</v>
      </c>
      <c r="M134" t="str">
        <f>VLOOKUP(B134,'Highest Rating - Edited'!$B$1:$K$50,7,0)</f>
        <v>First Semester</v>
      </c>
      <c r="N134" t="str">
        <f>VLOOKUP(B134,'Highest Rating - Edited'!$B$1:$K$50,8,0)</f>
        <v>Old Series</v>
      </c>
      <c r="O134" t="str">
        <f>VLOOKUP(B134,'Highest Rating - Edited'!$B$1:$K$50,9,0)</f>
        <v>www.dqstream/crash-landing-on-you/tvn.com</v>
      </c>
      <c r="P134" s="4" t="str">
        <f t="shared" si="7"/>
        <v>CRASH LANDING ON YOU</v>
      </c>
      <c r="Q134" t="str">
        <f t="shared" si="8"/>
        <v>Halo K-Drama Lovers, nikmati CRASH LANDING ON YOU Ada Yoon Sang-hoon  yang nemenin kamu di hari libur kau lho</v>
      </c>
    </row>
    <row r="135" spans="1:17">
      <c r="A135">
        <f>'Actor - Edited'!A135</f>
        <v>134</v>
      </c>
      <c r="B135" t="s">
        <v>1383</v>
      </c>
      <c r="C135" t="str">
        <f>'Actor - Edited'!C135</f>
        <v xml:space="preserve">Yoo Jung-ho </v>
      </c>
      <c r="D135" t="str">
        <f>'Actor - Edited'!D135</f>
        <v>Chief Kim,</v>
      </c>
      <c r="E135" t="str">
        <f>'Actor - Edited'!F135</f>
        <v>Reccuring</v>
      </c>
      <c r="F135" t="str">
        <f>'Actor - Edited'!G135</f>
        <v>www.dqbio/yoo-jung-ho-/crash-landing-on-you.com</v>
      </c>
      <c r="G135" s="4" t="str">
        <f t="shared" si="6"/>
        <v xml:space="preserve">YOO JUNG-HO </v>
      </c>
      <c r="H135" t="str">
        <f>VLOOKUP(B135,'Highest Rating - Edited'!$B$1:$K$50,2,0)</f>
        <v>TVN</v>
      </c>
      <c r="I135">
        <f>VLOOKUP(B135,'Highest Rating - Edited'!$B$1:$K$50,3,0)</f>
        <v>6337</v>
      </c>
      <c r="J135" s="1">
        <f>VLOOKUP(B135,'Highest Rating - Edited'!$B$1:$K$50,4,0)</f>
        <v>43877</v>
      </c>
      <c r="K135" t="str">
        <f>VLOOKUP(B135,'Highest Rating - Edited'!$B$1:$K$50,5,0)</f>
        <v>Rating Above Average</v>
      </c>
      <c r="L135" t="str">
        <f>VLOOKUP(B135,'Highest Rating - Edited'!$B$1:$K$50,6,0)</f>
        <v>Level 3</v>
      </c>
      <c r="M135" t="str">
        <f>VLOOKUP(B135,'Highest Rating - Edited'!$B$1:$K$50,7,0)</f>
        <v>First Semester</v>
      </c>
      <c r="N135" t="str">
        <f>VLOOKUP(B135,'Highest Rating - Edited'!$B$1:$K$50,8,0)</f>
        <v>Old Series</v>
      </c>
      <c r="O135" t="str">
        <f>VLOOKUP(B135,'Highest Rating - Edited'!$B$1:$K$50,9,0)</f>
        <v>www.dqstream/crash-landing-on-you/tvn.com</v>
      </c>
      <c r="P135" s="4" t="str">
        <f t="shared" si="7"/>
        <v>CRASH LANDING ON YOU</v>
      </c>
      <c r="Q135" t="str">
        <f t="shared" si="8"/>
        <v>Halo K-Drama Lovers, nikmati CRASH LANDING ON YOU Ada Yoo Jung-ho  yang nemenin kamu di hari libur kau lho</v>
      </c>
    </row>
    <row r="136" spans="1:17">
      <c r="A136">
        <f>'Actor - Edited'!A136</f>
        <v>135</v>
      </c>
      <c r="B136" t="s">
        <v>1383</v>
      </c>
      <c r="C136" t="str">
        <f>'Actor - Edited'!C136</f>
        <v>Christian Lagahit</v>
      </c>
      <c r="D136" t="str">
        <f>'Actor - Edited'!D136</f>
        <v>North Kore</v>
      </c>
      <c r="E136" t="str">
        <f>'Actor - Edited'!F136</f>
        <v>Reccuring</v>
      </c>
      <c r="F136" t="str">
        <f>'Actor - Edited'!G136</f>
        <v>www.dqbio/christian-lagahit/crash-landing-on-you.com</v>
      </c>
      <c r="G136" s="4" t="str">
        <f t="shared" si="6"/>
        <v>CHRISTIAN LAGAHIT</v>
      </c>
      <c r="H136" t="str">
        <f>VLOOKUP(B136,'Highest Rating - Edited'!$B$1:$K$50,2,0)</f>
        <v>TVN</v>
      </c>
      <c r="I136">
        <f>VLOOKUP(B136,'Highest Rating - Edited'!$B$1:$K$50,3,0)</f>
        <v>6337</v>
      </c>
      <c r="J136" s="1">
        <f>VLOOKUP(B136,'Highest Rating - Edited'!$B$1:$K$50,4,0)</f>
        <v>43877</v>
      </c>
      <c r="K136" t="str">
        <f>VLOOKUP(B136,'Highest Rating - Edited'!$B$1:$K$50,5,0)</f>
        <v>Rating Above Average</v>
      </c>
      <c r="L136" t="str">
        <f>VLOOKUP(B136,'Highest Rating - Edited'!$B$1:$K$50,6,0)</f>
        <v>Level 3</v>
      </c>
      <c r="M136" t="str">
        <f>VLOOKUP(B136,'Highest Rating - Edited'!$B$1:$K$50,7,0)</f>
        <v>First Semester</v>
      </c>
      <c r="N136" t="str">
        <f>VLOOKUP(B136,'Highest Rating - Edited'!$B$1:$K$50,8,0)</f>
        <v>Old Series</v>
      </c>
      <c r="O136" t="str">
        <f>VLOOKUP(B136,'Highest Rating - Edited'!$B$1:$K$50,9,0)</f>
        <v>www.dqstream/crash-landing-on-you/tvn.com</v>
      </c>
      <c r="P136" s="4" t="str">
        <f t="shared" si="7"/>
        <v>CRASH LANDING ON YOU</v>
      </c>
      <c r="Q136" t="str">
        <f t="shared" si="8"/>
        <v>Halo K-Drama Lovers, nikmati CRASH LANDING ON YOU Ada Christian Lagahit yang nemenin kamu di hari libur kau lho</v>
      </c>
    </row>
    <row r="137" spans="1:17">
      <c r="A137">
        <f>'Actor - Edited'!A137</f>
        <v>136</v>
      </c>
      <c r="B137" t="s">
        <v>1383</v>
      </c>
      <c r="C137" t="str">
        <f>'Actor - Edited'!C137</f>
        <v>Jung Kyung-ho</v>
      </c>
      <c r="D137" t="str">
        <f>'Actor - Edited'!D137</f>
        <v>Cha Sang-w</v>
      </c>
      <c r="E137" t="str">
        <f>'Actor - Edited'!F137</f>
        <v>Special Appearance</v>
      </c>
      <c r="F137" t="str">
        <f>'Actor - Edited'!G137</f>
        <v>www.dqbio/jung-kyung-ho/crash-landing-on-you.com</v>
      </c>
      <c r="G137" s="4" t="str">
        <f t="shared" si="6"/>
        <v>JUNG KYUNG-HO</v>
      </c>
      <c r="H137" t="str">
        <f>VLOOKUP(B137,'Highest Rating - Edited'!$B$1:$K$50,2,0)</f>
        <v>TVN</v>
      </c>
      <c r="I137">
        <f>VLOOKUP(B137,'Highest Rating - Edited'!$B$1:$K$50,3,0)</f>
        <v>6337</v>
      </c>
      <c r="J137" s="1">
        <f>VLOOKUP(B137,'Highest Rating - Edited'!$B$1:$K$50,4,0)</f>
        <v>43877</v>
      </c>
      <c r="K137" t="str">
        <f>VLOOKUP(B137,'Highest Rating - Edited'!$B$1:$K$50,5,0)</f>
        <v>Rating Above Average</v>
      </c>
      <c r="L137" t="str">
        <f>VLOOKUP(B137,'Highest Rating - Edited'!$B$1:$K$50,6,0)</f>
        <v>Level 3</v>
      </c>
      <c r="M137" t="str">
        <f>VLOOKUP(B137,'Highest Rating - Edited'!$B$1:$K$50,7,0)</f>
        <v>First Semester</v>
      </c>
      <c r="N137" t="str">
        <f>VLOOKUP(B137,'Highest Rating - Edited'!$B$1:$K$50,8,0)</f>
        <v>Old Series</v>
      </c>
      <c r="O137" t="str">
        <f>VLOOKUP(B137,'Highest Rating - Edited'!$B$1:$K$50,9,0)</f>
        <v>www.dqstream/crash-landing-on-you/tvn.com</v>
      </c>
      <c r="P137" s="4" t="str">
        <f t="shared" si="7"/>
        <v>CRASH LANDING ON YOU</v>
      </c>
      <c r="Q137" t="str">
        <f t="shared" si="8"/>
        <v>Halo K-Drama Lovers, nikmati CRASH LANDING ON YOU Ada Jung Kyung-ho yang nemenin kamu di hari libur kau lho</v>
      </c>
    </row>
    <row r="138" spans="1:17">
      <c r="A138">
        <f>'Actor - Edited'!A138</f>
        <v>137</v>
      </c>
      <c r="B138" t="s">
        <v>1383</v>
      </c>
      <c r="C138" t="str">
        <f>'Actor - Edited'!C138</f>
        <v>Park Sung-woong</v>
      </c>
      <c r="D138" t="str">
        <f>'Actor - Edited'!D138</f>
        <v>a North Ko</v>
      </c>
      <c r="E138" t="str">
        <f>'Actor - Edited'!F138</f>
        <v>Special Appearance</v>
      </c>
      <c r="F138" t="str">
        <f>'Actor - Edited'!G138</f>
        <v>www.dqbio/park-sung-woong/crash-landing-on-you.com</v>
      </c>
      <c r="G138" s="4" t="str">
        <f t="shared" si="6"/>
        <v>PARK SUNG-WOONG</v>
      </c>
      <c r="H138" t="str">
        <f>VLOOKUP(B138,'Highest Rating - Edited'!$B$1:$K$50,2,0)</f>
        <v>TVN</v>
      </c>
      <c r="I138">
        <f>VLOOKUP(B138,'Highest Rating - Edited'!$B$1:$K$50,3,0)</f>
        <v>6337</v>
      </c>
      <c r="J138" s="1">
        <f>VLOOKUP(B138,'Highest Rating - Edited'!$B$1:$K$50,4,0)</f>
        <v>43877</v>
      </c>
      <c r="K138" t="str">
        <f>VLOOKUP(B138,'Highest Rating - Edited'!$B$1:$K$50,5,0)</f>
        <v>Rating Above Average</v>
      </c>
      <c r="L138" t="str">
        <f>VLOOKUP(B138,'Highest Rating - Edited'!$B$1:$K$50,6,0)</f>
        <v>Level 3</v>
      </c>
      <c r="M138" t="str">
        <f>VLOOKUP(B138,'Highest Rating - Edited'!$B$1:$K$50,7,0)</f>
        <v>First Semester</v>
      </c>
      <c r="N138" t="str">
        <f>VLOOKUP(B138,'Highest Rating - Edited'!$B$1:$K$50,8,0)</f>
        <v>Old Series</v>
      </c>
      <c r="O138" t="str">
        <f>VLOOKUP(B138,'Highest Rating - Edited'!$B$1:$K$50,9,0)</f>
        <v>www.dqstream/crash-landing-on-you/tvn.com</v>
      </c>
      <c r="P138" s="4" t="str">
        <f t="shared" si="7"/>
        <v>CRASH LANDING ON YOU</v>
      </c>
      <c r="Q138" t="str">
        <f t="shared" si="8"/>
        <v>Halo K-Drama Lovers, nikmati CRASH LANDING ON YOU Ada Park Sung-woong yang nemenin kamu di hari libur kau lho</v>
      </c>
    </row>
    <row r="139" spans="1:17">
      <c r="A139">
        <f>'Actor - Edited'!A139</f>
        <v>138</v>
      </c>
      <c r="B139" t="s">
        <v>1383</v>
      </c>
      <c r="C139" t="str">
        <f>'Actor - Edited'!C139</f>
        <v xml:space="preserve">Kim Ah-ra </v>
      </c>
      <c r="D139" t="str">
        <f>'Actor - Edited'!D139</f>
        <v>a house vi</v>
      </c>
      <c r="E139" t="str">
        <f>'Actor - Edited'!F139</f>
        <v>Special Appearance</v>
      </c>
      <c r="F139" t="str">
        <f>'Actor - Edited'!G139</f>
        <v>www.dqbio/kim-ah-ra-/crash-landing-on-you.com</v>
      </c>
      <c r="G139" s="4" t="str">
        <f t="shared" si="6"/>
        <v xml:space="preserve">KIM AH-RA </v>
      </c>
      <c r="H139" t="str">
        <f>VLOOKUP(B139,'Highest Rating - Edited'!$B$1:$K$50,2,0)</f>
        <v>TVN</v>
      </c>
      <c r="I139">
        <f>VLOOKUP(B139,'Highest Rating - Edited'!$B$1:$K$50,3,0)</f>
        <v>6337</v>
      </c>
      <c r="J139" s="1">
        <f>VLOOKUP(B139,'Highest Rating - Edited'!$B$1:$K$50,4,0)</f>
        <v>43877</v>
      </c>
      <c r="K139" t="str">
        <f>VLOOKUP(B139,'Highest Rating - Edited'!$B$1:$K$50,5,0)</f>
        <v>Rating Above Average</v>
      </c>
      <c r="L139" t="str">
        <f>VLOOKUP(B139,'Highest Rating - Edited'!$B$1:$K$50,6,0)</f>
        <v>Level 3</v>
      </c>
      <c r="M139" t="str">
        <f>VLOOKUP(B139,'Highest Rating - Edited'!$B$1:$K$50,7,0)</f>
        <v>First Semester</v>
      </c>
      <c r="N139" t="str">
        <f>VLOOKUP(B139,'Highest Rating - Edited'!$B$1:$K$50,8,0)</f>
        <v>Old Series</v>
      </c>
      <c r="O139" t="str">
        <f>VLOOKUP(B139,'Highest Rating - Edited'!$B$1:$K$50,9,0)</f>
        <v>www.dqstream/crash-landing-on-you/tvn.com</v>
      </c>
      <c r="P139" s="4" t="str">
        <f t="shared" si="7"/>
        <v>CRASH LANDING ON YOU</v>
      </c>
      <c r="Q139" t="str">
        <f t="shared" si="8"/>
        <v>Halo K-Drama Lovers, nikmati CRASH LANDING ON YOU Ada Kim Ah-ra  yang nemenin kamu di hari libur kau lho</v>
      </c>
    </row>
    <row r="140" spans="1:17">
      <c r="A140">
        <f>'Actor - Edited'!A140</f>
        <v>139</v>
      </c>
      <c r="B140" t="s">
        <v>1383</v>
      </c>
      <c r="C140" t="str">
        <f>'Actor - Edited'!C140</f>
        <v>Yoon Seol-mi</v>
      </c>
      <c r="D140" t="str">
        <f>'Actor - Edited'!D140</f>
        <v>a train sa</v>
      </c>
      <c r="E140" t="str">
        <f>'Actor - Edited'!F140</f>
        <v>Special Appearance</v>
      </c>
      <c r="F140" t="str">
        <f>'Actor - Edited'!G140</f>
        <v>www.dqbio/yoon-seol-mi/crash-landing-on-you.com</v>
      </c>
      <c r="G140" s="4" t="str">
        <f t="shared" si="6"/>
        <v>YOON SEOL-MI</v>
      </c>
      <c r="H140" t="str">
        <f>VLOOKUP(B140,'Highest Rating - Edited'!$B$1:$K$50,2,0)</f>
        <v>TVN</v>
      </c>
      <c r="I140">
        <f>VLOOKUP(B140,'Highest Rating - Edited'!$B$1:$K$50,3,0)</f>
        <v>6337</v>
      </c>
      <c r="J140" s="1">
        <f>VLOOKUP(B140,'Highest Rating - Edited'!$B$1:$K$50,4,0)</f>
        <v>43877</v>
      </c>
      <c r="K140" t="str">
        <f>VLOOKUP(B140,'Highest Rating - Edited'!$B$1:$K$50,5,0)</f>
        <v>Rating Above Average</v>
      </c>
      <c r="L140" t="str">
        <f>VLOOKUP(B140,'Highest Rating - Edited'!$B$1:$K$50,6,0)</f>
        <v>Level 3</v>
      </c>
      <c r="M140" t="str">
        <f>VLOOKUP(B140,'Highest Rating - Edited'!$B$1:$K$50,7,0)</f>
        <v>First Semester</v>
      </c>
      <c r="N140" t="str">
        <f>VLOOKUP(B140,'Highest Rating - Edited'!$B$1:$K$50,8,0)</f>
        <v>Old Series</v>
      </c>
      <c r="O140" t="str">
        <f>VLOOKUP(B140,'Highest Rating - Edited'!$B$1:$K$50,9,0)</f>
        <v>www.dqstream/crash-landing-on-you/tvn.com</v>
      </c>
      <c r="P140" s="4" t="str">
        <f t="shared" si="7"/>
        <v>CRASH LANDING ON YOU</v>
      </c>
      <c r="Q140" t="str">
        <f t="shared" si="8"/>
        <v>Halo K-Drama Lovers, nikmati CRASH LANDING ON YOU Ada Yoon Seol-mi yang nemenin kamu di hari libur kau lho</v>
      </c>
    </row>
    <row r="141" spans="1:17">
      <c r="A141">
        <f>'Actor - Edited'!A141</f>
        <v>140</v>
      </c>
      <c r="B141" t="s">
        <v>1383</v>
      </c>
      <c r="C141" t="str">
        <f>'Actor - Edited'!C141</f>
        <v>Na Young-hee</v>
      </c>
      <c r="D141" t="str">
        <f>'Actor - Edited'!D141</f>
        <v>a North Ko</v>
      </c>
      <c r="E141" t="str">
        <f>'Actor - Edited'!F141</f>
        <v>Special Appearance</v>
      </c>
      <c r="F141" t="str">
        <f>'Actor - Edited'!G141</f>
        <v>www.dqbio/na-young-hee/crash-landing-on-you.com</v>
      </c>
      <c r="G141" s="4" t="str">
        <f t="shared" si="6"/>
        <v>NA YOUNG-HEE</v>
      </c>
      <c r="H141" t="str">
        <f>VLOOKUP(B141,'Highest Rating - Edited'!$B$1:$K$50,2,0)</f>
        <v>TVN</v>
      </c>
      <c r="I141">
        <f>VLOOKUP(B141,'Highest Rating - Edited'!$B$1:$K$50,3,0)</f>
        <v>6337</v>
      </c>
      <c r="J141" s="1">
        <f>VLOOKUP(B141,'Highest Rating - Edited'!$B$1:$K$50,4,0)</f>
        <v>43877</v>
      </c>
      <c r="K141" t="str">
        <f>VLOOKUP(B141,'Highest Rating - Edited'!$B$1:$K$50,5,0)</f>
        <v>Rating Above Average</v>
      </c>
      <c r="L141" t="str">
        <f>VLOOKUP(B141,'Highest Rating - Edited'!$B$1:$K$50,6,0)</f>
        <v>Level 3</v>
      </c>
      <c r="M141" t="str">
        <f>VLOOKUP(B141,'Highest Rating - Edited'!$B$1:$K$50,7,0)</f>
        <v>First Semester</v>
      </c>
      <c r="N141" t="str">
        <f>VLOOKUP(B141,'Highest Rating - Edited'!$B$1:$K$50,8,0)</f>
        <v>Old Series</v>
      </c>
      <c r="O141" t="str">
        <f>VLOOKUP(B141,'Highest Rating - Edited'!$B$1:$K$50,9,0)</f>
        <v>www.dqstream/crash-landing-on-you/tvn.com</v>
      </c>
      <c r="P141" s="4" t="str">
        <f t="shared" si="7"/>
        <v>CRASH LANDING ON YOU</v>
      </c>
      <c r="Q141" t="str">
        <f t="shared" si="8"/>
        <v>Halo K-Drama Lovers, nikmati CRASH LANDING ON YOU Ada Na Young-hee yang nemenin kamu di hari libur kau lho</v>
      </c>
    </row>
    <row r="142" spans="1:17">
      <c r="A142">
        <f>'Actor - Edited'!A142</f>
        <v>141</v>
      </c>
      <c r="B142" t="s">
        <v>1383</v>
      </c>
      <c r="C142" t="str">
        <f>'Actor - Edited'!C142</f>
        <v>Kim Soo-hyun</v>
      </c>
      <c r="D142" t="str">
        <f>'Actor - Edited'!D142</f>
        <v>Won Ryu-hw</v>
      </c>
      <c r="E142" t="str">
        <f>'Actor - Edited'!F142</f>
        <v>Special Appearance</v>
      </c>
      <c r="F142" t="str">
        <f>'Actor - Edited'!G142</f>
        <v>www.dqbio/kim-soo-hyun/crash-landing-on-you.com</v>
      </c>
      <c r="G142" s="4" t="str">
        <f t="shared" si="6"/>
        <v>KIM SOO-HYUN</v>
      </c>
      <c r="H142" t="str">
        <f>VLOOKUP(B142,'Highest Rating - Edited'!$B$1:$K$50,2,0)</f>
        <v>TVN</v>
      </c>
      <c r="I142">
        <f>VLOOKUP(B142,'Highest Rating - Edited'!$B$1:$K$50,3,0)</f>
        <v>6337</v>
      </c>
      <c r="J142" s="1">
        <f>VLOOKUP(B142,'Highest Rating - Edited'!$B$1:$K$50,4,0)</f>
        <v>43877</v>
      </c>
      <c r="K142" t="str">
        <f>VLOOKUP(B142,'Highest Rating - Edited'!$B$1:$K$50,5,0)</f>
        <v>Rating Above Average</v>
      </c>
      <c r="L142" t="str">
        <f>VLOOKUP(B142,'Highest Rating - Edited'!$B$1:$K$50,6,0)</f>
        <v>Level 3</v>
      </c>
      <c r="M142" t="str">
        <f>VLOOKUP(B142,'Highest Rating - Edited'!$B$1:$K$50,7,0)</f>
        <v>First Semester</v>
      </c>
      <c r="N142" t="str">
        <f>VLOOKUP(B142,'Highest Rating - Edited'!$B$1:$K$50,8,0)</f>
        <v>Old Series</v>
      </c>
      <c r="O142" t="str">
        <f>VLOOKUP(B142,'Highest Rating - Edited'!$B$1:$K$50,9,0)</f>
        <v>www.dqstream/crash-landing-on-you/tvn.com</v>
      </c>
      <c r="P142" s="4" t="str">
        <f t="shared" si="7"/>
        <v>CRASH LANDING ON YOU</v>
      </c>
      <c r="Q142" t="str">
        <f t="shared" si="8"/>
        <v>Halo K-Drama Lovers, nikmati CRASH LANDING ON YOU Ada Kim Soo-hyun yang nemenin kamu di hari libur kau lho</v>
      </c>
    </row>
    <row r="143" spans="1:17">
      <c r="A143">
        <f>'Actor - Edited'!A143</f>
        <v>142</v>
      </c>
      <c r="B143" t="s">
        <v>1383</v>
      </c>
      <c r="C143" t="str">
        <f>'Actor - Edited'!C143</f>
        <v>Kim Sook</v>
      </c>
      <c r="D143" t="str">
        <f>'Actor - Edited'!D143</f>
        <v>a North Ko</v>
      </c>
      <c r="E143" t="str">
        <f>'Actor - Edited'!F143</f>
        <v>Special Appearance</v>
      </c>
      <c r="F143" t="str">
        <f>'Actor - Edited'!G143</f>
        <v>www.dqbio/kim-sook/crash-landing-on-you.com</v>
      </c>
      <c r="G143" s="4" t="str">
        <f t="shared" si="6"/>
        <v>KIM SOOK</v>
      </c>
      <c r="H143" t="str">
        <f>VLOOKUP(B143,'Highest Rating - Edited'!$B$1:$K$50,2,0)</f>
        <v>TVN</v>
      </c>
      <c r="I143">
        <f>VLOOKUP(B143,'Highest Rating - Edited'!$B$1:$K$50,3,0)</f>
        <v>6337</v>
      </c>
      <c r="J143" s="1">
        <f>VLOOKUP(B143,'Highest Rating - Edited'!$B$1:$K$50,4,0)</f>
        <v>43877</v>
      </c>
      <c r="K143" t="str">
        <f>VLOOKUP(B143,'Highest Rating - Edited'!$B$1:$K$50,5,0)</f>
        <v>Rating Above Average</v>
      </c>
      <c r="L143" t="str">
        <f>VLOOKUP(B143,'Highest Rating - Edited'!$B$1:$K$50,6,0)</f>
        <v>Level 3</v>
      </c>
      <c r="M143" t="str">
        <f>VLOOKUP(B143,'Highest Rating - Edited'!$B$1:$K$50,7,0)</f>
        <v>First Semester</v>
      </c>
      <c r="N143" t="str">
        <f>VLOOKUP(B143,'Highest Rating - Edited'!$B$1:$K$50,8,0)</f>
        <v>Old Series</v>
      </c>
      <c r="O143" t="str">
        <f>VLOOKUP(B143,'Highest Rating - Edited'!$B$1:$K$50,9,0)</f>
        <v>www.dqstream/crash-landing-on-you/tvn.com</v>
      </c>
      <c r="P143" s="4" t="str">
        <f t="shared" si="7"/>
        <v>CRASH LANDING ON YOU</v>
      </c>
      <c r="Q143" t="str">
        <f t="shared" si="8"/>
        <v>Halo K-Drama Lovers, nikmati CRASH LANDING ON YOU Ada Kim Sook yang nemenin kamu di hari libur kau lho</v>
      </c>
    </row>
    <row r="144" spans="1:17">
      <c r="A144">
        <f>'Actor - Edited'!A144</f>
        <v>143</v>
      </c>
      <c r="B144" t="s">
        <v>1383</v>
      </c>
      <c r="C144" t="str">
        <f>'Actor - Edited'!C144</f>
        <v>Choi Ji-woo</v>
      </c>
      <c r="D144" t="str">
        <f>'Actor - Edited'!D144</f>
        <v>herself (E</v>
      </c>
      <c r="E144" t="str">
        <f>'Actor - Edited'!F144</f>
        <v>Special Appearance</v>
      </c>
      <c r="F144" t="str">
        <f>'Actor - Edited'!G144</f>
        <v>www.dqbio/choi-ji-woo/crash-landing-on-you.com</v>
      </c>
      <c r="G144" s="4" t="str">
        <f t="shared" si="6"/>
        <v>CHOI JI-WOO</v>
      </c>
      <c r="H144" t="str">
        <f>VLOOKUP(B144,'Highest Rating - Edited'!$B$1:$K$50,2,0)</f>
        <v>TVN</v>
      </c>
      <c r="I144">
        <f>VLOOKUP(B144,'Highest Rating - Edited'!$B$1:$K$50,3,0)</f>
        <v>6337</v>
      </c>
      <c r="J144" s="1">
        <f>VLOOKUP(B144,'Highest Rating - Edited'!$B$1:$K$50,4,0)</f>
        <v>43877</v>
      </c>
      <c r="K144" t="str">
        <f>VLOOKUP(B144,'Highest Rating - Edited'!$B$1:$K$50,5,0)</f>
        <v>Rating Above Average</v>
      </c>
      <c r="L144" t="str">
        <f>VLOOKUP(B144,'Highest Rating - Edited'!$B$1:$K$50,6,0)</f>
        <v>Level 3</v>
      </c>
      <c r="M144" t="str">
        <f>VLOOKUP(B144,'Highest Rating - Edited'!$B$1:$K$50,7,0)</f>
        <v>First Semester</v>
      </c>
      <c r="N144" t="str">
        <f>VLOOKUP(B144,'Highest Rating - Edited'!$B$1:$K$50,8,0)</f>
        <v>Old Series</v>
      </c>
      <c r="O144" t="str">
        <f>VLOOKUP(B144,'Highest Rating - Edited'!$B$1:$K$50,9,0)</f>
        <v>www.dqstream/crash-landing-on-you/tvn.com</v>
      </c>
      <c r="P144" s="4" t="str">
        <f t="shared" si="7"/>
        <v>CRASH LANDING ON YOU</v>
      </c>
      <c r="Q144" t="str">
        <f t="shared" si="8"/>
        <v>Halo K-Drama Lovers, nikmati CRASH LANDING ON YOU Ada Choi Ji-woo yang nemenin kamu di hari libur kau lho</v>
      </c>
    </row>
    <row r="145" spans="1:17">
      <c r="A145">
        <f>'Actor - Edited'!A145</f>
        <v>144</v>
      </c>
      <c r="B145" t="s">
        <v>1384</v>
      </c>
      <c r="C145" t="str">
        <f>'Actor - Edited'!C145</f>
        <v>Park Hee-von</v>
      </c>
      <c r="D145" t="str">
        <f>'Actor - Edited'!D145</f>
        <v>Cha Joo-eu</v>
      </c>
      <c r="E145" t="str">
        <f>'Actor - Edited'!F145</f>
        <v>Supporting</v>
      </c>
      <c r="F145" t="str">
        <f>'Actor - Edited'!G145</f>
        <v>www.dqbio/park-hee-von/familiar-wife.com</v>
      </c>
      <c r="G145" s="4" t="str">
        <f t="shared" si="6"/>
        <v>PARK HEE-VON</v>
      </c>
      <c r="H145" t="str">
        <f>VLOOKUP(B145,'Highest Rating - Edited'!$B$1:$K$50,2,0)</f>
        <v>TVN</v>
      </c>
      <c r="I145">
        <f>VLOOKUP(B145,'Highest Rating - Edited'!$B$1:$K$50,3,0)</f>
        <v>2039</v>
      </c>
      <c r="J145" s="1">
        <f>VLOOKUP(B145,'Highest Rating - Edited'!$B$1:$K$50,4,0)</f>
        <v>43363</v>
      </c>
      <c r="K145" t="str">
        <f>VLOOKUP(B145,'Highest Rating - Edited'!$B$1:$K$50,5,0)</f>
        <v>Rating Below Average</v>
      </c>
      <c r="L145" t="str">
        <f>VLOOKUP(B145,'Highest Rating - Edited'!$B$1:$K$50,6,0)</f>
        <v>Level 2</v>
      </c>
      <c r="M145" t="str">
        <f>VLOOKUP(B145,'Highest Rating - Edited'!$B$1:$K$50,7,0)</f>
        <v>Second Semester</v>
      </c>
      <c r="N145" t="str">
        <f>VLOOKUP(B145,'Highest Rating - Edited'!$B$1:$K$50,8,0)</f>
        <v>Old Series</v>
      </c>
      <c r="O145" t="str">
        <f>VLOOKUP(B145,'Highest Rating - Edited'!$B$1:$K$50,9,0)</f>
        <v>www.dqstream/familiar-wife/tvn.com</v>
      </c>
      <c r="P145" s="4" t="str">
        <f t="shared" si="7"/>
        <v>FAMILIAR WIFE</v>
      </c>
      <c r="Q145" t="str">
        <f t="shared" si="8"/>
        <v>Halo K-Drama Lovers, nikmati FAMILIAR WIFE Ada Park Hee-von yang nemenin kamu di hari libur kau lho</v>
      </c>
    </row>
    <row r="146" spans="1:17">
      <c r="A146">
        <f>'Actor - Edited'!A146</f>
        <v>145</v>
      </c>
      <c r="B146" t="s">
        <v>1384</v>
      </c>
      <c r="C146" t="str">
        <f>'Actor - Edited'!C146</f>
        <v>Oh Eui-shik</v>
      </c>
      <c r="D146" t="str">
        <f>'Actor - Edited'!D146</f>
        <v>Oh Sang-si</v>
      </c>
      <c r="E146" t="str">
        <f>'Actor - Edited'!F146</f>
        <v>Supporting</v>
      </c>
      <c r="F146" t="str">
        <f>'Actor - Edited'!G146</f>
        <v>www.dqbio/oh-eui-shik/familiar-wife.com</v>
      </c>
      <c r="G146" s="4" t="str">
        <f t="shared" si="6"/>
        <v>OH EUI-SHIK</v>
      </c>
      <c r="H146" t="str">
        <f>VLOOKUP(B146,'Highest Rating - Edited'!$B$1:$K$50,2,0)</f>
        <v>TVN</v>
      </c>
      <c r="I146">
        <f>VLOOKUP(B146,'Highest Rating - Edited'!$B$1:$K$50,3,0)</f>
        <v>2039</v>
      </c>
      <c r="J146" s="1">
        <f>VLOOKUP(B146,'Highest Rating - Edited'!$B$1:$K$50,4,0)</f>
        <v>43363</v>
      </c>
      <c r="K146" t="str">
        <f>VLOOKUP(B146,'Highest Rating - Edited'!$B$1:$K$50,5,0)</f>
        <v>Rating Below Average</v>
      </c>
      <c r="L146" t="str">
        <f>VLOOKUP(B146,'Highest Rating - Edited'!$B$1:$K$50,6,0)</f>
        <v>Level 2</v>
      </c>
      <c r="M146" t="str">
        <f>VLOOKUP(B146,'Highest Rating - Edited'!$B$1:$K$50,7,0)</f>
        <v>Second Semester</v>
      </c>
      <c r="N146" t="str">
        <f>VLOOKUP(B146,'Highest Rating - Edited'!$B$1:$K$50,8,0)</f>
        <v>Old Series</v>
      </c>
      <c r="O146" t="str">
        <f>VLOOKUP(B146,'Highest Rating - Edited'!$B$1:$K$50,9,0)</f>
        <v>www.dqstream/familiar-wife/tvn.com</v>
      </c>
      <c r="P146" s="4" t="str">
        <f t="shared" si="7"/>
        <v>FAMILIAR WIFE</v>
      </c>
      <c r="Q146" t="str">
        <f t="shared" si="8"/>
        <v>Halo K-Drama Lovers, nikmati FAMILIAR WIFE Ada Oh Eui-shik yang nemenin kamu di hari libur kau lho</v>
      </c>
    </row>
    <row r="147" spans="1:17">
      <c r="A147">
        <f>'Actor - Edited'!A147</f>
        <v>146</v>
      </c>
      <c r="B147" t="s">
        <v>1384</v>
      </c>
      <c r="C147" t="str">
        <f>'Actor - Edited'!C147</f>
        <v>Lee Jung-eun</v>
      </c>
      <c r="D147" t="str">
        <f>'Actor - Edited'!D147</f>
        <v xml:space="preserve">Woo-jin's </v>
      </c>
      <c r="E147" t="str">
        <f>'Actor - Edited'!F147</f>
        <v>Supporting</v>
      </c>
      <c r="F147" t="str">
        <f>'Actor - Edited'!G147</f>
        <v>www.dqbio/lee-jung-eun/familiar-wife.com</v>
      </c>
      <c r="G147" s="4" t="str">
        <f t="shared" si="6"/>
        <v>LEE JUNG-EUN</v>
      </c>
      <c r="H147" t="str">
        <f>VLOOKUP(B147,'Highest Rating - Edited'!$B$1:$K$50,2,0)</f>
        <v>TVN</v>
      </c>
      <c r="I147">
        <f>VLOOKUP(B147,'Highest Rating - Edited'!$B$1:$K$50,3,0)</f>
        <v>2039</v>
      </c>
      <c r="J147" s="1">
        <f>VLOOKUP(B147,'Highest Rating - Edited'!$B$1:$K$50,4,0)</f>
        <v>43363</v>
      </c>
      <c r="K147" t="str">
        <f>VLOOKUP(B147,'Highest Rating - Edited'!$B$1:$K$50,5,0)</f>
        <v>Rating Below Average</v>
      </c>
      <c r="L147" t="str">
        <f>VLOOKUP(B147,'Highest Rating - Edited'!$B$1:$K$50,6,0)</f>
        <v>Level 2</v>
      </c>
      <c r="M147" t="str">
        <f>VLOOKUP(B147,'Highest Rating - Edited'!$B$1:$K$50,7,0)</f>
        <v>Second Semester</v>
      </c>
      <c r="N147" t="str">
        <f>VLOOKUP(B147,'Highest Rating - Edited'!$B$1:$K$50,8,0)</f>
        <v>Old Series</v>
      </c>
      <c r="O147" t="str">
        <f>VLOOKUP(B147,'Highest Rating - Edited'!$B$1:$K$50,9,0)</f>
        <v>www.dqstream/familiar-wife/tvn.com</v>
      </c>
      <c r="P147" s="4" t="str">
        <f t="shared" si="7"/>
        <v>FAMILIAR WIFE</v>
      </c>
      <c r="Q147" t="str">
        <f t="shared" si="8"/>
        <v>Halo K-Drama Lovers, nikmati FAMILIAR WIFE Ada Lee Jung-eun yang nemenin kamu di hari libur kau lho</v>
      </c>
    </row>
    <row r="148" spans="1:17">
      <c r="A148">
        <f>'Actor - Edited'!A148</f>
        <v>147</v>
      </c>
      <c r="B148" t="s">
        <v>1384</v>
      </c>
      <c r="C148" t="str">
        <f>'Actor - Edited'!C148</f>
        <v>Son Jong-hak</v>
      </c>
      <c r="D148" t="str">
        <f>'Actor - Edited'!D148</f>
        <v>Cha Bong-h</v>
      </c>
      <c r="E148" t="str">
        <f>'Actor - Edited'!F148</f>
        <v>Supporting</v>
      </c>
      <c r="F148" t="str">
        <f>'Actor - Edited'!G148</f>
        <v>www.dqbio/son-jong-hak/familiar-wife.com</v>
      </c>
      <c r="G148" s="4" t="str">
        <f t="shared" si="6"/>
        <v>SON JONG-HAK</v>
      </c>
      <c r="H148" t="str">
        <f>VLOOKUP(B148,'Highest Rating - Edited'!$B$1:$K$50,2,0)</f>
        <v>TVN</v>
      </c>
      <c r="I148">
        <f>VLOOKUP(B148,'Highest Rating - Edited'!$B$1:$K$50,3,0)</f>
        <v>2039</v>
      </c>
      <c r="J148" s="1">
        <f>VLOOKUP(B148,'Highest Rating - Edited'!$B$1:$K$50,4,0)</f>
        <v>43363</v>
      </c>
      <c r="K148" t="str">
        <f>VLOOKUP(B148,'Highest Rating - Edited'!$B$1:$K$50,5,0)</f>
        <v>Rating Below Average</v>
      </c>
      <c r="L148" t="str">
        <f>VLOOKUP(B148,'Highest Rating - Edited'!$B$1:$K$50,6,0)</f>
        <v>Level 2</v>
      </c>
      <c r="M148" t="str">
        <f>VLOOKUP(B148,'Highest Rating - Edited'!$B$1:$K$50,7,0)</f>
        <v>Second Semester</v>
      </c>
      <c r="N148" t="str">
        <f>VLOOKUP(B148,'Highest Rating - Edited'!$B$1:$K$50,8,0)</f>
        <v>Old Series</v>
      </c>
      <c r="O148" t="str">
        <f>VLOOKUP(B148,'Highest Rating - Edited'!$B$1:$K$50,9,0)</f>
        <v>www.dqstream/familiar-wife/tvn.com</v>
      </c>
      <c r="P148" s="4" t="str">
        <f t="shared" si="7"/>
        <v>FAMILIAR WIFE</v>
      </c>
      <c r="Q148" t="str">
        <f t="shared" si="8"/>
        <v>Halo K-Drama Lovers, nikmati FAMILIAR WIFE Ada Son Jong-hak yang nemenin kamu di hari libur kau lho</v>
      </c>
    </row>
    <row r="149" spans="1:17">
      <c r="A149">
        <f>'Actor - Edited'!A149</f>
        <v>148</v>
      </c>
      <c r="B149" t="s">
        <v>1384</v>
      </c>
      <c r="C149" t="str">
        <f>'Actor - Edited'!C149</f>
        <v>Park Won-sang</v>
      </c>
      <c r="D149" t="str">
        <f>'Actor - Edited'!D149</f>
        <v>Byeon Sung</v>
      </c>
      <c r="E149" t="str">
        <f>'Actor - Edited'!F149</f>
        <v>Supporting</v>
      </c>
      <c r="F149" t="str">
        <f>'Actor - Edited'!G149</f>
        <v>www.dqbio/park-won-sang/familiar-wife.com</v>
      </c>
      <c r="G149" s="4" t="str">
        <f t="shared" si="6"/>
        <v>PARK WON-SANG</v>
      </c>
      <c r="H149" t="str">
        <f>VLOOKUP(B149,'Highest Rating - Edited'!$B$1:$K$50,2,0)</f>
        <v>TVN</v>
      </c>
      <c r="I149">
        <f>VLOOKUP(B149,'Highest Rating - Edited'!$B$1:$K$50,3,0)</f>
        <v>2039</v>
      </c>
      <c r="J149" s="1">
        <f>VLOOKUP(B149,'Highest Rating - Edited'!$B$1:$K$50,4,0)</f>
        <v>43363</v>
      </c>
      <c r="K149" t="str">
        <f>VLOOKUP(B149,'Highest Rating - Edited'!$B$1:$K$50,5,0)</f>
        <v>Rating Below Average</v>
      </c>
      <c r="L149" t="str">
        <f>VLOOKUP(B149,'Highest Rating - Edited'!$B$1:$K$50,6,0)</f>
        <v>Level 2</v>
      </c>
      <c r="M149" t="str">
        <f>VLOOKUP(B149,'Highest Rating - Edited'!$B$1:$K$50,7,0)</f>
        <v>Second Semester</v>
      </c>
      <c r="N149" t="str">
        <f>VLOOKUP(B149,'Highest Rating - Edited'!$B$1:$K$50,8,0)</f>
        <v>Old Series</v>
      </c>
      <c r="O149" t="str">
        <f>VLOOKUP(B149,'Highest Rating - Edited'!$B$1:$K$50,9,0)</f>
        <v>www.dqstream/familiar-wife/tvn.com</v>
      </c>
      <c r="P149" s="4" t="str">
        <f t="shared" si="7"/>
        <v>FAMILIAR WIFE</v>
      </c>
      <c r="Q149" t="str">
        <f t="shared" si="8"/>
        <v>Halo K-Drama Lovers, nikmati FAMILIAR WIFE Ada Park Won-sang yang nemenin kamu di hari libur kau lho</v>
      </c>
    </row>
    <row r="150" spans="1:17">
      <c r="A150">
        <f>'Actor - Edited'!A150</f>
        <v>149</v>
      </c>
      <c r="B150" t="s">
        <v>1384</v>
      </c>
      <c r="C150" t="str">
        <f>'Actor - Edited'!C150</f>
        <v>Cha Hak-yeon</v>
      </c>
      <c r="D150" t="str">
        <f>'Actor - Edited'!D150</f>
        <v xml:space="preserve">Kim Hwan, </v>
      </c>
      <c r="E150" t="str">
        <f>'Actor - Edited'!F150</f>
        <v>Supporting</v>
      </c>
      <c r="F150" t="str">
        <f>'Actor - Edited'!G150</f>
        <v>www.dqbio/cha-hak-yeon/familiar-wife.com</v>
      </c>
      <c r="G150" s="4" t="str">
        <f t="shared" si="6"/>
        <v>CHA HAK-YEON</v>
      </c>
      <c r="H150" t="str">
        <f>VLOOKUP(B150,'Highest Rating - Edited'!$B$1:$K$50,2,0)</f>
        <v>TVN</v>
      </c>
      <c r="I150">
        <f>VLOOKUP(B150,'Highest Rating - Edited'!$B$1:$K$50,3,0)</f>
        <v>2039</v>
      </c>
      <c r="J150" s="1">
        <f>VLOOKUP(B150,'Highest Rating - Edited'!$B$1:$K$50,4,0)</f>
        <v>43363</v>
      </c>
      <c r="K150" t="str">
        <f>VLOOKUP(B150,'Highest Rating - Edited'!$B$1:$K$50,5,0)</f>
        <v>Rating Below Average</v>
      </c>
      <c r="L150" t="str">
        <f>VLOOKUP(B150,'Highest Rating - Edited'!$B$1:$K$50,6,0)</f>
        <v>Level 2</v>
      </c>
      <c r="M150" t="str">
        <f>VLOOKUP(B150,'Highest Rating - Edited'!$B$1:$K$50,7,0)</f>
        <v>Second Semester</v>
      </c>
      <c r="N150" t="str">
        <f>VLOOKUP(B150,'Highest Rating - Edited'!$B$1:$K$50,8,0)</f>
        <v>Old Series</v>
      </c>
      <c r="O150" t="str">
        <f>VLOOKUP(B150,'Highest Rating - Edited'!$B$1:$K$50,9,0)</f>
        <v>www.dqstream/familiar-wife/tvn.com</v>
      </c>
      <c r="P150" s="4" t="str">
        <f t="shared" si="7"/>
        <v>FAMILIAR WIFE</v>
      </c>
      <c r="Q150" t="str">
        <f t="shared" si="8"/>
        <v>Halo K-Drama Lovers, nikmati FAMILIAR WIFE Ada Cha Hak-yeon yang nemenin kamu di hari libur kau lho</v>
      </c>
    </row>
    <row r="151" spans="1:17">
      <c r="A151">
        <f>'Actor - Edited'!A151</f>
        <v>150</v>
      </c>
      <c r="B151" t="s">
        <v>1384</v>
      </c>
      <c r="C151" t="str">
        <f>'Actor - Edited'!C151</f>
        <v>Kim Soo-jin</v>
      </c>
      <c r="D151" t="str">
        <f>'Actor - Edited'!D151</f>
        <v>Jang Man-o</v>
      </c>
      <c r="E151" t="str">
        <f>'Actor - Edited'!F151</f>
        <v>Supporting</v>
      </c>
      <c r="F151" t="str">
        <f>'Actor - Edited'!G151</f>
        <v>www.dqbio/kim-soo-jin/familiar-wife.com</v>
      </c>
      <c r="G151" s="4" t="str">
        <f t="shared" si="6"/>
        <v>KIM SOO-JIN</v>
      </c>
      <c r="H151" t="str">
        <f>VLOOKUP(B151,'Highest Rating - Edited'!$B$1:$K$50,2,0)</f>
        <v>TVN</v>
      </c>
      <c r="I151">
        <f>VLOOKUP(B151,'Highest Rating - Edited'!$B$1:$K$50,3,0)</f>
        <v>2039</v>
      </c>
      <c r="J151" s="1">
        <f>VLOOKUP(B151,'Highest Rating - Edited'!$B$1:$K$50,4,0)</f>
        <v>43363</v>
      </c>
      <c r="K151" t="str">
        <f>VLOOKUP(B151,'Highest Rating - Edited'!$B$1:$K$50,5,0)</f>
        <v>Rating Below Average</v>
      </c>
      <c r="L151" t="str">
        <f>VLOOKUP(B151,'Highest Rating - Edited'!$B$1:$K$50,6,0)</f>
        <v>Level 2</v>
      </c>
      <c r="M151" t="str">
        <f>VLOOKUP(B151,'Highest Rating - Edited'!$B$1:$K$50,7,0)</f>
        <v>Second Semester</v>
      </c>
      <c r="N151" t="str">
        <f>VLOOKUP(B151,'Highest Rating - Edited'!$B$1:$K$50,8,0)</f>
        <v>Old Series</v>
      </c>
      <c r="O151" t="str">
        <f>VLOOKUP(B151,'Highest Rating - Edited'!$B$1:$K$50,9,0)</f>
        <v>www.dqstream/familiar-wife/tvn.com</v>
      </c>
      <c r="P151" s="4" t="str">
        <f t="shared" si="7"/>
        <v>FAMILIAR WIFE</v>
      </c>
      <c r="Q151" t="str">
        <f t="shared" si="8"/>
        <v>Halo K-Drama Lovers, nikmati FAMILIAR WIFE Ada Kim Soo-jin yang nemenin kamu di hari libur kau lho</v>
      </c>
    </row>
    <row r="152" spans="1:17">
      <c r="A152">
        <f>'Actor - Edited'!A152</f>
        <v>151</v>
      </c>
      <c r="B152" t="s">
        <v>1384</v>
      </c>
      <c r="C152" t="str">
        <f>'Actor - Edited'!C152</f>
        <v>Kim So-ra</v>
      </c>
      <c r="D152" t="str">
        <f>'Actor - Edited'!D152</f>
        <v>Joo Hyang-</v>
      </c>
      <c r="E152" t="str">
        <f>'Actor - Edited'!F152</f>
        <v>Supporting</v>
      </c>
      <c r="F152" t="str">
        <f>'Actor - Edited'!G152</f>
        <v>www.dqbio/kim-so-ra/familiar-wife.com</v>
      </c>
      <c r="G152" s="4" t="str">
        <f t="shared" si="6"/>
        <v>KIM SO-RA</v>
      </c>
      <c r="H152" t="str">
        <f>VLOOKUP(B152,'Highest Rating - Edited'!$B$1:$K$50,2,0)</f>
        <v>TVN</v>
      </c>
      <c r="I152">
        <f>VLOOKUP(B152,'Highest Rating - Edited'!$B$1:$K$50,3,0)</f>
        <v>2039</v>
      </c>
      <c r="J152" s="1">
        <f>VLOOKUP(B152,'Highest Rating - Edited'!$B$1:$K$50,4,0)</f>
        <v>43363</v>
      </c>
      <c r="K152" t="str">
        <f>VLOOKUP(B152,'Highest Rating - Edited'!$B$1:$K$50,5,0)</f>
        <v>Rating Below Average</v>
      </c>
      <c r="L152" t="str">
        <f>VLOOKUP(B152,'Highest Rating - Edited'!$B$1:$K$50,6,0)</f>
        <v>Level 2</v>
      </c>
      <c r="M152" t="str">
        <f>VLOOKUP(B152,'Highest Rating - Edited'!$B$1:$K$50,7,0)</f>
        <v>Second Semester</v>
      </c>
      <c r="N152" t="str">
        <f>VLOOKUP(B152,'Highest Rating - Edited'!$B$1:$K$50,8,0)</f>
        <v>Old Series</v>
      </c>
      <c r="O152" t="str">
        <f>VLOOKUP(B152,'Highest Rating - Edited'!$B$1:$K$50,9,0)</f>
        <v>www.dqstream/familiar-wife/tvn.com</v>
      </c>
      <c r="P152" s="4" t="str">
        <f t="shared" si="7"/>
        <v>FAMILIAR WIFE</v>
      </c>
      <c r="Q152" t="str">
        <f t="shared" si="8"/>
        <v>Halo K-Drama Lovers, nikmati FAMILIAR WIFE Ada Kim So-ra yang nemenin kamu di hari libur kau lho</v>
      </c>
    </row>
    <row r="153" spans="1:17">
      <c r="A153">
        <f>'Actor - Edited'!A153</f>
        <v>152</v>
      </c>
      <c r="B153" t="s">
        <v>1384</v>
      </c>
      <c r="C153" t="str">
        <f>'Actor - Edited'!C153</f>
        <v>Gong Min-jeung</v>
      </c>
      <c r="D153" t="str">
        <f>'Actor - Edited'!D153</f>
        <v>Choi Hye-j</v>
      </c>
      <c r="E153" t="str">
        <f>'Actor - Edited'!F153</f>
        <v>Supporting</v>
      </c>
      <c r="F153" t="str">
        <f>'Actor - Edited'!G153</f>
        <v>www.dqbio/gong-min-jeung/familiar-wife.com</v>
      </c>
      <c r="G153" s="4" t="str">
        <f t="shared" si="6"/>
        <v>GONG MIN-JEUNG</v>
      </c>
      <c r="H153" t="str">
        <f>VLOOKUP(B153,'Highest Rating - Edited'!$B$1:$K$50,2,0)</f>
        <v>TVN</v>
      </c>
      <c r="I153">
        <f>VLOOKUP(B153,'Highest Rating - Edited'!$B$1:$K$50,3,0)</f>
        <v>2039</v>
      </c>
      <c r="J153" s="1">
        <f>VLOOKUP(B153,'Highest Rating - Edited'!$B$1:$K$50,4,0)</f>
        <v>43363</v>
      </c>
      <c r="K153" t="str">
        <f>VLOOKUP(B153,'Highest Rating - Edited'!$B$1:$K$50,5,0)</f>
        <v>Rating Below Average</v>
      </c>
      <c r="L153" t="str">
        <f>VLOOKUP(B153,'Highest Rating - Edited'!$B$1:$K$50,6,0)</f>
        <v>Level 2</v>
      </c>
      <c r="M153" t="str">
        <f>VLOOKUP(B153,'Highest Rating - Edited'!$B$1:$K$50,7,0)</f>
        <v>Second Semester</v>
      </c>
      <c r="N153" t="str">
        <f>VLOOKUP(B153,'Highest Rating - Edited'!$B$1:$K$50,8,0)</f>
        <v>Old Series</v>
      </c>
      <c r="O153" t="str">
        <f>VLOOKUP(B153,'Highest Rating - Edited'!$B$1:$K$50,9,0)</f>
        <v>www.dqstream/familiar-wife/tvn.com</v>
      </c>
      <c r="P153" s="4" t="str">
        <f t="shared" si="7"/>
        <v>FAMILIAR WIFE</v>
      </c>
      <c r="Q153" t="str">
        <f t="shared" si="8"/>
        <v>Halo K-Drama Lovers, nikmati FAMILIAR WIFE Ada Gong Min-jeung yang nemenin kamu di hari libur kau lho</v>
      </c>
    </row>
    <row r="154" spans="1:17">
      <c r="A154">
        <f>'Actor - Edited'!A154</f>
        <v>153</v>
      </c>
      <c r="B154" t="s">
        <v>1384</v>
      </c>
      <c r="C154" t="str">
        <f>'Actor - Edited'!C154</f>
        <v>Kang Hui</v>
      </c>
      <c r="D154" t="str">
        <f>'Actor - Edited'!D154</f>
        <v>Jung Min-s</v>
      </c>
      <c r="E154" t="str">
        <f>'Actor - Edited'!F154</f>
        <v>Supporting</v>
      </c>
      <c r="F154" t="str">
        <f>'Actor - Edited'!G154</f>
        <v>www.dqbio/kang-hui/familiar-wife.com</v>
      </c>
      <c r="G154" s="4" t="str">
        <f t="shared" si="6"/>
        <v>KANG HUI</v>
      </c>
      <c r="H154" t="str">
        <f>VLOOKUP(B154,'Highest Rating - Edited'!$B$1:$K$50,2,0)</f>
        <v>TVN</v>
      </c>
      <c r="I154">
        <f>VLOOKUP(B154,'Highest Rating - Edited'!$B$1:$K$50,3,0)</f>
        <v>2039</v>
      </c>
      <c r="J154" s="1">
        <f>VLOOKUP(B154,'Highest Rating - Edited'!$B$1:$K$50,4,0)</f>
        <v>43363</v>
      </c>
      <c r="K154" t="str">
        <f>VLOOKUP(B154,'Highest Rating - Edited'!$B$1:$K$50,5,0)</f>
        <v>Rating Below Average</v>
      </c>
      <c r="L154" t="str">
        <f>VLOOKUP(B154,'Highest Rating - Edited'!$B$1:$K$50,6,0)</f>
        <v>Level 2</v>
      </c>
      <c r="M154" t="str">
        <f>VLOOKUP(B154,'Highest Rating - Edited'!$B$1:$K$50,7,0)</f>
        <v>Second Semester</v>
      </c>
      <c r="N154" t="str">
        <f>VLOOKUP(B154,'Highest Rating - Edited'!$B$1:$K$50,8,0)</f>
        <v>Old Series</v>
      </c>
      <c r="O154" t="str">
        <f>VLOOKUP(B154,'Highest Rating - Edited'!$B$1:$K$50,9,0)</f>
        <v>www.dqstream/familiar-wife/tvn.com</v>
      </c>
      <c r="P154" s="4" t="str">
        <f t="shared" si="7"/>
        <v>FAMILIAR WIFE</v>
      </c>
      <c r="Q154" t="str">
        <f t="shared" si="8"/>
        <v>Halo K-Drama Lovers, nikmati FAMILIAR WIFE Ada Kang Hui yang nemenin kamu di hari libur kau lho</v>
      </c>
    </row>
    <row r="155" spans="1:17">
      <c r="A155">
        <f>'Actor - Edited'!A155</f>
        <v>154</v>
      </c>
      <c r="B155" t="s">
        <v>1384</v>
      </c>
      <c r="C155" t="str">
        <f>'Actor - Edited'!C155</f>
        <v>Lee Yoo-jin</v>
      </c>
      <c r="D155" t="str">
        <f>'Actor - Edited'!D155</f>
        <v>Jung Hyun-</v>
      </c>
      <c r="E155" t="str">
        <f>'Actor - Edited'!F155</f>
        <v>Supporting</v>
      </c>
      <c r="F155" t="str">
        <f>'Actor - Edited'!G155</f>
        <v>www.dqbio/lee-yoo-jin/familiar-wife.com</v>
      </c>
      <c r="G155" s="4" t="str">
        <f t="shared" si="6"/>
        <v>LEE YOO-JIN</v>
      </c>
      <c r="H155" t="str">
        <f>VLOOKUP(B155,'Highest Rating - Edited'!$B$1:$K$50,2,0)</f>
        <v>TVN</v>
      </c>
      <c r="I155">
        <f>VLOOKUP(B155,'Highest Rating - Edited'!$B$1:$K$50,3,0)</f>
        <v>2039</v>
      </c>
      <c r="J155" s="1">
        <f>VLOOKUP(B155,'Highest Rating - Edited'!$B$1:$K$50,4,0)</f>
        <v>43363</v>
      </c>
      <c r="K155" t="str">
        <f>VLOOKUP(B155,'Highest Rating - Edited'!$B$1:$K$50,5,0)</f>
        <v>Rating Below Average</v>
      </c>
      <c r="L155" t="str">
        <f>VLOOKUP(B155,'Highest Rating - Edited'!$B$1:$K$50,6,0)</f>
        <v>Level 2</v>
      </c>
      <c r="M155" t="str">
        <f>VLOOKUP(B155,'Highest Rating - Edited'!$B$1:$K$50,7,0)</f>
        <v>Second Semester</v>
      </c>
      <c r="N155" t="str">
        <f>VLOOKUP(B155,'Highest Rating - Edited'!$B$1:$K$50,8,0)</f>
        <v>Old Series</v>
      </c>
      <c r="O155" t="str">
        <f>VLOOKUP(B155,'Highest Rating - Edited'!$B$1:$K$50,9,0)</f>
        <v>www.dqstream/familiar-wife/tvn.com</v>
      </c>
      <c r="P155" s="4" t="str">
        <f t="shared" si="7"/>
        <v>FAMILIAR WIFE</v>
      </c>
      <c r="Q155" t="str">
        <f t="shared" si="8"/>
        <v>Halo K-Drama Lovers, nikmati FAMILIAR WIFE Ada Lee Yoo-jin yang nemenin kamu di hari libur kau lho</v>
      </c>
    </row>
    <row r="156" spans="1:17">
      <c r="A156">
        <f>'Actor - Edited'!A156</f>
        <v>155</v>
      </c>
      <c r="B156" t="s">
        <v>1384</v>
      </c>
      <c r="C156" t="str">
        <f>'Actor - Edited'!C156</f>
        <v>Kang Ki-young</v>
      </c>
      <c r="D156" t="str">
        <f>'Actor - Edited'!D156</f>
        <v>Park Yoo-s</v>
      </c>
      <c r="E156" t="str">
        <f>'Actor - Edited'!F156</f>
        <v>Supporting</v>
      </c>
      <c r="F156" t="str">
        <f>'Actor - Edited'!G156</f>
        <v>www.dqbio/kang-ki-young/familiar-wife.com</v>
      </c>
      <c r="G156" s="4" t="str">
        <f t="shared" si="6"/>
        <v>KANG KI-YOUNG</v>
      </c>
      <c r="H156" t="str">
        <f>VLOOKUP(B156,'Highest Rating - Edited'!$B$1:$K$50,2,0)</f>
        <v>TVN</v>
      </c>
      <c r="I156">
        <f>VLOOKUP(B156,'Highest Rating - Edited'!$B$1:$K$50,3,0)</f>
        <v>2039</v>
      </c>
      <c r="J156" s="1">
        <f>VLOOKUP(B156,'Highest Rating - Edited'!$B$1:$K$50,4,0)</f>
        <v>43363</v>
      </c>
      <c r="K156" t="str">
        <f>VLOOKUP(B156,'Highest Rating - Edited'!$B$1:$K$50,5,0)</f>
        <v>Rating Below Average</v>
      </c>
      <c r="L156" t="str">
        <f>VLOOKUP(B156,'Highest Rating - Edited'!$B$1:$K$50,6,0)</f>
        <v>Level 2</v>
      </c>
      <c r="M156" t="str">
        <f>VLOOKUP(B156,'Highest Rating - Edited'!$B$1:$K$50,7,0)</f>
        <v>Second Semester</v>
      </c>
      <c r="N156" t="str">
        <f>VLOOKUP(B156,'Highest Rating - Edited'!$B$1:$K$50,8,0)</f>
        <v>Old Series</v>
      </c>
      <c r="O156" t="str">
        <f>VLOOKUP(B156,'Highest Rating - Edited'!$B$1:$K$50,9,0)</f>
        <v>www.dqstream/familiar-wife/tvn.com</v>
      </c>
      <c r="P156" s="4" t="str">
        <f t="shared" si="7"/>
        <v>FAMILIAR WIFE</v>
      </c>
      <c r="Q156" t="str">
        <f t="shared" si="8"/>
        <v>Halo K-Drama Lovers, nikmati FAMILIAR WIFE Ada Kang Ki-young yang nemenin kamu di hari libur kau lho</v>
      </c>
    </row>
    <row r="157" spans="1:17">
      <c r="A157">
        <f>'Actor - Edited'!A157</f>
        <v>156</v>
      </c>
      <c r="B157" t="s">
        <v>1384</v>
      </c>
      <c r="C157" t="str">
        <f>'Actor - Edited'!C157</f>
        <v>Jo Jung-suk</v>
      </c>
      <c r="D157" t="str">
        <f>'Actor - Edited'!D157</f>
        <v>Kang Sun-w</v>
      </c>
      <c r="E157" t="str">
        <f>'Actor - Edited'!F157</f>
        <v>Supporting</v>
      </c>
      <c r="F157" t="str">
        <f>'Actor - Edited'!G157</f>
        <v>www.dqbio/jo-jung-suk/familiar-wife.com</v>
      </c>
      <c r="G157" s="4" t="str">
        <f t="shared" si="6"/>
        <v>JO JUNG-SUK</v>
      </c>
      <c r="H157" t="str">
        <f>VLOOKUP(B157,'Highest Rating - Edited'!$B$1:$K$50,2,0)</f>
        <v>TVN</v>
      </c>
      <c r="I157">
        <f>VLOOKUP(B157,'Highest Rating - Edited'!$B$1:$K$50,3,0)</f>
        <v>2039</v>
      </c>
      <c r="J157" s="1">
        <f>VLOOKUP(B157,'Highest Rating - Edited'!$B$1:$K$50,4,0)</f>
        <v>43363</v>
      </c>
      <c r="K157" t="str">
        <f>VLOOKUP(B157,'Highest Rating - Edited'!$B$1:$K$50,5,0)</f>
        <v>Rating Below Average</v>
      </c>
      <c r="L157" t="str">
        <f>VLOOKUP(B157,'Highest Rating - Edited'!$B$1:$K$50,6,0)</f>
        <v>Level 2</v>
      </c>
      <c r="M157" t="str">
        <f>VLOOKUP(B157,'Highest Rating - Edited'!$B$1:$K$50,7,0)</f>
        <v>Second Semester</v>
      </c>
      <c r="N157" t="str">
        <f>VLOOKUP(B157,'Highest Rating - Edited'!$B$1:$K$50,8,0)</f>
        <v>Old Series</v>
      </c>
      <c r="O157" t="str">
        <f>VLOOKUP(B157,'Highest Rating - Edited'!$B$1:$K$50,9,0)</f>
        <v>www.dqstream/familiar-wife/tvn.com</v>
      </c>
      <c r="P157" s="4" t="str">
        <f t="shared" si="7"/>
        <v>FAMILIAR WIFE</v>
      </c>
      <c r="Q157" t="str">
        <f t="shared" si="8"/>
        <v>Halo K-Drama Lovers, nikmati FAMILIAR WIFE Ada Jo Jung-suk yang nemenin kamu di hari libur kau lho</v>
      </c>
    </row>
    <row r="158" spans="1:17">
      <c r="A158">
        <f>'Actor - Edited'!A158</f>
        <v>157</v>
      </c>
      <c r="B158" t="s">
        <v>1385</v>
      </c>
      <c r="C158" t="str">
        <f>'Actor - Edited'!C158</f>
        <v>Seo Woo-jin</v>
      </c>
      <c r="D158" t="str">
        <f>'Actor - Edited'!D158</f>
        <v>Seo Woo-ji</v>
      </c>
      <c r="E158" t="str">
        <f>'Actor - Edited'!F158</f>
        <v>Supporting</v>
      </c>
      <c r="F158" t="str">
        <f>'Actor - Edited'!G158</f>
        <v>www.dqbio/seo-woo-jin/hi-bye,-mama!.com</v>
      </c>
      <c r="G158" s="4" t="str">
        <f t="shared" si="6"/>
        <v>SEO WOO-JIN</v>
      </c>
      <c r="H158" t="str">
        <f>VLOOKUP(B158,'Highest Rating - Edited'!$B$1:$K$50,2,0)</f>
        <v>TVN</v>
      </c>
      <c r="I158">
        <f>VLOOKUP(B158,'Highest Rating - Edited'!$B$1:$K$50,3,0)</f>
        <v>1915</v>
      </c>
      <c r="J158" s="1">
        <f>VLOOKUP(B158,'Highest Rating - Edited'!$B$1:$K$50,4,0)</f>
        <v>43940</v>
      </c>
      <c r="K158" t="str">
        <f>VLOOKUP(B158,'Highest Rating - Edited'!$B$1:$K$50,5,0)</f>
        <v>Rating Below Average</v>
      </c>
      <c r="L158" t="str">
        <f>VLOOKUP(B158,'Highest Rating - Edited'!$B$1:$K$50,6,0)</f>
        <v>Level 1</v>
      </c>
      <c r="M158" t="str">
        <f>VLOOKUP(B158,'Highest Rating - Edited'!$B$1:$K$50,7,0)</f>
        <v>First Semester</v>
      </c>
      <c r="N158" t="str">
        <f>VLOOKUP(B158,'Highest Rating - Edited'!$B$1:$K$50,8,0)</f>
        <v>Old Series</v>
      </c>
      <c r="O158" t="str">
        <f>VLOOKUP(B158,'Highest Rating - Edited'!$B$1:$K$50,9,0)</f>
        <v>www.dqstream/hi-bye,-mama!/tvn.com</v>
      </c>
      <c r="P158" s="4" t="str">
        <f t="shared" si="7"/>
        <v>HI BYE, MAMA!</v>
      </c>
      <c r="Q158" t="str">
        <f t="shared" si="8"/>
        <v>Halo K-Drama Lovers, nikmati HI BYE, MAMA! Ada Seo Woo-jin yang nemenin kamu di hari libur kau lho</v>
      </c>
    </row>
    <row r="159" spans="1:17">
      <c r="A159">
        <f>'Actor - Edited'!A159</f>
        <v>158</v>
      </c>
      <c r="B159" t="s">
        <v>1385</v>
      </c>
      <c r="C159" t="str">
        <f>'Actor - Edited'!C159</f>
        <v>Park Jung-yeon</v>
      </c>
      <c r="D159" t="str">
        <f>'Actor - Edited'!D159</f>
        <v>teenager C</v>
      </c>
      <c r="E159" t="str">
        <f>'Actor - Edited'!F159</f>
        <v>Supporting</v>
      </c>
      <c r="F159" t="str">
        <f>'Actor - Edited'!G159</f>
        <v>www.dqbio/park-jung-yeon/hi-bye,-mama!.com</v>
      </c>
      <c r="G159" s="4" t="str">
        <f t="shared" si="6"/>
        <v>PARK JUNG-YEON</v>
      </c>
      <c r="H159" t="str">
        <f>VLOOKUP(B159,'Highest Rating - Edited'!$B$1:$K$50,2,0)</f>
        <v>TVN</v>
      </c>
      <c r="I159">
        <f>VLOOKUP(B159,'Highest Rating - Edited'!$B$1:$K$50,3,0)</f>
        <v>1915</v>
      </c>
      <c r="J159" s="1">
        <f>VLOOKUP(B159,'Highest Rating - Edited'!$B$1:$K$50,4,0)</f>
        <v>43940</v>
      </c>
      <c r="K159" t="str">
        <f>VLOOKUP(B159,'Highest Rating - Edited'!$B$1:$K$50,5,0)</f>
        <v>Rating Below Average</v>
      </c>
      <c r="L159" t="str">
        <f>VLOOKUP(B159,'Highest Rating - Edited'!$B$1:$K$50,6,0)</f>
        <v>Level 1</v>
      </c>
      <c r="M159" t="str">
        <f>VLOOKUP(B159,'Highest Rating - Edited'!$B$1:$K$50,7,0)</f>
        <v>First Semester</v>
      </c>
      <c r="N159" t="str">
        <f>VLOOKUP(B159,'Highest Rating - Edited'!$B$1:$K$50,8,0)</f>
        <v>Old Series</v>
      </c>
      <c r="O159" t="str">
        <f>VLOOKUP(B159,'Highest Rating - Edited'!$B$1:$K$50,9,0)</f>
        <v>www.dqstream/hi-bye,-mama!/tvn.com</v>
      </c>
      <c r="P159" s="4" t="str">
        <f t="shared" si="7"/>
        <v>HI BYE, MAMA!</v>
      </c>
      <c r="Q159" t="str">
        <f t="shared" si="8"/>
        <v>Halo K-Drama Lovers, nikmati HI BYE, MAMA! Ada Park Jung-yeon yang nemenin kamu di hari libur kau lho</v>
      </c>
    </row>
    <row r="160" spans="1:17">
      <c r="A160">
        <f>'Actor - Edited'!A160</f>
        <v>159</v>
      </c>
      <c r="B160" t="s">
        <v>1385</v>
      </c>
      <c r="C160" t="str">
        <f>'Actor - Edited'!C160</f>
        <v>Kim Mi-kyung</v>
      </c>
      <c r="D160" t="str">
        <f>'Actor - Edited'!D160</f>
        <v>Jeon Eun-s</v>
      </c>
      <c r="E160" t="str">
        <f>'Actor - Edited'!F160</f>
        <v>Supporting</v>
      </c>
      <c r="F160" t="str">
        <f>'Actor - Edited'!G160</f>
        <v>www.dqbio/kim-mi-kyung/hi-bye,-mama!.com</v>
      </c>
      <c r="G160" s="4" t="str">
        <f t="shared" si="6"/>
        <v>KIM MI-KYUNG</v>
      </c>
      <c r="H160" t="str">
        <f>VLOOKUP(B160,'Highest Rating - Edited'!$B$1:$K$50,2,0)</f>
        <v>TVN</v>
      </c>
      <c r="I160">
        <f>VLOOKUP(B160,'Highest Rating - Edited'!$B$1:$K$50,3,0)</f>
        <v>1915</v>
      </c>
      <c r="J160" s="1">
        <f>VLOOKUP(B160,'Highest Rating - Edited'!$B$1:$K$50,4,0)</f>
        <v>43940</v>
      </c>
      <c r="K160" t="str">
        <f>VLOOKUP(B160,'Highest Rating - Edited'!$B$1:$K$50,5,0)</f>
        <v>Rating Below Average</v>
      </c>
      <c r="L160" t="str">
        <f>VLOOKUP(B160,'Highest Rating - Edited'!$B$1:$K$50,6,0)</f>
        <v>Level 1</v>
      </c>
      <c r="M160" t="str">
        <f>VLOOKUP(B160,'Highest Rating - Edited'!$B$1:$K$50,7,0)</f>
        <v>First Semester</v>
      </c>
      <c r="N160" t="str">
        <f>VLOOKUP(B160,'Highest Rating - Edited'!$B$1:$K$50,8,0)</f>
        <v>Old Series</v>
      </c>
      <c r="O160" t="str">
        <f>VLOOKUP(B160,'Highest Rating - Edited'!$B$1:$K$50,9,0)</f>
        <v>www.dqstream/hi-bye,-mama!/tvn.com</v>
      </c>
      <c r="P160" s="4" t="str">
        <f t="shared" si="7"/>
        <v>HI BYE, MAMA!</v>
      </c>
      <c r="Q160" t="str">
        <f t="shared" si="8"/>
        <v>Halo K-Drama Lovers, nikmati HI BYE, MAMA! Ada Kim Mi-kyung yang nemenin kamu di hari libur kau lho</v>
      </c>
    </row>
    <row r="161" spans="1:17">
      <c r="A161">
        <f>'Actor - Edited'!A161</f>
        <v>160</v>
      </c>
      <c r="B161" t="s">
        <v>1385</v>
      </c>
      <c r="C161" t="str">
        <f>'Actor - Edited'!C161</f>
        <v>Park Soo-young</v>
      </c>
      <c r="D161" t="str">
        <f>'Actor - Edited'!D161</f>
        <v>Cha Moo-po</v>
      </c>
      <c r="E161" t="str">
        <f>'Actor - Edited'!F161</f>
        <v>Supporting</v>
      </c>
      <c r="F161" t="str">
        <f>'Actor - Edited'!G161</f>
        <v>www.dqbio/park-soo-young/hi-bye,-mama!.com</v>
      </c>
      <c r="G161" s="4" t="str">
        <f t="shared" si="6"/>
        <v>PARK SOO-YOUNG</v>
      </c>
      <c r="H161" t="str">
        <f>VLOOKUP(B161,'Highest Rating - Edited'!$B$1:$K$50,2,0)</f>
        <v>TVN</v>
      </c>
      <c r="I161">
        <f>VLOOKUP(B161,'Highest Rating - Edited'!$B$1:$K$50,3,0)</f>
        <v>1915</v>
      </c>
      <c r="J161" s="1">
        <f>VLOOKUP(B161,'Highest Rating - Edited'!$B$1:$K$50,4,0)</f>
        <v>43940</v>
      </c>
      <c r="K161" t="str">
        <f>VLOOKUP(B161,'Highest Rating - Edited'!$B$1:$K$50,5,0)</f>
        <v>Rating Below Average</v>
      </c>
      <c r="L161" t="str">
        <f>VLOOKUP(B161,'Highest Rating - Edited'!$B$1:$K$50,6,0)</f>
        <v>Level 1</v>
      </c>
      <c r="M161" t="str">
        <f>VLOOKUP(B161,'Highest Rating - Edited'!$B$1:$K$50,7,0)</f>
        <v>First Semester</v>
      </c>
      <c r="N161" t="str">
        <f>VLOOKUP(B161,'Highest Rating - Edited'!$B$1:$K$50,8,0)</f>
        <v>Old Series</v>
      </c>
      <c r="O161" t="str">
        <f>VLOOKUP(B161,'Highest Rating - Edited'!$B$1:$K$50,9,0)</f>
        <v>www.dqstream/hi-bye,-mama!/tvn.com</v>
      </c>
      <c r="P161" s="4" t="str">
        <f t="shared" si="7"/>
        <v>HI BYE, MAMA!</v>
      </c>
      <c r="Q161" t="str">
        <f t="shared" si="8"/>
        <v>Halo K-Drama Lovers, nikmati HI BYE, MAMA! Ada Park Soo-young yang nemenin kamu di hari libur kau lho</v>
      </c>
    </row>
    <row r="162" spans="1:17">
      <c r="A162">
        <f>'Actor - Edited'!A162</f>
        <v>161</v>
      </c>
      <c r="B162" t="s">
        <v>1385</v>
      </c>
      <c r="C162" t="str">
        <f>'Actor - Edited'!C162</f>
        <v>Kim Mi-soo</v>
      </c>
      <c r="D162" t="str">
        <f>'Actor - Edited'!D162</f>
        <v>Cha Yeon-j</v>
      </c>
      <c r="E162" t="str">
        <f>'Actor - Edited'!F162</f>
        <v>Supporting</v>
      </c>
      <c r="F162" t="str">
        <f>'Actor - Edited'!G162</f>
        <v>www.dqbio/kim-mi-soo/hi-bye,-mama!.com</v>
      </c>
      <c r="G162" s="4" t="str">
        <f t="shared" si="6"/>
        <v>KIM MI-SOO</v>
      </c>
      <c r="H162" t="str">
        <f>VLOOKUP(B162,'Highest Rating - Edited'!$B$1:$K$50,2,0)</f>
        <v>TVN</v>
      </c>
      <c r="I162">
        <f>VLOOKUP(B162,'Highest Rating - Edited'!$B$1:$K$50,3,0)</f>
        <v>1915</v>
      </c>
      <c r="J162" s="1">
        <f>VLOOKUP(B162,'Highest Rating - Edited'!$B$1:$K$50,4,0)</f>
        <v>43940</v>
      </c>
      <c r="K162" t="str">
        <f>VLOOKUP(B162,'Highest Rating - Edited'!$B$1:$K$50,5,0)</f>
        <v>Rating Below Average</v>
      </c>
      <c r="L162" t="str">
        <f>VLOOKUP(B162,'Highest Rating - Edited'!$B$1:$K$50,6,0)</f>
        <v>Level 1</v>
      </c>
      <c r="M162" t="str">
        <f>VLOOKUP(B162,'Highest Rating - Edited'!$B$1:$K$50,7,0)</f>
        <v>First Semester</v>
      </c>
      <c r="N162" t="str">
        <f>VLOOKUP(B162,'Highest Rating - Edited'!$B$1:$K$50,8,0)</f>
        <v>Old Series</v>
      </c>
      <c r="O162" t="str">
        <f>VLOOKUP(B162,'Highest Rating - Edited'!$B$1:$K$50,9,0)</f>
        <v>www.dqstream/hi-bye,-mama!/tvn.com</v>
      </c>
      <c r="P162" s="4" t="str">
        <f t="shared" si="7"/>
        <v>HI BYE, MAMA!</v>
      </c>
      <c r="Q162" t="str">
        <f t="shared" si="8"/>
        <v>Halo K-Drama Lovers, nikmati HI BYE, MAMA! Ada Kim Mi-soo yang nemenin kamu di hari libur kau lho</v>
      </c>
    </row>
    <row r="163" spans="1:17">
      <c r="A163">
        <f>'Actor - Edited'!A163</f>
        <v>162</v>
      </c>
      <c r="B163" t="s">
        <v>1385</v>
      </c>
      <c r="C163" t="str">
        <f>'Actor - Edited'!C163</f>
        <v>Shin Dong-mi</v>
      </c>
      <c r="D163" t="str">
        <f>'Actor - Edited'!D163</f>
        <v>Go Hyun-ju</v>
      </c>
      <c r="E163" t="str">
        <f>'Actor - Edited'!F163</f>
        <v>Supporting</v>
      </c>
      <c r="F163" t="str">
        <f>'Actor - Edited'!G163</f>
        <v>www.dqbio/shin-dong-mi/hi-bye,-mama!.com</v>
      </c>
      <c r="G163" s="4" t="str">
        <f t="shared" si="6"/>
        <v>SHIN DONG-MI</v>
      </c>
      <c r="H163" t="str">
        <f>VLOOKUP(B163,'Highest Rating - Edited'!$B$1:$K$50,2,0)</f>
        <v>TVN</v>
      </c>
      <c r="I163">
        <f>VLOOKUP(B163,'Highest Rating - Edited'!$B$1:$K$50,3,0)</f>
        <v>1915</v>
      </c>
      <c r="J163" s="1">
        <f>VLOOKUP(B163,'Highest Rating - Edited'!$B$1:$K$50,4,0)</f>
        <v>43940</v>
      </c>
      <c r="K163" t="str">
        <f>VLOOKUP(B163,'Highest Rating - Edited'!$B$1:$K$50,5,0)</f>
        <v>Rating Below Average</v>
      </c>
      <c r="L163" t="str">
        <f>VLOOKUP(B163,'Highest Rating - Edited'!$B$1:$K$50,6,0)</f>
        <v>Level 1</v>
      </c>
      <c r="M163" t="str">
        <f>VLOOKUP(B163,'Highest Rating - Edited'!$B$1:$K$50,7,0)</f>
        <v>First Semester</v>
      </c>
      <c r="N163" t="str">
        <f>VLOOKUP(B163,'Highest Rating - Edited'!$B$1:$K$50,8,0)</f>
        <v>Old Series</v>
      </c>
      <c r="O163" t="str">
        <f>VLOOKUP(B163,'Highest Rating - Edited'!$B$1:$K$50,9,0)</f>
        <v>www.dqstream/hi-bye,-mama!/tvn.com</v>
      </c>
      <c r="P163" s="4" t="str">
        <f t="shared" si="7"/>
        <v>HI BYE, MAMA!</v>
      </c>
      <c r="Q163" t="str">
        <f t="shared" si="8"/>
        <v>Halo K-Drama Lovers, nikmati HI BYE, MAMA! Ada Shin Dong-mi yang nemenin kamu di hari libur kau lho</v>
      </c>
    </row>
    <row r="164" spans="1:17">
      <c r="A164">
        <f>'Actor - Edited'!A164</f>
        <v>163</v>
      </c>
      <c r="B164" t="s">
        <v>1385</v>
      </c>
      <c r="C164" t="str">
        <f>'Actor - Edited'!C164</f>
        <v>Yoon Sa-bong</v>
      </c>
      <c r="D164" t="str">
        <f>'Actor - Edited'!D164</f>
        <v>Mi Dong-da</v>
      </c>
      <c r="E164" t="str">
        <f>'Actor - Edited'!F164</f>
        <v>Supporting</v>
      </c>
      <c r="F164" t="str">
        <f>'Actor - Edited'!G164</f>
        <v>www.dqbio/yoon-sa-bong/hi-bye,-mama!.com</v>
      </c>
      <c r="G164" s="4" t="str">
        <f t="shared" si="6"/>
        <v>YOON SA-BONG</v>
      </c>
      <c r="H164" t="str">
        <f>VLOOKUP(B164,'Highest Rating - Edited'!$B$1:$K$50,2,0)</f>
        <v>TVN</v>
      </c>
      <c r="I164">
        <f>VLOOKUP(B164,'Highest Rating - Edited'!$B$1:$K$50,3,0)</f>
        <v>1915</v>
      </c>
      <c r="J164" s="1">
        <f>VLOOKUP(B164,'Highest Rating - Edited'!$B$1:$K$50,4,0)</f>
        <v>43940</v>
      </c>
      <c r="K164" t="str">
        <f>VLOOKUP(B164,'Highest Rating - Edited'!$B$1:$K$50,5,0)</f>
        <v>Rating Below Average</v>
      </c>
      <c r="L164" t="str">
        <f>VLOOKUP(B164,'Highest Rating - Edited'!$B$1:$K$50,6,0)</f>
        <v>Level 1</v>
      </c>
      <c r="M164" t="str">
        <f>VLOOKUP(B164,'Highest Rating - Edited'!$B$1:$K$50,7,0)</f>
        <v>First Semester</v>
      </c>
      <c r="N164" t="str">
        <f>VLOOKUP(B164,'Highest Rating - Edited'!$B$1:$K$50,8,0)</f>
        <v>Old Series</v>
      </c>
      <c r="O164" t="str">
        <f>VLOOKUP(B164,'Highest Rating - Edited'!$B$1:$K$50,9,0)</f>
        <v>www.dqstream/hi-bye,-mama!/tvn.com</v>
      </c>
      <c r="P164" s="4" t="str">
        <f t="shared" si="7"/>
        <v>HI BYE, MAMA!</v>
      </c>
      <c r="Q164" t="str">
        <f t="shared" si="8"/>
        <v>Halo K-Drama Lovers, nikmati HI BYE, MAMA! Ada Yoon Sa-bong yang nemenin kamu di hari libur kau lho</v>
      </c>
    </row>
    <row r="165" spans="1:17">
      <c r="A165">
        <f>'Actor - Edited'!A165</f>
        <v>164</v>
      </c>
      <c r="B165" t="s">
        <v>1385</v>
      </c>
      <c r="C165" t="str">
        <f>'Actor - Edited'!C165</f>
        <v>Lee Si-woo</v>
      </c>
      <c r="D165" t="str">
        <f>'Actor - Edited'!D165</f>
        <v>Jang Pil-s</v>
      </c>
      <c r="E165" t="str">
        <f>'Actor - Edited'!F165</f>
        <v>Supporting</v>
      </c>
      <c r="F165" t="str">
        <f>'Actor - Edited'!G165</f>
        <v>www.dqbio/lee-si-woo/hi-bye,-mama!.com</v>
      </c>
      <c r="G165" s="4" t="str">
        <f t="shared" si="6"/>
        <v>LEE SI-WOO</v>
      </c>
      <c r="H165" t="str">
        <f>VLOOKUP(B165,'Highest Rating - Edited'!$B$1:$K$50,2,0)</f>
        <v>TVN</v>
      </c>
      <c r="I165">
        <f>VLOOKUP(B165,'Highest Rating - Edited'!$B$1:$K$50,3,0)</f>
        <v>1915</v>
      </c>
      <c r="J165" s="1">
        <f>VLOOKUP(B165,'Highest Rating - Edited'!$B$1:$K$50,4,0)</f>
        <v>43940</v>
      </c>
      <c r="K165" t="str">
        <f>VLOOKUP(B165,'Highest Rating - Edited'!$B$1:$K$50,5,0)</f>
        <v>Rating Below Average</v>
      </c>
      <c r="L165" t="str">
        <f>VLOOKUP(B165,'Highest Rating - Edited'!$B$1:$K$50,6,0)</f>
        <v>Level 1</v>
      </c>
      <c r="M165" t="str">
        <f>VLOOKUP(B165,'Highest Rating - Edited'!$B$1:$K$50,7,0)</f>
        <v>First Semester</v>
      </c>
      <c r="N165" t="str">
        <f>VLOOKUP(B165,'Highest Rating - Edited'!$B$1:$K$50,8,0)</f>
        <v>Old Series</v>
      </c>
      <c r="O165" t="str">
        <f>VLOOKUP(B165,'Highest Rating - Edited'!$B$1:$K$50,9,0)</f>
        <v>www.dqstream/hi-bye,-mama!/tvn.com</v>
      </c>
      <c r="P165" s="4" t="str">
        <f t="shared" si="7"/>
        <v>HI BYE, MAMA!</v>
      </c>
      <c r="Q165" t="str">
        <f t="shared" si="8"/>
        <v>Halo K-Drama Lovers, nikmati HI BYE, MAMA! Ada Lee Si-woo yang nemenin kamu di hari libur kau lho</v>
      </c>
    </row>
    <row r="166" spans="1:17">
      <c r="A166">
        <f>'Actor - Edited'!A166</f>
        <v>165</v>
      </c>
      <c r="B166" t="s">
        <v>1385</v>
      </c>
      <c r="C166" t="str">
        <f>'Actor - Edited'!C166</f>
        <v>Oh Eui-shik</v>
      </c>
      <c r="D166" t="str">
        <f>'Actor - Edited'!D166</f>
        <v>Gye Geun-s</v>
      </c>
      <c r="E166" t="str">
        <f>'Actor - Edited'!F166</f>
        <v>Supporting</v>
      </c>
      <c r="F166" t="str">
        <f>'Actor - Edited'!G166</f>
        <v>www.dqbio/oh-eui-shik/hi-bye,-mama!.com</v>
      </c>
      <c r="G166" s="4" t="str">
        <f t="shared" si="6"/>
        <v>OH EUI-SHIK</v>
      </c>
      <c r="H166" t="str">
        <f>VLOOKUP(B166,'Highest Rating - Edited'!$B$1:$K$50,2,0)</f>
        <v>TVN</v>
      </c>
      <c r="I166">
        <f>VLOOKUP(B166,'Highest Rating - Edited'!$B$1:$K$50,3,0)</f>
        <v>1915</v>
      </c>
      <c r="J166" s="1">
        <f>VLOOKUP(B166,'Highest Rating - Edited'!$B$1:$K$50,4,0)</f>
        <v>43940</v>
      </c>
      <c r="K166" t="str">
        <f>VLOOKUP(B166,'Highest Rating - Edited'!$B$1:$K$50,5,0)</f>
        <v>Rating Below Average</v>
      </c>
      <c r="L166" t="str">
        <f>VLOOKUP(B166,'Highest Rating - Edited'!$B$1:$K$50,6,0)</f>
        <v>Level 1</v>
      </c>
      <c r="M166" t="str">
        <f>VLOOKUP(B166,'Highest Rating - Edited'!$B$1:$K$50,7,0)</f>
        <v>First Semester</v>
      </c>
      <c r="N166" t="str">
        <f>VLOOKUP(B166,'Highest Rating - Edited'!$B$1:$K$50,8,0)</f>
        <v>Old Series</v>
      </c>
      <c r="O166" t="str">
        <f>VLOOKUP(B166,'Highest Rating - Edited'!$B$1:$K$50,9,0)</f>
        <v>www.dqstream/hi-bye,-mama!/tvn.com</v>
      </c>
      <c r="P166" s="4" t="str">
        <f t="shared" si="7"/>
        <v>HI BYE, MAMA!</v>
      </c>
      <c r="Q166" t="str">
        <f t="shared" si="8"/>
        <v>Halo K-Drama Lovers, nikmati HI BYE, MAMA! Ada Oh Eui-shik yang nemenin kamu di hari libur kau lho</v>
      </c>
    </row>
    <row r="167" spans="1:17">
      <c r="A167">
        <f>'Actor - Edited'!A167</f>
        <v>166</v>
      </c>
      <c r="B167" t="s">
        <v>1385</v>
      </c>
      <c r="C167" t="str">
        <f>'Actor - Edited'!C167</f>
        <v>Ahn Nae-sang</v>
      </c>
      <c r="D167" t="str">
        <f>'Actor - Edited'!D167</f>
        <v xml:space="preserve">Professor </v>
      </c>
      <c r="E167" t="str">
        <f>'Actor - Edited'!F167</f>
        <v>Supporting</v>
      </c>
      <c r="F167" t="str">
        <f>'Actor - Edited'!G167</f>
        <v>www.dqbio/ahn-nae-sang/hi-bye,-mama!.com</v>
      </c>
      <c r="G167" s="4" t="str">
        <f t="shared" si="6"/>
        <v>AHN NAE-SANG</v>
      </c>
      <c r="H167" t="str">
        <f>VLOOKUP(B167,'Highest Rating - Edited'!$B$1:$K$50,2,0)</f>
        <v>TVN</v>
      </c>
      <c r="I167">
        <f>VLOOKUP(B167,'Highest Rating - Edited'!$B$1:$K$50,3,0)</f>
        <v>1915</v>
      </c>
      <c r="J167" s="1">
        <f>VLOOKUP(B167,'Highest Rating - Edited'!$B$1:$K$50,4,0)</f>
        <v>43940</v>
      </c>
      <c r="K167" t="str">
        <f>VLOOKUP(B167,'Highest Rating - Edited'!$B$1:$K$50,5,0)</f>
        <v>Rating Below Average</v>
      </c>
      <c r="L167" t="str">
        <f>VLOOKUP(B167,'Highest Rating - Edited'!$B$1:$K$50,6,0)</f>
        <v>Level 1</v>
      </c>
      <c r="M167" t="str">
        <f>VLOOKUP(B167,'Highest Rating - Edited'!$B$1:$K$50,7,0)</f>
        <v>First Semester</v>
      </c>
      <c r="N167" t="str">
        <f>VLOOKUP(B167,'Highest Rating - Edited'!$B$1:$K$50,8,0)</f>
        <v>Old Series</v>
      </c>
      <c r="O167" t="str">
        <f>VLOOKUP(B167,'Highest Rating - Edited'!$B$1:$K$50,9,0)</f>
        <v>www.dqstream/hi-bye,-mama!/tvn.com</v>
      </c>
      <c r="P167" s="4" t="str">
        <f t="shared" si="7"/>
        <v>HI BYE, MAMA!</v>
      </c>
      <c r="Q167" t="str">
        <f t="shared" si="8"/>
        <v>Halo K-Drama Lovers, nikmati HI BYE, MAMA! Ada Ahn Nae-sang yang nemenin kamu di hari libur kau lho</v>
      </c>
    </row>
    <row r="168" spans="1:17">
      <c r="A168">
        <f>'Actor - Edited'!A168</f>
        <v>167</v>
      </c>
      <c r="B168" t="s">
        <v>1385</v>
      </c>
      <c r="C168" t="str">
        <f>'Actor - Edited'!C168</f>
        <v>Ban Hyo-jung</v>
      </c>
      <c r="D168" t="str">
        <f>'Actor - Edited'!D168</f>
        <v>Jung Gwi-s</v>
      </c>
      <c r="E168" t="str">
        <f>'Actor - Edited'!F168</f>
        <v>Supporting</v>
      </c>
      <c r="F168" t="str">
        <f>'Actor - Edited'!G168</f>
        <v>www.dqbio/ban-hyo-jung/hi-bye,-mama!.com</v>
      </c>
      <c r="G168" s="4" t="str">
        <f t="shared" si="6"/>
        <v>BAN HYO-JUNG</v>
      </c>
      <c r="H168" t="str">
        <f>VLOOKUP(B168,'Highest Rating - Edited'!$B$1:$K$50,2,0)</f>
        <v>TVN</v>
      </c>
      <c r="I168">
        <f>VLOOKUP(B168,'Highest Rating - Edited'!$B$1:$K$50,3,0)</f>
        <v>1915</v>
      </c>
      <c r="J168" s="1">
        <f>VLOOKUP(B168,'Highest Rating - Edited'!$B$1:$K$50,4,0)</f>
        <v>43940</v>
      </c>
      <c r="K168" t="str">
        <f>VLOOKUP(B168,'Highest Rating - Edited'!$B$1:$K$50,5,0)</f>
        <v>Rating Below Average</v>
      </c>
      <c r="L168" t="str">
        <f>VLOOKUP(B168,'Highest Rating - Edited'!$B$1:$K$50,6,0)</f>
        <v>Level 1</v>
      </c>
      <c r="M168" t="str">
        <f>VLOOKUP(B168,'Highest Rating - Edited'!$B$1:$K$50,7,0)</f>
        <v>First Semester</v>
      </c>
      <c r="N168" t="str">
        <f>VLOOKUP(B168,'Highest Rating - Edited'!$B$1:$K$50,8,0)</f>
        <v>Old Series</v>
      </c>
      <c r="O168" t="str">
        <f>VLOOKUP(B168,'Highest Rating - Edited'!$B$1:$K$50,9,0)</f>
        <v>www.dqstream/hi-bye,-mama!/tvn.com</v>
      </c>
      <c r="P168" s="4" t="str">
        <f t="shared" si="7"/>
        <v>HI BYE, MAMA!</v>
      </c>
      <c r="Q168" t="str">
        <f t="shared" si="8"/>
        <v>Halo K-Drama Lovers, nikmati HI BYE, MAMA! Ada Ban Hyo-jung yang nemenin kamu di hari libur kau lho</v>
      </c>
    </row>
    <row r="169" spans="1:17">
      <c r="A169">
        <f>'Actor - Edited'!A169</f>
        <v>168</v>
      </c>
      <c r="B169" t="s">
        <v>1385</v>
      </c>
      <c r="C169" t="str">
        <f>'Actor - Edited'!C169</f>
        <v>Bae Hae-sun</v>
      </c>
      <c r="D169" t="str">
        <f>'Actor - Edited'!D169</f>
        <v>Sung Mi-ja</v>
      </c>
      <c r="E169" t="str">
        <f>'Actor - Edited'!F169</f>
        <v>Supporting</v>
      </c>
      <c r="F169" t="str">
        <f>'Actor - Edited'!G169</f>
        <v>www.dqbio/bae-hae-sun/hi-bye,-mama!.com</v>
      </c>
      <c r="G169" s="4" t="str">
        <f t="shared" si="6"/>
        <v>BAE HAE-SUN</v>
      </c>
      <c r="H169" t="str">
        <f>VLOOKUP(B169,'Highest Rating - Edited'!$B$1:$K$50,2,0)</f>
        <v>TVN</v>
      </c>
      <c r="I169">
        <f>VLOOKUP(B169,'Highest Rating - Edited'!$B$1:$K$50,3,0)</f>
        <v>1915</v>
      </c>
      <c r="J169" s="1">
        <f>VLOOKUP(B169,'Highest Rating - Edited'!$B$1:$K$50,4,0)</f>
        <v>43940</v>
      </c>
      <c r="K169" t="str">
        <f>VLOOKUP(B169,'Highest Rating - Edited'!$B$1:$K$50,5,0)</f>
        <v>Rating Below Average</v>
      </c>
      <c r="L169" t="str">
        <f>VLOOKUP(B169,'Highest Rating - Edited'!$B$1:$K$50,6,0)</f>
        <v>Level 1</v>
      </c>
      <c r="M169" t="str">
        <f>VLOOKUP(B169,'Highest Rating - Edited'!$B$1:$K$50,7,0)</f>
        <v>First Semester</v>
      </c>
      <c r="N169" t="str">
        <f>VLOOKUP(B169,'Highest Rating - Edited'!$B$1:$K$50,8,0)</f>
        <v>Old Series</v>
      </c>
      <c r="O169" t="str">
        <f>VLOOKUP(B169,'Highest Rating - Edited'!$B$1:$K$50,9,0)</f>
        <v>www.dqstream/hi-bye,-mama!/tvn.com</v>
      </c>
      <c r="P169" s="4" t="str">
        <f t="shared" si="7"/>
        <v>HI BYE, MAMA!</v>
      </c>
      <c r="Q169" t="str">
        <f t="shared" si="8"/>
        <v>Halo K-Drama Lovers, nikmati HI BYE, MAMA! Ada Bae Hae-sun yang nemenin kamu di hari libur kau lho</v>
      </c>
    </row>
    <row r="170" spans="1:17">
      <c r="A170">
        <f>'Actor - Edited'!A170</f>
        <v>169</v>
      </c>
      <c r="B170" t="s">
        <v>1385</v>
      </c>
      <c r="C170" t="str">
        <f>'Actor - Edited'!C170</f>
        <v>Choi Dae-sung</v>
      </c>
      <c r="D170" t="str">
        <f>'Actor - Edited'!D170</f>
        <v>Kwon Man-s</v>
      </c>
      <c r="E170" t="str">
        <f>'Actor - Edited'!F170</f>
        <v>Supporting</v>
      </c>
      <c r="F170" t="str">
        <f>'Actor - Edited'!G170</f>
        <v>www.dqbio/choi-dae-sung/hi-bye,-mama!.com</v>
      </c>
      <c r="G170" s="4" t="str">
        <f t="shared" si="6"/>
        <v>CHOI DAE-SUNG</v>
      </c>
      <c r="H170" t="str">
        <f>VLOOKUP(B170,'Highest Rating - Edited'!$B$1:$K$50,2,0)</f>
        <v>TVN</v>
      </c>
      <c r="I170">
        <f>VLOOKUP(B170,'Highest Rating - Edited'!$B$1:$K$50,3,0)</f>
        <v>1915</v>
      </c>
      <c r="J170" s="1">
        <f>VLOOKUP(B170,'Highest Rating - Edited'!$B$1:$K$50,4,0)</f>
        <v>43940</v>
      </c>
      <c r="K170" t="str">
        <f>VLOOKUP(B170,'Highest Rating - Edited'!$B$1:$K$50,5,0)</f>
        <v>Rating Below Average</v>
      </c>
      <c r="L170" t="str">
        <f>VLOOKUP(B170,'Highest Rating - Edited'!$B$1:$K$50,6,0)</f>
        <v>Level 1</v>
      </c>
      <c r="M170" t="str">
        <f>VLOOKUP(B170,'Highest Rating - Edited'!$B$1:$K$50,7,0)</f>
        <v>First Semester</v>
      </c>
      <c r="N170" t="str">
        <f>VLOOKUP(B170,'Highest Rating - Edited'!$B$1:$K$50,8,0)</f>
        <v>Old Series</v>
      </c>
      <c r="O170" t="str">
        <f>VLOOKUP(B170,'Highest Rating - Edited'!$B$1:$K$50,9,0)</f>
        <v>www.dqstream/hi-bye,-mama!/tvn.com</v>
      </c>
      <c r="P170" s="4" t="str">
        <f t="shared" si="7"/>
        <v>HI BYE, MAMA!</v>
      </c>
      <c r="Q170" t="str">
        <f t="shared" si="8"/>
        <v>Halo K-Drama Lovers, nikmati HI BYE, MAMA! Ada Choi Dae-sung yang nemenin kamu di hari libur kau lho</v>
      </c>
    </row>
    <row r="171" spans="1:17">
      <c r="A171">
        <f>'Actor - Edited'!A171</f>
        <v>170</v>
      </c>
      <c r="B171" t="s">
        <v>1385</v>
      </c>
      <c r="C171" t="str">
        <f>'Actor - Edited'!C171</f>
        <v>Park Eun-hye</v>
      </c>
      <c r="D171" t="str">
        <f>'Actor - Edited'!D171</f>
        <v>Seo Bong-y</v>
      </c>
      <c r="E171" t="str">
        <f>'Actor - Edited'!F171</f>
        <v>Supporting</v>
      </c>
      <c r="F171" t="str">
        <f>'Actor - Edited'!G171</f>
        <v>www.dqbio/park-eun-hye/hi-bye,-mama!.com</v>
      </c>
      <c r="G171" s="4" t="str">
        <f t="shared" si="6"/>
        <v>PARK EUN-HYE</v>
      </c>
      <c r="H171" t="str">
        <f>VLOOKUP(B171,'Highest Rating - Edited'!$B$1:$K$50,2,0)</f>
        <v>TVN</v>
      </c>
      <c r="I171">
        <f>VLOOKUP(B171,'Highest Rating - Edited'!$B$1:$K$50,3,0)</f>
        <v>1915</v>
      </c>
      <c r="J171" s="1">
        <f>VLOOKUP(B171,'Highest Rating - Edited'!$B$1:$K$50,4,0)</f>
        <v>43940</v>
      </c>
      <c r="K171" t="str">
        <f>VLOOKUP(B171,'Highest Rating - Edited'!$B$1:$K$50,5,0)</f>
        <v>Rating Below Average</v>
      </c>
      <c r="L171" t="str">
        <f>VLOOKUP(B171,'Highest Rating - Edited'!$B$1:$K$50,6,0)</f>
        <v>Level 1</v>
      </c>
      <c r="M171" t="str">
        <f>VLOOKUP(B171,'Highest Rating - Edited'!$B$1:$K$50,7,0)</f>
        <v>First Semester</v>
      </c>
      <c r="N171" t="str">
        <f>VLOOKUP(B171,'Highest Rating - Edited'!$B$1:$K$50,8,0)</f>
        <v>Old Series</v>
      </c>
      <c r="O171" t="str">
        <f>VLOOKUP(B171,'Highest Rating - Edited'!$B$1:$K$50,9,0)</f>
        <v>www.dqstream/hi-bye,-mama!/tvn.com</v>
      </c>
      <c r="P171" s="4" t="str">
        <f t="shared" si="7"/>
        <v>HI BYE, MAMA!</v>
      </c>
      <c r="Q171" t="str">
        <f t="shared" si="8"/>
        <v>Halo K-Drama Lovers, nikmati HI BYE, MAMA! Ada Park Eun-hye yang nemenin kamu di hari libur kau lho</v>
      </c>
    </row>
    <row r="172" spans="1:17">
      <c r="A172">
        <f>'Actor - Edited'!A172</f>
        <v>171</v>
      </c>
      <c r="B172" t="s">
        <v>1385</v>
      </c>
      <c r="C172" t="str">
        <f>'Actor - Edited'!C172</f>
        <v>Kim Dae-gon</v>
      </c>
      <c r="D172" t="str">
        <f>'Actor - Edited'!D172</f>
        <v>Jang Dae-c</v>
      </c>
      <c r="E172" t="str">
        <f>'Actor - Edited'!F172</f>
        <v>Supporting</v>
      </c>
      <c r="F172" t="str">
        <f>'Actor - Edited'!G172</f>
        <v>www.dqbio/kim-dae-gon/hi-bye,-mama!.com</v>
      </c>
      <c r="G172" s="4" t="str">
        <f t="shared" si="6"/>
        <v>KIM DAE-GON</v>
      </c>
      <c r="H172" t="str">
        <f>VLOOKUP(B172,'Highest Rating - Edited'!$B$1:$K$50,2,0)</f>
        <v>TVN</v>
      </c>
      <c r="I172">
        <f>VLOOKUP(B172,'Highest Rating - Edited'!$B$1:$K$50,3,0)</f>
        <v>1915</v>
      </c>
      <c r="J172" s="1">
        <f>VLOOKUP(B172,'Highest Rating - Edited'!$B$1:$K$50,4,0)</f>
        <v>43940</v>
      </c>
      <c r="K172" t="str">
        <f>VLOOKUP(B172,'Highest Rating - Edited'!$B$1:$K$50,5,0)</f>
        <v>Rating Below Average</v>
      </c>
      <c r="L172" t="str">
        <f>VLOOKUP(B172,'Highest Rating - Edited'!$B$1:$K$50,6,0)</f>
        <v>Level 1</v>
      </c>
      <c r="M172" t="str">
        <f>VLOOKUP(B172,'Highest Rating - Edited'!$B$1:$K$50,7,0)</f>
        <v>First Semester</v>
      </c>
      <c r="N172" t="str">
        <f>VLOOKUP(B172,'Highest Rating - Edited'!$B$1:$K$50,8,0)</f>
        <v>Old Series</v>
      </c>
      <c r="O172" t="str">
        <f>VLOOKUP(B172,'Highest Rating - Edited'!$B$1:$K$50,9,0)</f>
        <v>www.dqstream/hi-bye,-mama!/tvn.com</v>
      </c>
      <c r="P172" s="4" t="str">
        <f t="shared" si="7"/>
        <v>HI BYE, MAMA!</v>
      </c>
      <c r="Q172" t="str">
        <f t="shared" si="8"/>
        <v>Halo K-Drama Lovers, nikmati HI BYE, MAMA! Ada Kim Dae-gon yang nemenin kamu di hari libur kau lho</v>
      </c>
    </row>
    <row r="173" spans="1:17">
      <c r="A173">
        <f>'Actor - Edited'!A173</f>
        <v>172</v>
      </c>
      <c r="B173" t="s">
        <v>1385</v>
      </c>
      <c r="C173" t="str">
        <f>'Actor - Edited'!C173</f>
        <v>Shin Soo-yeon</v>
      </c>
      <c r="D173" t="str">
        <f>'Actor - Edited'!D173</f>
        <v>Jang Young</v>
      </c>
      <c r="E173" t="str">
        <f>'Actor - Edited'!F173</f>
        <v>Supporting</v>
      </c>
      <c r="F173" t="str">
        <f>'Actor - Edited'!G173</f>
        <v>www.dqbio/shin-soo-yeon/hi-bye,-mama!.com</v>
      </c>
      <c r="G173" s="4" t="str">
        <f t="shared" si="6"/>
        <v>SHIN SOO-YEON</v>
      </c>
      <c r="H173" t="str">
        <f>VLOOKUP(B173,'Highest Rating - Edited'!$B$1:$K$50,2,0)</f>
        <v>TVN</v>
      </c>
      <c r="I173">
        <f>VLOOKUP(B173,'Highest Rating - Edited'!$B$1:$K$50,3,0)</f>
        <v>1915</v>
      </c>
      <c r="J173" s="1">
        <f>VLOOKUP(B173,'Highest Rating - Edited'!$B$1:$K$50,4,0)</f>
        <v>43940</v>
      </c>
      <c r="K173" t="str">
        <f>VLOOKUP(B173,'Highest Rating - Edited'!$B$1:$K$50,5,0)</f>
        <v>Rating Below Average</v>
      </c>
      <c r="L173" t="str">
        <f>VLOOKUP(B173,'Highest Rating - Edited'!$B$1:$K$50,6,0)</f>
        <v>Level 1</v>
      </c>
      <c r="M173" t="str">
        <f>VLOOKUP(B173,'Highest Rating - Edited'!$B$1:$K$50,7,0)</f>
        <v>First Semester</v>
      </c>
      <c r="N173" t="str">
        <f>VLOOKUP(B173,'Highest Rating - Edited'!$B$1:$K$50,8,0)</f>
        <v>Old Series</v>
      </c>
      <c r="O173" t="str">
        <f>VLOOKUP(B173,'Highest Rating - Edited'!$B$1:$K$50,9,0)</f>
        <v>www.dqstream/hi-bye,-mama!/tvn.com</v>
      </c>
      <c r="P173" s="4" t="str">
        <f t="shared" si="7"/>
        <v>HI BYE, MAMA!</v>
      </c>
      <c r="Q173" t="str">
        <f t="shared" si="8"/>
        <v>Halo K-Drama Lovers, nikmati HI BYE, MAMA! Ada Shin Soo-yeon yang nemenin kamu di hari libur kau lho</v>
      </c>
    </row>
    <row r="174" spans="1:17">
      <c r="A174">
        <f>'Actor - Edited'!A174</f>
        <v>173</v>
      </c>
      <c r="B174" t="s">
        <v>1385</v>
      </c>
      <c r="C174" t="str">
        <f>'Actor - Edited'!C174</f>
        <v>Lee Jae-woo</v>
      </c>
      <c r="D174" t="str">
        <f>'Actor - Edited'!D174</f>
        <v>Kang Sang-</v>
      </c>
      <c r="E174" t="str">
        <f>'Actor - Edited'!F174</f>
        <v>Supporting</v>
      </c>
      <c r="F174" t="str">
        <f>'Actor - Edited'!G174</f>
        <v>www.dqbio/lee-jae-woo/hi-bye,-mama!.com</v>
      </c>
      <c r="G174" s="4" t="str">
        <f t="shared" si="6"/>
        <v>LEE JAE-WOO</v>
      </c>
      <c r="H174" t="str">
        <f>VLOOKUP(B174,'Highest Rating - Edited'!$B$1:$K$50,2,0)</f>
        <v>TVN</v>
      </c>
      <c r="I174">
        <f>VLOOKUP(B174,'Highest Rating - Edited'!$B$1:$K$50,3,0)</f>
        <v>1915</v>
      </c>
      <c r="J174" s="1">
        <f>VLOOKUP(B174,'Highest Rating - Edited'!$B$1:$K$50,4,0)</f>
        <v>43940</v>
      </c>
      <c r="K174" t="str">
        <f>VLOOKUP(B174,'Highest Rating - Edited'!$B$1:$K$50,5,0)</f>
        <v>Rating Below Average</v>
      </c>
      <c r="L174" t="str">
        <f>VLOOKUP(B174,'Highest Rating - Edited'!$B$1:$K$50,6,0)</f>
        <v>Level 1</v>
      </c>
      <c r="M174" t="str">
        <f>VLOOKUP(B174,'Highest Rating - Edited'!$B$1:$K$50,7,0)</f>
        <v>First Semester</v>
      </c>
      <c r="N174" t="str">
        <f>VLOOKUP(B174,'Highest Rating - Edited'!$B$1:$K$50,8,0)</f>
        <v>Old Series</v>
      </c>
      <c r="O174" t="str">
        <f>VLOOKUP(B174,'Highest Rating - Edited'!$B$1:$K$50,9,0)</f>
        <v>www.dqstream/hi-bye,-mama!/tvn.com</v>
      </c>
      <c r="P174" s="4" t="str">
        <f t="shared" si="7"/>
        <v>HI BYE, MAMA!</v>
      </c>
      <c r="Q174" t="str">
        <f t="shared" si="8"/>
        <v>Halo K-Drama Lovers, nikmati HI BYE, MAMA! Ada Lee Jae-woo yang nemenin kamu di hari libur kau lho</v>
      </c>
    </row>
    <row r="175" spans="1:17">
      <c r="A175">
        <f>'Actor - Edited'!A175</f>
        <v>174</v>
      </c>
      <c r="B175" t="s">
        <v>1385</v>
      </c>
      <c r="C175" t="str">
        <f>'Actor - Edited'!C175</f>
        <v>Shim Wan-joon</v>
      </c>
      <c r="D175" t="str">
        <f>'Actor - Edited'!D175</f>
        <v>Shim Geum-</v>
      </c>
      <c r="E175" t="str">
        <f>'Actor - Edited'!F175</f>
        <v>Supporting</v>
      </c>
      <c r="F175" t="str">
        <f>'Actor - Edited'!G175</f>
        <v>www.dqbio/shim-wan-joon/hi-bye,-mama!.com</v>
      </c>
      <c r="G175" s="4" t="str">
        <f t="shared" si="6"/>
        <v>SHIM WAN-JOON</v>
      </c>
      <c r="H175" t="str">
        <f>VLOOKUP(B175,'Highest Rating - Edited'!$B$1:$K$50,2,0)</f>
        <v>TVN</v>
      </c>
      <c r="I175">
        <f>VLOOKUP(B175,'Highest Rating - Edited'!$B$1:$K$50,3,0)</f>
        <v>1915</v>
      </c>
      <c r="J175" s="1">
        <f>VLOOKUP(B175,'Highest Rating - Edited'!$B$1:$K$50,4,0)</f>
        <v>43940</v>
      </c>
      <c r="K175" t="str">
        <f>VLOOKUP(B175,'Highest Rating - Edited'!$B$1:$K$50,5,0)</f>
        <v>Rating Below Average</v>
      </c>
      <c r="L175" t="str">
        <f>VLOOKUP(B175,'Highest Rating - Edited'!$B$1:$K$50,6,0)</f>
        <v>Level 1</v>
      </c>
      <c r="M175" t="str">
        <f>VLOOKUP(B175,'Highest Rating - Edited'!$B$1:$K$50,7,0)</f>
        <v>First Semester</v>
      </c>
      <c r="N175" t="str">
        <f>VLOOKUP(B175,'Highest Rating - Edited'!$B$1:$K$50,8,0)</f>
        <v>Old Series</v>
      </c>
      <c r="O175" t="str">
        <f>VLOOKUP(B175,'Highest Rating - Edited'!$B$1:$K$50,9,0)</f>
        <v>www.dqstream/hi-bye,-mama!/tvn.com</v>
      </c>
      <c r="P175" s="4" t="str">
        <f t="shared" si="7"/>
        <v>HI BYE, MAMA!</v>
      </c>
      <c r="Q175" t="str">
        <f t="shared" si="8"/>
        <v>Halo K-Drama Lovers, nikmati HI BYE, MAMA! Ada Shim Wan-joon yang nemenin kamu di hari libur kau lho</v>
      </c>
    </row>
    <row r="176" spans="1:17">
      <c r="A176">
        <f>'Actor - Edited'!A176</f>
        <v>175</v>
      </c>
      <c r="B176" t="s">
        <v>1385</v>
      </c>
      <c r="C176" t="str">
        <f>'Actor - Edited'!C176</f>
        <v>Bae Yoon-kyung</v>
      </c>
      <c r="D176" t="str">
        <f>'Actor - Edited'!D176</f>
        <v>Park Hye-j</v>
      </c>
      <c r="E176" t="str">
        <f>'Actor - Edited'!F176</f>
        <v>Supporting</v>
      </c>
      <c r="F176" t="str">
        <f>'Actor - Edited'!G176</f>
        <v>www.dqbio/bae-yoon-kyung/hi-bye,-mama!.com</v>
      </c>
      <c r="G176" s="4" t="str">
        <f t="shared" si="6"/>
        <v>BAE YOON-KYUNG</v>
      </c>
      <c r="H176" t="str">
        <f>VLOOKUP(B176,'Highest Rating - Edited'!$B$1:$K$50,2,0)</f>
        <v>TVN</v>
      </c>
      <c r="I176">
        <f>VLOOKUP(B176,'Highest Rating - Edited'!$B$1:$K$50,3,0)</f>
        <v>1915</v>
      </c>
      <c r="J176" s="1">
        <f>VLOOKUP(B176,'Highest Rating - Edited'!$B$1:$K$50,4,0)</f>
        <v>43940</v>
      </c>
      <c r="K176" t="str">
        <f>VLOOKUP(B176,'Highest Rating - Edited'!$B$1:$K$50,5,0)</f>
        <v>Rating Below Average</v>
      </c>
      <c r="L176" t="str">
        <f>VLOOKUP(B176,'Highest Rating - Edited'!$B$1:$K$50,6,0)</f>
        <v>Level 1</v>
      </c>
      <c r="M176" t="str">
        <f>VLOOKUP(B176,'Highest Rating - Edited'!$B$1:$K$50,7,0)</f>
        <v>First Semester</v>
      </c>
      <c r="N176" t="str">
        <f>VLOOKUP(B176,'Highest Rating - Edited'!$B$1:$K$50,8,0)</f>
        <v>Old Series</v>
      </c>
      <c r="O176" t="str">
        <f>VLOOKUP(B176,'Highest Rating - Edited'!$B$1:$K$50,9,0)</f>
        <v>www.dqstream/hi-bye,-mama!/tvn.com</v>
      </c>
      <c r="P176" s="4" t="str">
        <f t="shared" si="7"/>
        <v>HI BYE, MAMA!</v>
      </c>
      <c r="Q176" t="str">
        <f t="shared" si="8"/>
        <v>Halo K-Drama Lovers, nikmati HI BYE, MAMA! Ada Bae Yoon-kyung yang nemenin kamu di hari libur kau lho</v>
      </c>
    </row>
    <row r="177" spans="1:17">
      <c r="A177">
        <f>'Actor - Edited'!A177</f>
        <v>176</v>
      </c>
      <c r="B177" t="s">
        <v>1385</v>
      </c>
      <c r="C177" t="str">
        <f>'Actor - Edited'!C177</f>
        <v>Shin Cheol-jin</v>
      </c>
      <c r="D177" t="str">
        <f>'Actor - Edited'!D177</f>
        <v>Mr.Choe</v>
      </c>
      <c r="E177" t="str">
        <f>'Actor - Edited'!F177</f>
        <v>Supporting</v>
      </c>
      <c r="F177" t="str">
        <f>'Actor - Edited'!G177</f>
        <v>www.dqbio/shin-cheol-jin/hi-bye,-mama!.com</v>
      </c>
      <c r="G177" s="4" t="str">
        <f t="shared" si="6"/>
        <v>SHIN CHEOL-JIN</v>
      </c>
      <c r="H177" t="str">
        <f>VLOOKUP(B177,'Highest Rating - Edited'!$B$1:$K$50,2,0)</f>
        <v>TVN</v>
      </c>
      <c r="I177">
        <f>VLOOKUP(B177,'Highest Rating - Edited'!$B$1:$K$50,3,0)</f>
        <v>1915</v>
      </c>
      <c r="J177" s="1">
        <f>VLOOKUP(B177,'Highest Rating - Edited'!$B$1:$K$50,4,0)</f>
        <v>43940</v>
      </c>
      <c r="K177" t="str">
        <f>VLOOKUP(B177,'Highest Rating - Edited'!$B$1:$K$50,5,0)</f>
        <v>Rating Below Average</v>
      </c>
      <c r="L177" t="str">
        <f>VLOOKUP(B177,'Highest Rating - Edited'!$B$1:$K$50,6,0)</f>
        <v>Level 1</v>
      </c>
      <c r="M177" t="str">
        <f>VLOOKUP(B177,'Highest Rating - Edited'!$B$1:$K$50,7,0)</f>
        <v>First Semester</v>
      </c>
      <c r="N177" t="str">
        <f>VLOOKUP(B177,'Highest Rating - Edited'!$B$1:$K$50,8,0)</f>
        <v>Old Series</v>
      </c>
      <c r="O177" t="str">
        <f>VLOOKUP(B177,'Highest Rating - Edited'!$B$1:$K$50,9,0)</f>
        <v>www.dqstream/hi-bye,-mama!/tvn.com</v>
      </c>
      <c r="P177" s="4" t="str">
        <f t="shared" si="7"/>
        <v>HI BYE, MAMA!</v>
      </c>
      <c r="Q177" t="str">
        <f t="shared" si="8"/>
        <v>Halo K-Drama Lovers, nikmati HI BYE, MAMA! Ada Shin Cheol-jin yang nemenin kamu di hari libur kau lho</v>
      </c>
    </row>
    <row r="178" spans="1:17">
      <c r="A178">
        <f>'Actor - Edited'!A178</f>
        <v>177</v>
      </c>
      <c r="B178" t="s">
        <v>1385</v>
      </c>
      <c r="C178" t="str">
        <f>'Actor - Edited'!C178</f>
        <v>Lee Ji-ha</v>
      </c>
      <c r="D178" t="str">
        <f>'Actor - Edited'!D178</f>
        <v>Park Hye-j</v>
      </c>
      <c r="E178" t="str">
        <f>'Actor - Edited'!F178</f>
        <v>Special Appearance</v>
      </c>
      <c r="F178" t="str">
        <f>'Actor - Edited'!G178</f>
        <v>www.dqbio/lee-ji-ha/hi-bye,-mama!.com</v>
      </c>
      <c r="G178" s="4" t="str">
        <f t="shared" si="6"/>
        <v>LEE JI-HA</v>
      </c>
      <c r="H178" t="str">
        <f>VLOOKUP(B178,'Highest Rating - Edited'!$B$1:$K$50,2,0)</f>
        <v>TVN</v>
      </c>
      <c r="I178">
        <f>VLOOKUP(B178,'Highest Rating - Edited'!$B$1:$K$50,3,0)</f>
        <v>1915</v>
      </c>
      <c r="J178" s="1">
        <f>VLOOKUP(B178,'Highest Rating - Edited'!$B$1:$K$50,4,0)</f>
        <v>43940</v>
      </c>
      <c r="K178" t="str">
        <f>VLOOKUP(B178,'Highest Rating - Edited'!$B$1:$K$50,5,0)</f>
        <v>Rating Below Average</v>
      </c>
      <c r="L178" t="str">
        <f>VLOOKUP(B178,'Highest Rating - Edited'!$B$1:$K$50,6,0)</f>
        <v>Level 1</v>
      </c>
      <c r="M178" t="str">
        <f>VLOOKUP(B178,'Highest Rating - Edited'!$B$1:$K$50,7,0)</f>
        <v>First Semester</v>
      </c>
      <c r="N178" t="str">
        <f>VLOOKUP(B178,'Highest Rating - Edited'!$B$1:$K$50,8,0)</f>
        <v>Old Series</v>
      </c>
      <c r="O178" t="str">
        <f>VLOOKUP(B178,'Highest Rating - Edited'!$B$1:$K$50,9,0)</f>
        <v>www.dqstream/hi-bye,-mama!/tvn.com</v>
      </c>
      <c r="P178" s="4" t="str">
        <f t="shared" si="7"/>
        <v>HI BYE, MAMA!</v>
      </c>
      <c r="Q178" t="str">
        <f t="shared" si="8"/>
        <v>Halo K-Drama Lovers, nikmati HI BYE, MAMA! Ada Lee Ji-ha yang nemenin kamu di hari libur kau lho</v>
      </c>
    </row>
    <row r="179" spans="1:17">
      <c r="A179">
        <f>'Actor - Edited'!A179</f>
        <v>178</v>
      </c>
      <c r="B179" t="s">
        <v>1385</v>
      </c>
      <c r="C179" t="str">
        <f>'Actor - Edited'!C179</f>
        <v>Yoo Yeon</v>
      </c>
      <c r="D179" t="str">
        <f>'Actor - Edited'!D179</f>
        <v>Mi-so's mo</v>
      </c>
      <c r="E179" t="str">
        <f>'Actor - Edited'!F179</f>
        <v>Special Appearance</v>
      </c>
      <c r="F179" t="str">
        <f>'Actor - Edited'!G179</f>
        <v>www.dqbio/yoo-yeon/hi-bye,-mama!.com</v>
      </c>
      <c r="G179" s="4" t="str">
        <f t="shared" si="6"/>
        <v>YOO YEON</v>
      </c>
      <c r="H179" t="str">
        <f>VLOOKUP(B179,'Highest Rating - Edited'!$B$1:$K$50,2,0)</f>
        <v>TVN</v>
      </c>
      <c r="I179">
        <f>VLOOKUP(B179,'Highest Rating - Edited'!$B$1:$K$50,3,0)</f>
        <v>1915</v>
      </c>
      <c r="J179" s="1">
        <f>VLOOKUP(B179,'Highest Rating - Edited'!$B$1:$K$50,4,0)</f>
        <v>43940</v>
      </c>
      <c r="K179" t="str">
        <f>VLOOKUP(B179,'Highest Rating - Edited'!$B$1:$K$50,5,0)</f>
        <v>Rating Below Average</v>
      </c>
      <c r="L179" t="str">
        <f>VLOOKUP(B179,'Highest Rating - Edited'!$B$1:$K$50,6,0)</f>
        <v>Level 1</v>
      </c>
      <c r="M179" t="str">
        <f>VLOOKUP(B179,'Highest Rating - Edited'!$B$1:$K$50,7,0)</f>
        <v>First Semester</v>
      </c>
      <c r="N179" t="str">
        <f>VLOOKUP(B179,'Highest Rating - Edited'!$B$1:$K$50,8,0)</f>
        <v>Old Series</v>
      </c>
      <c r="O179" t="str">
        <f>VLOOKUP(B179,'Highest Rating - Edited'!$B$1:$K$50,9,0)</f>
        <v>www.dqstream/hi-bye,-mama!/tvn.com</v>
      </c>
      <c r="P179" s="4" t="str">
        <f t="shared" si="7"/>
        <v>HI BYE, MAMA!</v>
      </c>
      <c r="Q179" t="str">
        <f t="shared" si="8"/>
        <v>Halo K-Drama Lovers, nikmati HI BYE, MAMA! Ada Yoo Yeon yang nemenin kamu di hari libur kau lho</v>
      </c>
    </row>
    <row r="180" spans="1:17">
      <c r="A180">
        <f>'Actor - Edited'!A180</f>
        <v>179</v>
      </c>
      <c r="B180" t="s">
        <v>1385</v>
      </c>
      <c r="C180" t="str">
        <f>'Actor - Edited'!C180</f>
        <v>Lee Joong-ok</v>
      </c>
      <c r="D180" t="str">
        <f>'Actor - Edited'!D180</f>
        <v xml:space="preserve">apartment </v>
      </c>
      <c r="E180" t="str">
        <f>'Actor - Edited'!F180</f>
        <v>Special Appearance</v>
      </c>
      <c r="F180" t="str">
        <f>'Actor - Edited'!G180</f>
        <v>www.dqbio/lee-joong-ok/hi-bye,-mama!.com</v>
      </c>
      <c r="G180" s="4" t="str">
        <f t="shared" si="6"/>
        <v>LEE JOONG-OK</v>
      </c>
      <c r="H180" t="str">
        <f>VLOOKUP(B180,'Highest Rating - Edited'!$B$1:$K$50,2,0)</f>
        <v>TVN</v>
      </c>
      <c r="I180">
        <f>VLOOKUP(B180,'Highest Rating - Edited'!$B$1:$K$50,3,0)</f>
        <v>1915</v>
      </c>
      <c r="J180" s="1">
        <f>VLOOKUP(B180,'Highest Rating - Edited'!$B$1:$K$50,4,0)</f>
        <v>43940</v>
      </c>
      <c r="K180" t="str">
        <f>VLOOKUP(B180,'Highest Rating - Edited'!$B$1:$K$50,5,0)</f>
        <v>Rating Below Average</v>
      </c>
      <c r="L180" t="str">
        <f>VLOOKUP(B180,'Highest Rating - Edited'!$B$1:$K$50,6,0)</f>
        <v>Level 1</v>
      </c>
      <c r="M180" t="str">
        <f>VLOOKUP(B180,'Highest Rating - Edited'!$B$1:$K$50,7,0)</f>
        <v>First Semester</v>
      </c>
      <c r="N180" t="str">
        <f>VLOOKUP(B180,'Highest Rating - Edited'!$B$1:$K$50,8,0)</f>
        <v>Old Series</v>
      </c>
      <c r="O180" t="str">
        <f>VLOOKUP(B180,'Highest Rating - Edited'!$B$1:$K$50,9,0)</f>
        <v>www.dqstream/hi-bye,-mama!/tvn.com</v>
      </c>
      <c r="P180" s="4" t="str">
        <f t="shared" si="7"/>
        <v>HI BYE, MAMA!</v>
      </c>
      <c r="Q180" t="str">
        <f t="shared" si="8"/>
        <v>Halo K-Drama Lovers, nikmati HI BYE, MAMA! Ada Lee Joong-ok yang nemenin kamu di hari libur kau lho</v>
      </c>
    </row>
    <row r="181" spans="1:17">
      <c r="A181">
        <f>'Actor - Edited'!A181</f>
        <v>180</v>
      </c>
      <c r="B181" t="s">
        <v>1385</v>
      </c>
      <c r="C181" t="str">
        <f>'Actor - Edited'!C181</f>
        <v>Lee Jung-eun</v>
      </c>
      <c r="D181" t="str">
        <f>'Actor - Edited'!D181</f>
        <v>shaman (Ep</v>
      </c>
      <c r="E181" t="str">
        <f>'Actor - Edited'!F181</f>
        <v>Special Appearance</v>
      </c>
      <c r="F181" t="str">
        <f>'Actor - Edited'!G181</f>
        <v>www.dqbio/lee-jung-eun/hi-bye,-mama!.com</v>
      </c>
      <c r="G181" s="4" t="str">
        <f t="shared" si="6"/>
        <v>LEE JUNG-EUN</v>
      </c>
      <c r="H181" t="str">
        <f>VLOOKUP(B181,'Highest Rating - Edited'!$B$1:$K$50,2,0)</f>
        <v>TVN</v>
      </c>
      <c r="I181">
        <f>VLOOKUP(B181,'Highest Rating - Edited'!$B$1:$K$50,3,0)</f>
        <v>1915</v>
      </c>
      <c r="J181" s="1">
        <f>VLOOKUP(B181,'Highest Rating - Edited'!$B$1:$K$50,4,0)</f>
        <v>43940</v>
      </c>
      <c r="K181" t="str">
        <f>VLOOKUP(B181,'Highest Rating - Edited'!$B$1:$K$50,5,0)</f>
        <v>Rating Below Average</v>
      </c>
      <c r="L181" t="str">
        <f>VLOOKUP(B181,'Highest Rating - Edited'!$B$1:$K$50,6,0)</f>
        <v>Level 1</v>
      </c>
      <c r="M181" t="str">
        <f>VLOOKUP(B181,'Highest Rating - Edited'!$B$1:$K$50,7,0)</f>
        <v>First Semester</v>
      </c>
      <c r="N181" t="str">
        <f>VLOOKUP(B181,'Highest Rating - Edited'!$B$1:$K$50,8,0)</f>
        <v>Old Series</v>
      </c>
      <c r="O181" t="str">
        <f>VLOOKUP(B181,'Highest Rating - Edited'!$B$1:$K$50,9,0)</f>
        <v>www.dqstream/hi-bye,-mama!/tvn.com</v>
      </c>
      <c r="P181" s="4" t="str">
        <f t="shared" si="7"/>
        <v>HI BYE, MAMA!</v>
      </c>
      <c r="Q181" t="str">
        <f t="shared" si="8"/>
        <v>Halo K-Drama Lovers, nikmati HI BYE, MAMA! Ada Lee Jung-eun yang nemenin kamu di hari libur kau lho</v>
      </c>
    </row>
    <row r="182" spans="1:17">
      <c r="A182">
        <f>'Actor - Edited'!A182</f>
        <v>181</v>
      </c>
      <c r="B182" t="s">
        <v>1385</v>
      </c>
      <c r="C182" t="str">
        <f>'Actor - Edited'!C182</f>
        <v>Lee Dae-yeon</v>
      </c>
      <c r="D182" t="str">
        <f>'Actor - Edited'!D182</f>
        <v>Kim Pan-se</v>
      </c>
      <c r="E182" t="str">
        <f>'Actor - Edited'!F182</f>
        <v>Special Appearance</v>
      </c>
      <c r="F182" t="str">
        <f>'Actor - Edited'!G182</f>
        <v>www.dqbio/lee-dae-yeon/hi-bye,-mama!.com</v>
      </c>
      <c r="G182" s="4" t="str">
        <f t="shared" si="6"/>
        <v>LEE DAE-YEON</v>
      </c>
      <c r="H182" t="str">
        <f>VLOOKUP(B182,'Highest Rating - Edited'!$B$1:$K$50,2,0)</f>
        <v>TVN</v>
      </c>
      <c r="I182">
        <f>VLOOKUP(B182,'Highest Rating - Edited'!$B$1:$K$50,3,0)</f>
        <v>1915</v>
      </c>
      <c r="J182" s="1">
        <f>VLOOKUP(B182,'Highest Rating - Edited'!$B$1:$K$50,4,0)</f>
        <v>43940</v>
      </c>
      <c r="K182" t="str">
        <f>VLOOKUP(B182,'Highest Rating - Edited'!$B$1:$K$50,5,0)</f>
        <v>Rating Below Average</v>
      </c>
      <c r="L182" t="str">
        <f>VLOOKUP(B182,'Highest Rating - Edited'!$B$1:$K$50,6,0)</f>
        <v>Level 1</v>
      </c>
      <c r="M182" t="str">
        <f>VLOOKUP(B182,'Highest Rating - Edited'!$B$1:$K$50,7,0)</f>
        <v>First Semester</v>
      </c>
      <c r="N182" t="str">
        <f>VLOOKUP(B182,'Highest Rating - Edited'!$B$1:$K$50,8,0)</f>
        <v>Old Series</v>
      </c>
      <c r="O182" t="str">
        <f>VLOOKUP(B182,'Highest Rating - Edited'!$B$1:$K$50,9,0)</f>
        <v>www.dqstream/hi-bye,-mama!/tvn.com</v>
      </c>
      <c r="P182" s="4" t="str">
        <f t="shared" si="7"/>
        <v>HI BYE, MAMA!</v>
      </c>
      <c r="Q182" t="str">
        <f t="shared" si="8"/>
        <v>Halo K-Drama Lovers, nikmati HI BYE, MAMA! Ada Lee Dae-yeon yang nemenin kamu di hari libur kau lho</v>
      </c>
    </row>
    <row r="183" spans="1:17">
      <c r="A183">
        <f>'Actor - Edited'!A183</f>
        <v>182</v>
      </c>
      <c r="B183" t="s">
        <v>1385</v>
      </c>
      <c r="C183" t="str">
        <f>'Actor - Edited'!C183</f>
        <v>Lee Byung-joon</v>
      </c>
      <c r="D183" t="str">
        <f>'Actor - Edited'!D183</f>
        <v>Baek Sam-d</v>
      </c>
      <c r="E183" t="str">
        <f>'Actor - Edited'!F183</f>
        <v>Special Appearance</v>
      </c>
      <c r="F183" t="str">
        <f>'Actor - Edited'!G183</f>
        <v>www.dqbio/lee-byung-joon/hi-bye,-mama!.com</v>
      </c>
      <c r="G183" s="4" t="str">
        <f t="shared" si="6"/>
        <v>LEE BYUNG-JOON</v>
      </c>
      <c r="H183" t="str">
        <f>VLOOKUP(B183,'Highest Rating - Edited'!$B$1:$K$50,2,0)</f>
        <v>TVN</v>
      </c>
      <c r="I183">
        <f>VLOOKUP(B183,'Highest Rating - Edited'!$B$1:$K$50,3,0)</f>
        <v>1915</v>
      </c>
      <c r="J183" s="1">
        <f>VLOOKUP(B183,'Highest Rating - Edited'!$B$1:$K$50,4,0)</f>
        <v>43940</v>
      </c>
      <c r="K183" t="str">
        <f>VLOOKUP(B183,'Highest Rating - Edited'!$B$1:$K$50,5,0)</f>
        <v>Rating Below Average</v>
      </c>
      <c r="L183" t="str">
        <f>VLOOKUP(B183,'Highest Rating - Edited'!$B$1:$K$50,6,0)</f>
        <v>Level 1</v>
      </c>
      <c r="M183" t="str">
        <f>VLOOKUP(B183,'Highest Rating - Edited'!$B$1:$K$50,7,0)</f>
        <v>First Semester</v>
      </c>
      <c r="N183" t="str">
        <f>VLOOKUP(B183,'Highest Rating - Edited'!$B$1:$K$50,8,0)</f>
        <v>Old Series</v>
      </c>
      <c r="O183" t="str">
        <f>VLOOKUP(B183,'Highest Rating - Edited'!$B$1:$K$50,9,0)</f>
        <v>www.dqstream/hi-bye,-mama!/tvn.com</v>
      </c>
      <c r="P183" s="4" t="str">
        <f t="shared" si="7"/>
        <v>HI BYE, MAMA!</v>
      </c>
      <c r="Q183" t="str">
        <f t="shared" si="8"/>
        <v>Halo K-Drama Lovers, nikmati HI BYE, MAMA! Ada Lee Byung-joon yang nemenin kamu di hari libur kau lho</v>
      </c>
    </row>
    <row r="184" spans="1:17">
      <c r="A184">
        <f>'Actor - Edited'!A184</f>
        <v>183</v>
      </c>
      <c r="B184" t="s">
        <v>1385</v>
      </c>
      <c r="C184" t="str">
        <f>'Actor - Edited'!C184</f>
        <v>Kim Seul-gi</v>
      </c>
      <c r="D184" t="str">
        <f>'Actor - Edited'!D184</f>
        <v>Shin Soon-</v>
      </c>
      <c r="E184" t="str">
        <f>'Actor - Edited'!F184</f>
        <v>Special Appearance</v>
      </c>
      <c r="F184" t="str">
        <f>'Actor - Edited'!G184</f>
        <v>www.dqbio/kim-seul-gi/hi-bye,-mama!.com</v>
      </c>
      <c r="G184" s="4" t="str">
        <f t="shared" si="6"/>
        <v>KIM SEUL-GI</v>
      </c>
      <c r="H184" t="str">
        <f>VLOOKUP(B184,'Highest Rating - Edited'!$B$1:$K$50,2,0)</f>
        <v>TVN</v>
      </c>
      <c r="I184">
        <f>VLOOKUP(B184,'Highest Rating - Edited'!$B$1:$K$50,3,0)</f>
        <v>1915</v>
      </c>
      <c r="J184" s="1">
        <f>VLOOKUP(B184,'Highest Rating - Edited'!$B$1:$K$50,4,0)</f>
        <v>43940</v>
      </c>
      <c r="K184" t="str">
        <f>VLOOKUP(B184,'Highest Rating - Edited'!$B$1:$K$50,5,0)</f>
        <v>Rating Below Average</v>
      </c>
      <c r="L184" t="str">
        <f>VLOOKUP(B184,'Highest Rating - Edited'!$B$1:$K$50,6,0)</f>
        <v>Level 1</v>
      </c>
      <c r="M184" t="str">
        <f>VLOOKUP(B184,'Highest Rating - Edited'!$B$1:$K$50,7,0)</f>
        <v>First Semester</v>
      </c>
      <c r="N184" t="str">
        <f>VLOOKUP(B184,'Highest Rating - Edited'!$B$1:$K$50,8,0)</f>
        <v>Old Series</v>
      </c>
      <c r="O184" t="str">
        <f>VLOOKUP(B184,'Highest Rating - Edited'!$B$1:$K$50,9,0)</f>
        <v>www.dqstream/hi-bye,-mama!/tvn.com</v>
      </c>
      <c r="P184" s="4" t="str">
        <f t="shared" si="7"/>
        <v>HI BYE, MAMA!</v>
      </c>
      <c r="Q184" t="str">
        <f t="shared" si="8"/>
        <v>Halo K-Drama Lovers, nikmati HI BYE, MAMA! Ada Kim Seul-gi yang nemenin kamu di hari libur kau lho</v>
      </c>
    </row>
    <row r="185" spans="1:17">
      <c r="A185">
        <f>'Actor - Edited'!A185</f>
        <v>184</v>
      </c>
      <c r="B185" t="s">
        <v>1385</v>
      </c>
      <c r="C185" t="str">
        <f>'Actor - Edited'!C185</f>
        <v>Yang Kyung-won</v>
      </c>
      <c r="D185" t="str">
        <f>'Actor - Edited'!D185</f>
        <v>an exorcis</v>
      </c>
      <c r="E185" t="str">
        <f>'Actor - Edited'!F185</f>
        <v>Special Appearance</v>
      </c>
      <c r="F185" t="str">
        <f>'Actor - Edited'!G185</f>
        <v>www.dqbio/yang-kyung-won/hi-bye,-mama!.com</v>
      </c>
      <c r="G185" s="4" t="str">
        <f t="shared" si="6"/>
        <v>YANG KYUNG-WON</v>
      </c>
      <c r="H185" t="str">
        <f>VLOOKUP(B185,'Highest Rating - Edited'!$B$1:$K$50,2,0)</f>
        <v>TVN</v>
      </c>
      <c r="I185">
        <f>VLOOKUP(B185,'Highest Rating - Edited'!$B$1:$K$50,3,0)</f>
        <v>1915</v>
      </c>
      <c r="J185" s="1">
        <f>VLOOKUP(B185,'Highest Rating - Edited'!$B$1:$K$50,4,0)</f>
        <v>43940</v>
      </c>
      <c r="K185" t="str">
        <f>VLOOKUP(B185,'Highest Rating - Edited'!$B$1:$K$50,5,0)</f>
        <v>Rating Below Average</v>
      </c>
      <c r="L185" t="str">
        <f>VLOOKUP(B185,'Highest Rating - Edited'!$B$1:$K$50,6,0)</f>
        <v>Level 1</v>
      </c>
      <c r="M185" t="str">
        <f>VLOOKUP(B185,'Highest Rating - Edited'!$B$1:$K$50,7,0)</f>
        <v>First Semester</v>
      </c>
      <c r="N185" t="str">
        <f>VLOOKUP(B185,'Highest Rating - Edited'!$B$1:$K$50,8,0)</f>
        <v>Old Series</v>
      </c>
      <c r="O185" t="str">
        <f>VLOOKUP(B185,'Highest Rating - Edited'!$B$1:$K$50,9,0)</f>
        <v>www.dqstream/hi-bye,-mama!/tvn.com</v>
      </c>
      <c r="P185" s="4" t="str">
        <f t="shared" si="7"/>
        <v>HI BYE, MAMA!</v>
      </c>
      <c r="Q185" t="str">
        <f t="shared" si="8"/>
        <v>Halo K-Drama Lovers, nikmati HI BYE, MAMA! Ada Yang Kyung-won yang nemenin kamu di hari libur kau lho</v>
      </c>
    </row>
    <row r="186" spans="1:17">
      <c r="A186">
        <f>'Actor - Edited'!A186</f>
        <v>185</v>
      </c>
      <c r="B186" t="s">
        <v>1386</v>
      </c>
      <c r="C186" t="str">
        <f>'Actor - Edited'!C186</f>
        <v>Gong Min-jeung</v>
      </c>
      <c r="D186" t="str">
        <f>'Actor - Edited'!D186</f>
        <v>Pyo Mi-seo</v>
      </c>
      <c r="E186" t="str">
        <f>'Actor - Edited'!F186</f>
        <v>Supporting</v>
      </c>
      <c r="F186" t="str">
        <f>'Actor - Edited'!G186</f>
        <v>www.dqbio/gong-min-jeung/hometown-cha-cha-cha.com</v>
      </c>
      <c r="G186" s="4" t="str">
        <f t="shared" si="6"/>
        <v>GONG MIN-JEUNG</v>
      </c>
      <c r="H186" t="str">
        <f>VLOOKUP(B186,'Highest Rating - Edited'!$B$1:$K$50,2,0)</f>
        <v>TVN</v>
      </c>
      <c r="I186">
        <f>VLOOKUP(B186,'Highest Rating - Edited'!$B$1:$K$50,3,0)</f>
        <v>3237</v>
      </c>
      <c r="J186" s="1">
        <f>VLOOKUP(B186,'Highest Rating - Edited'!$B$1:$K$50,4,0)</f>
        <v>44486</v>
      </c>
      <c r="K186" t="str">
        <f>VLOOKUP(B186,'Highest Rating - Edited'!$B$1:$K$50,5,0)</f>
        <v>Rating Above Average</v>
      </c>
      <c r="L186" t="str">
        <f>VLOOKUP(B186,'Highest Rating - Edited'!$B$1:$K$50,6,0)</f>
        <v>Level 2</v>
      </c>
      <c r="M186" t="str">
        <f>VLOOKUP(B186,'Highest Rating - Edited'!$B$1:$K$50,7,0)</f>
        <v>Second Semester</v>
      </c>
      <c r="N186" t="str">
        <f>VLOOKUP(B186,'Highest Rating - Edited'!$B$1:$K$50,8,0)</f>
        <v>New Series</v>
      </c>
      <c r="O186" t="str">
        <f>VLOOKUP(B186,'Highest Rating - Edited'!$B$1:$K$50,9,0)</f>
        <v>www.dqstream/hometown-cha-cha-cha/tvn.com</v>
      </c>
      <c r="P186" s="4" t="str">
        <f t="shared" si="7"/>
        <v>HOMETOWN CHA-CHA-CHA</v>
      </c>
      <c r="Q186" t="str">
        <f t="shared" si="8"/>
        <v>Halo K-Drama Lovers, nikmati HOMETOWN CHA-CHA-CHA Ada Gong Min-jeung yang nemenin kamu di hari libur kau lho</v>
      </c>
    </row>
    <row r="187" spans="1:17">
      <c r="A187">
        <f>'Actor - Edited'!A187</f>
        <v>186</v>
      </c>
      <c r="B187" t="s">
        <v>1386</v>
      </c>
      <c r="C187" t="str">
        <f>'Actor - Edited'!C187</f>
        <v>Seo Sang-won</v>
      </c>
      <c r="D187" t="str">
        <f>'Actor - Edited'!D187</f>
        <v>Yoon Tae-h</v>
      </c>
      <c r="E187" t="str">
        <f>'Actor - Edited'!F187</f>
        <v>Supporting</v>
      </c>
      <c r="F187" t="str">
        <f>'Actor - Edited'!G187</f>
        <v>www.dqbio/seo-sang-won/hometown-cha-cha-cha.com</v>
      </c>
      <c r="G187" s="4" t="str">
        <f t="shared" si="6"/>
        <v>SEO SANG-WON</v>
      </c>
      <c r="H187" t="str">
        <f>VLOOKUP(B187,'Highest Rating - Edited'!$B$1:$K$50,2,0)</f>
        <v>TVN</v>
      </c>
      <c r="I187">
        <f>VLOOKUP(B187,'Highest Rating - Edited'!$B$1:$K$50,3,0)</f>
        <v>3237</v>
      </c>
      <c r="J187" s="1">
        <f>VLOOKUP(B187,'Highest Rating - Edited'!$B$1:$K$50,4,0)</f>
        <v>44486</v>
      </c>
      <c r="K187" t="str">
        <f>VLOOKUP(B187,'Highest Rating - Edited'!$B$1:$K$50,5,0)</f>
        <v>Rating Above Average</v>
      </c>
      <c r="L187" t="str">
        <f>VLOOKUP(B187,'Highest Rating - Edited'!$B$1:$K$50,6,0)</f>
        <v>Level 2</v>
      </c>
      <c r="M187" t="str">
        <f>VLOOKUP(B187,'Highest Rating - Edited'!$B$1:$K$50,7,0)</f>
        <v>Second Semester</v>
      </c>
      <c r="N187" t="str">
        <f>VLOOKUP(B187,'Highest Rating - Edited'!$B$1:$K$50,8,0)</f>
        <v>New Series</v>
      </c>
      <c r="O187" t="str">
        <f>VLOOKUP(B187,'Highest Rating - Edited'!$B$1:$K$50,9,0)</f>
        <v>www.dqstream/hometown-cha-cha-cha/tvn.com</v>
      </c>
      <c r="P187" s="4" t="str">
        <f t="shared" si="7"/>
        <v>HOMETOWN CHA-CHA-CHA</v>
      </c>
      <c r="Q187" t="str">
        <f t="shared" si="8"/>
        <v>Halo K-Drama Lovers, nikmati HOMETOWN CHA-CHA-CHA Ada Seo Sang-won yang nemenin kamu di hari libur kau lho</v>
      </c>
    </row>
    <row r="188" spans="1:17">
      <c r="A188">
        <f>'Actor - Edited'!A188</f>
        <v>187</v>
      </c>
      <c r="B188" t="s">
        <v>1386</v>
      </c>
      <c r="C188" t="str">
        <f>'Actor - Edited'!C188</f>
        <v>Woo Mi-hwa</v>
      </c>
      <c r="D188" t="str">
        <f>'Actor - Edited'!D188</f>
        <v>Lee Myung-</v>
      </c>
      <c r="E188" t="str">
        <f>'Actor - Edited'!F188</f>
        <v>Supporting</v>
      </c>
      <c r="F188" t="str">
        <f>'Actor - Edited'!G188</f>
        <v>www.dqbio/woo-mi-hwa/hometown-cha-cha-cha.com</v>
      </c>
      <c r="G188" s="4" t="str">
        <f t="shared" si="6"/>
        <v>WOO MI-HWA</v>
      </c>
      <c r="H188" t="str">
        <f>VLOOKUP(B188,'Highest Rating - Edited'!$B$1:$K$50,2,0)</f>
        <v>TVN</v>
      </c>
      <c r="I188">
        <f>VLOOKUP(B188,'Highest Rating - Edited'!$B$1:$K$50,3,0)</f>
        <v>3237</v>
      </c>
      <c r="J188" s="1">
        <f>VLOOKUP(B188,'Highest Rating - Edited'!$B$1:$K$50,4,0)</f>
        <v>44486</v>
      </c>
      <c r="K188" t="str">
        <f>VLOOKUP(B188,'Highest Rating - Edited'!$B$1:$K$50,5,0)</f>
        <v>Rating Above Average</v>
      </c>
      <c r="L188" t="str">
        <f>VLOOKUP(B188,'Highest Rating - Edited'!$B$1:$K$50,6,0)</f>
        <v>Level 2</v>
      </c>
      <c r="M188" t="str">
        <f>VLOOKUP(B188,'Highest Rating - Edited'!$B$1:$K$50,7,0)</f>
        <v>Second Semester</v>
      </c>
      <c r="N188" t="str">
        <f>VLOOKUP(B188,'Highest Rating - Edited'!$B$1:$K$50,8,0)</f>
        <v>New Series</v>
      </c>
      <c r="O188" t="str">
        <f>VLOOKUP(B188,'Highest Rating - Edited'!$B$1:$K$50,9,0)</f>
        <v>www.dqstream/hometown-cha-cha-cha/tvn.com</v>
      </c>
      <c r="P188" s="4" t="str">
        <f t="shared" si="7"/>
        <v>HOMETOWN CHA-CHA-CHA</v>
      </c>
      <c r="Q188" t="str">
        <f t="shared" si="8"/>
        <v>Halo K-Drama Lovers, nikmati HOMETOWN CHA-CHA-CHA Ada Woo Mi-hwa yang nemenin kamu di hari libur kau lho</v>
      </c>
    </row>
    <row r="189" spans="1:17">
      <c r="A189">
        <f>'Actor - Edited'!A189</f>
        <v>188</v>
      </c>
      <c r="B189" t="s">
        <v>1386</v>
      </c>
      <c r="C189" t="str">
        <f>'Actor - Edited'!C189</f>
        <v>Park Ye-young</v>
      </c>
      <c r="D189" t="str">
        <f>'Actor - Edited'!D189</f>
        <v>Wang Ji-wo</v>
      </c>
      <c r="E189" t="str">
        <f>'Actor - Edited'!F189</f>
        <v>Supporting</v>
      </c>
      <c r="F189" t="str">
        <f>'Actor - Edited'!G189</f>
        <v>www.dqbio/park-ye-young/hometown-cha-cha-cha.com</v>
      </c>
      <c r="G189" s="4" t="str">
        <f t="shared" si="6"/>
        <v>PARK YE-YOUNG</v>
      </c>
      <c r="H189" t="str">
        <f>VLOOKUP(B189,'Highest Rating - Edited'!$B$1:$K$50,2,0)</f>
        <v>TVN</v>
      </c>
      <c r="I189">
        <f>VLOOKUP(B189,'Highest Rating - Edited'!$B$1:$K$50,3,0)</f>
        <v>3237</v>
      </c>
      <c r="J189" s="1">
        <f>VLOOKUP(B189,'Highest Rating - Edited'!$B$1:$K$50,4,0)</f>
        <v>44486</v>
      </c>
      <c r="K189" t="str">
        <f>VLOOKUP(B189,'Highest Rating - Edited'!$B$1:$K$50,5,0)</f>
        <v>Rating Above Average</v>
      </c>
      <c r="L189" t="str">
        <f>VLOOKUP(B189,'Highest Rating - Edited'!$B$1:$K$50,6,0)</f>
        <v>Level 2</v>
      </c>
      <c r="M189" t="str">
        <f>VLOOKUP(B189,'Highest Rating - Edited'!$B$1:$K$50,7,0)</f>
        <v>Second Semester</v>
      </c>
      <c r="N189" t="str">
        <f>VLOOKUP(B189,'Highest Rating - Edited'!$B$1:$K$50,8,0)</f>
        <v>New Series</v>
      </c>
      <c r="O189" t="str">
        <f>VLOOKUP(B189,'Highest Rating - Edited'!$B$1:$K$50,9,0)</f>
        <v>www.dqstream/hometown-cha-cha-cha/tvn.com</v>
      </c>
      <c r="P189" s="4" t="str">
        <f t="shared" si="7"/>
        <v>HOMETOWN CHA-CHA-CHA</v>
      </c>
      <c r="Q189" t="str">
        <f t="shared" si="8"/>
        <v>Halo K-Drama Lovers, nikmati HOMETOWN CHA-CHA-CHA Ada Park Ye-young yang nemenin kamu di hari libur kau lho</v>
      </c>
    </row>
    <row r="190" spans="1:17">
      <c r="A190">
        <f>'Actor - Edited'!A190</f>
        <v>189</v>
      </c>
      <c r="B190" t="s">
        <v>1386</v>
      </c>
      <c r="C190" t="str">
        <f>'Actor - Edited'!C190</f>
        <v>Lee Suk-hyeong</v>
      </c>
      <c r="D190" t="str">
        <f>'Actor - Edited'!D190</f>
        <v>Kim Do-ha,</v>
      </c>
      <c r="E190" t="str">
        <f>'Actor - Edited'!F190</f>
        <v>Supporting</v>
      </c>
      <c r="F190" t="str">
        <f>'Actor - Edited'!G190</f>
        <v>www.dqbio/lee-suk-hyeong/hometown-cha-cha-cha.com</v>
      </c>
      <c r="G190" s="4" t="str">
        <f t="shared" si="6"/>
        <v>LEE SUK-HYEONG</v>
      </c>
      <c r="H190" t="str">
        <f>VLOOKUP(B190,'Highest Rating - Edited'!$B$1:$K$50,2,0)</f>
        <v>TVN</v>
      </c>
      <c r="I190">
        <f>VLOOKUP(B190,'Highest Rating - Edited'!$B$1:$K$50,3,0)</f>
        <v>3237</v>
      </c>
      <c r="J190" s="1">
        <f>VLOOKUP(B190,'Highest Rating - Edited'!$B$1:$K$50,4,0)</f>
        <v>44486</v>
      </c>
      <c r="K190" t="str">
        <f>VLOOKUP(B190,'Highest Rating - Edited'!$B$1:$K$50,5,0)</f>
        <v>Rating Above Average</v>
      </c>
      <c r="L190" t="str">
        <f>VLOOKUP(B190,'Highest Rating - Edited'!$B$1:$K$50,6,0)</f>
        <v>Level 2</v>
      </c>
      <c r="M190" t="str">
        <f>VLOOKUP(B190,'Highest Rating - Edited'!$B$1:$K$50,7,0)</f>
        <v>Second Semester</v>
      </c>
      <c r="N190" t="str">
        <f>VLOOKUP(B190,'Highest Rating - Edited'!$B$1:$K$50,8,0)</f>
        <v>New Series</v>
      </c>
      <c r="O190" t="str">
        <f>VLOOKUP(B190,'Highest Rating - Edited'!$B$1:$K$50,9,0)</f>
        <v>www.dqstream/hometown-cha-cha-cha/tvn.com</v>
      </c>
      <c r="P190" s="4" t="str">
        <f t="shared" si="7"/>
        <v>HOMETOWN CHA-CHA-CHA</v>
      </c>
      <c r="Q190" t="str">
        <f t="shared" si="8"/>
        <v>Halo K-Drama Lovers, nikmati HOMETOWN CHA-CHA-CHA Ada Lee Suk-hyeong yang nemenin kamu di hari libur kau lho</v>
      </c>
    </row>
    <row r="191" spans="1:17">
      <c r="A191">
        <f>'Actor - Edited'!A191</f>
        <v>190</v>
      </c>
      <c r="B191" t="s">
        <v>1386</v>
      </c>
      <c r="C191" t="str">
        <f>'Actor - Edited'!C191</f>
        <v>Seong Tae</v>
      </c>
      <c r="D191" t="str">
        <f>'Actor - Edited'!D191</f>
        <v>June, main</v>
      </c>
      <c r="E191" t="str">
        <f>'Actor - Edited'!F191</f>
        <v>Supporting</v>
      </c>
      <c r="F191" t="str">
        <f>'Actor - Edited'!G191</f>
        <v>www.dqbio/seong-tae/hometown-cha-cha-cha.com</v>
      </c>
      <c r="G191" s="4" t="str">
        <f t="shared" si="6"/>
        <v>SEONG TAE</v>
      </c>
      <c r="H191" t="str">
        <f>VLOOKUP(B191,'Highest Rating - Edited'!$B$1:$K$50,2,0)</f>
        <v>TVN</v>
      </c>
      <c r="I191">
        <f>VLOOKUP(B191,'Highest Rating - Edited'!$B$1:$K$50,3,0)</f>
        <v>3237</v>
      </c>
      <c r="J191" s="1">
        <f>VLOOKUP(B191,'Highest Rating - Edited'!$B$1:$K$50,4,0)</f>
        <v>44486</v>
      </c>
      <c r="K191" t="str">
        <f>VLOOKUP(B191,'Highest Rating - Edited'!$B$1:$K$50,5,0)</f>
        <v>Rating Above Average</v>
      </c>
      <c r="L191" t="str">
        <f>VLOOKUP(B191,'Highest Rating - Edited'!$B$1:$K$50,6,0)</f>
        <v>Level 2</v>
      </c>
      <c r="M191" t="str">
        <f>VLOOKUP(B191,'Highest Rating - Edited'!$B$1:$K$50,7,0)</f>
        <v>Second Semester</v>
      </c>
      <c r="N191" t="str">
        <f>VLOOKUP(B191,'Highest Rating - Edited'!$B$1:$K$50,8,0)</f>
        <v>New Series</v>
      </c>
      <c r="O191" t="str">
        <f>VLOOKUP(B191,'Highest Rating - Edited'!$B$1:$K$50,9,0)</f>
        <v>www.dqstream/hometown-cha-cha-cha/tvn.com</v>
      </c>
      <c r="P191" s="4" t="str">
        <f t="shared" si="7"/>
        <v>HOMETOWN CHA-CHA-CHA</v>
      </c>
      <c r="Q191" t="str">
        <f t="shared" si="8"/>
        <v>Halo K-Drama Lovers, nikmati HOMETOWN CHA-CHA-CHA Ada Seong Tae yang nemenin kamu di hari libur kau lho</v>
      </c>
    </row>
    <row r="192" spans="1:17">
      <c r="A192">
        <f>'Actor - Edited'!A192</f>
        <v>191</v>
      </c>
      <c r="B192" t="s">
        <v>1386</v>
      </c>
      <c r="C192" t="str">
        <f>'Actor - Edited'!C192</f>
        <v>Baek Seung</v>
      </c>
      <c r="D192" t="str">
        <f>'Actor - Edited'!D192</f>
        <v>In-woo, su</v>
      </c>
      <c r="E192" t="str">
        <f>'Actor - Edited'!F192</f>
        <v>Supporting</v>
      </c>
      <c r="F192" t="str">
        <f>'Actor - Edited'!G192</f>
        <v>www.dqbio/baek-seung/hometown-cha-cha-cha.com</v>
      </c>
      <c r="G192" s="4" t="str">
        <f t="shared" si="6"/>
        <v>BAEK SEUNG</v>
      </c>
      <c r="H192" t="str">
        <f>VLOOKUP(B192,'Highest Rating - Edited'!$B$1:$K$50,2,0)</f>
        <v>TVN</v>
      </c>
      <c r="I192">
        <f>VLOOKUP(B192,'Highest Rating - Edited'!$B$1:$K$50,3,0)</f>
        <v>3237</v>
      </c>
      <c r="J192" s="1">
        <f>VLOOKUP(B192,'Highest Rating - Edited'!$B$1:$K$50,4,0)</f>
        <v>44486</v>
      </c>
      <c r="K192" t="str">
        <f>VLOOKUP(B192,'Highest Rating - Edited'!$B$1:$K$50,5,0)</f>
        <v>Rating Above Average</v>
      </c>
      <c r="L192" t="str">
        <f>VLOOKUP(B192,'Highest Rating - Edited'!$B$1:$K$50,6,0)</f>
        <v>Level 2</v>
      </c>
      <c r="M192" t="str">
        <f>VLOOKUP(B192,'Highest Rating - Edited'!$B$1:$K$50,7,0)</f>
        <v>Second Semester</v>
      </c>
      <c r="N192" t="str">
        <f>VLOOKUP(B192,'Highest Rating - Edited'!$B$1:$K$50,8,0)</f>
        <v>New Series</v>
      </c>
      <c r="O192" t="str">
        <f>VLOOKUP(B192,'Highest Rating - Edited'!$B$1:$K$50,9,0)</f>
        <v>www.dqstream/hometown-cha-cha-cha/tvn.com</v>
      </c>
      <c r="P192" s="4" t="str">
        <f t="shared" si="7"/>
        <v>HOMETOWN CHA-CHA-CHA</v>
      </c>
      <c r="Q192" t="str">
        <f t="shared" si="8"/>
        <v>Halo K-Drama Lovers, nikmati HOMETOWN CHA-CHA-CHA Ada Baek Seung yang nemenin kamu di hari libur kau lho</v>
      </c>
    </row>
    <row r="193" spans="1:17">
      <c r="A193">
        <f>'Actor - Edited'!A193</f>
        <v>192</v>
      </c>
      <c r="B193" t="s">
        <v>1386</v>
      </c>
      <c r="C193" t="str">
        <f>'Actor - Edited'!C193</f>
        <v>Kim Young-ok</v>
      </c>
      <c r="D193" t="str">
        <f>'Actor - Edited'!D193</f>
        <v>Kim Gam-ri</v>
      </c>
      <c r="E193" t="str">
        <f>'Actor - Edited'!F193</f>
        <v>Supporting</v>
      </c>
      <c r="F193" t="str">
        <f>'Actor - Edited'!G193</f>
        <v>www.dqbio/kim-young-ok/hometown-cha-cha-cha.com</v>
      </c>
      <c r="G193" s="4" t="str">
        <f t="shared" si="6"/>
        <v>KIM YOUNG-OK</v>
      </c>
      <c r="H193" t="str">
        <f>VLOOKUP(B193,'Highest Rating - Edited'!$B$1:$K$50,2,0)</f>
        <v>TVN</v>
      </c>
      <c r="I193">
        <f>VLOOKUP(B193,'Highest Rating - Edited'!$B$1:$K$50,3,0)</f>
        <v>3237</v>
      </c>
      <c r="J193" s="1">
        <f>VLOOKUP(B193,'Highest Rating - Edited'!$B$1:$K$50,4,0)</f>
        <v>44486</v>
      </c>
      <c r="K193" t="str">
        <f>VLOOKUP(B193,'Highest Rating - Edited'!$B$1:$K$50,5,0)</f>
        <v>Rating Above Average</v>
      </c>
      <c r="L193" t="str">
        <f>VLOOKUP(B193,'Highest Rating - Edited'!$B$1:$K$50,6,0)</f>
        <v>Level 2</v>
      </c>
      <c r="M193" t="str">
        <f>VLOOKUP(B193,'Highest Rating - Edited'!$B$1:$K$50,7,0)</f>
        <v>Second Semester</v>
      </c>
      <c r="N193" t="str">
        <f>VLOOKUP(B193,'Highest Rating - Edited'!$B$1:$K$50,8,0)</f>
        <v>New Series</v>
      </c>
      <c r="O193" t="str">
        <f>VLOOKUP(B193,'Highest Rating - Edited'!$B$1:$K$50,9,0)</f>
        <v>www.dqstream/hometown-cha-cha-cha/tvn.com</v>
      </c>
      <c r="P193" s="4" t="str">
        <f t="shared" si="7"/>
        <v>HOMETOWN CHA-CHA-CHA</v>
      </c>
      <c r="Q193" t="str">
        <f t="shared" si="8"/>
        <v>Halo K-Drama Lovers, nikmati HOMETOWN CHA-CHA-CHA Ada Kim Young-ok yang nemenin kamu di hari libur kau lho</v>
      </c>
    </row>
    <row r="194" spans="1:17">
      <c r="A194">
        <f>'Actor - Edited'!A194</f>
        <v>193</v>
      </c>
      <c r="B194" t="s">
        <v>1386</v>
      </c>
      <c r="C194" t="str">
        <f>'Actor - Edited'!C194</f>
        <v>Lee Yong-yi</v>
      </c>
      <c r="D194" t="str">
        <f>'Actor - Edited'!D194</f>
        <v>Lee Mat-yi</v>
      </c>
      <c r="E194" t="str">
        <f>'Actor - Edited'!F194</f>
        <v>Supporting</v>
      </c>
      <c r="F194" t="str">
        <f>'Actor - Edited'!G194</f>
        <v>www.dqbio/lee-yong-yi/hometown-cha-cha-cha.com</v>
      </c>
      <c r="G194" s="4" t="str">
        <f t="shared" si="6"/>
        <v>LEE YONG-YI</v>
      </c>
      <c r="H194" t="str">
        <f>VLOOKUP(B194,'Highest Rating - Edited'!$B$1:$K$50,2,0)</f>
        <v>TVN</v>
      </c>
      <c r="I194">
        <f>VLOOKUP(B194,'Highest Rating - Edited'!$B$1:$K$50,3,0)</f>
        <v>3237</v>
      </c>
      <c r="J194" s="1">
        <f>VLOOKUP(B194,'Highest Rating - Edited'!$B$1:$K$50,4,0)</f>
        <v>44486</v>
      </c>
      <c r="K194" t="str">
        <f>VLOOKUP(B194,'Highest Rating - Edited'!$B$1:$K$50,5,0)</f>
        <v>Rating Above Average</v>
      </c>
      <c r="L194" t="str">
        <f>VLOOKUP(B194,'Highest Rating - Edited'!$B$1:$K$50,6,0)</f>
        <v>Level 2</v>
      </c>
      <c r="M194" t="str">
        <f>VLOOKUP(B194,'Highest Rating - Edited'!$B$1:$K$50,7,0)</f>
        <v>Second Semester</v>
      </c>
      <c r="N194" t="str">
        <f>VLOOKUP(B194,'Highest Rating - Edited'!$B$1:$K$50,8,0)</f>
        <v>New Series</v>
      </c>
      <c r="O194" t="str">
        <f>VLOOKUP(B194,'Highest Rating - Edited'!$B$1:$K$50,9,0)</f>
        <v>www.dqstream/hometown-cha-cha-cha/tvn.com</v>
      </c>
      <c r="P194" s="4" t="str">
        <f t="shared" si="7"/>
        <v>HOMETOWN CHA-CHA-CHA</v>
      </c>
      <c r="Q194" t="str">
        <f t="shared" si="8"/>
        <v>Halo K-Drama Lovers, nikmati HOMETOWN CHA-CHA-CHA Ada Lee Yong-yi yang nemenin kamu di hari libur kau lho</v>
      </c>
    </row>
    <row r="195" spans="1:17">
      <c r="A195">
        <f>'Actor - Edited'!A195</f>
        <v>194</v>
      </c>
      <c r="B195" t="s">
        <v>1386</v>
      </c>
      <c r="C195" t="str">
        <f>'Actor - Edited'!C195</f>
        <v>Shin Shin-ae</v>
      </c>
      <c r="D195" t="str">
        <f>'Actor - Edited'!D195</f>
        <v>Park Sook-</v>
      </c>
      <c r="E195" t="str">
        <f>'Actor - Edited'!F195</f>
        <v>Supporting</v>
      </c>
      <c r="F195" t="str">
        <f>'Actor - Edited'!G195</f>
        <v>www.dqbio/shin-shin-ae/hometown-cha-cha-cha.com</v>
      </c>
      <c r="G195" s="4" t="str">
        <f t="shared" ref="G195:G258" si="9">UPPER(HYPERLINK(F195,C195))</f>
        <v>SHIN SHIN-AE</v>
      </c>
      <c r="H195" t="str">
        <f>VLOOKUP(B195,'Highest Rating - Edited'!$B$1:$K$50,2,0)</f>
        <v>TVN</v>
      </c>
      <c r="I195">
        <f>VLOOKUP(B195,'Highest Rating - Edited'!$B$1:$K$50,3,0)</f>
        <v>3237</v>
      </c>
      <c r="J195" s="1">
        <f>VLOOKUP(B195,'Highest Rating - Edited'!$B$1:$K$50,4,0)</f>
        <v>44486</v>
      </c>
      <c r="K195" t="str">
        <f>VLOOKUP(B195,'Highest Rating - Edited'!$B$1:$K$50,5,0)</f>
        <v>Rating Above Average</v>
      </c>
      <c r="L195" t="str">
        <f>VLOOKUP(B195,'Highest Rating - Edited'!$B$1:$K$50,6,0)</f>
        <v>Level 2</v>
      </c>
      <c r="M195" t="str">
        <f>VLOOKUP(B195,'Highest Rating - Edited'!$B$1:$K$50,7,0)</f>
        <v>Second Semester</v>
      </c>
      <c r="N195" t="str">
        <f>VLOOKUP(B195,'Highest Rating - Edited'!$B$1:$K$50,8,0)</f>
        <v>New Series</v>
      </c>
      <c r="O195" t="str">
        <f>VLOOKUP(B195,'Highest Rating - Edited'!$B$1:$K$50,9,0)</f>
        <v>www.dqstream/hometown-cha-cha-cha/tvn.com</v>
      </c>
      <c r="P195" s="4" t="str">
        <f t="shared" ref="P195:P258" si="10">HYPERLINK(O195,B195)</f>
        <v>HOMETOWN CHA-CHA-CHA</v>
      </c>
      <c r="Q195" t="str">
        <f t="shared" ref="Q195:Q258" si="11">CONCATENATE("Halo K-Drama Lovers, nikmati"," ",HYPERLINK(O195,B195)," Ada"," ",HYPERLINK(F195,C195)," yang nemenin kamu di hari libur kau lho")</f>
        <v>Halo K-Drama Lovers, nikmati HOMETOWN CHA-CHA-CHA Ada Shin Shin-ae yang nemenin kamu di hari libur kau lho</v>
      </c>
    </row>
    <row r="196" spans="1:17">
      <c r="A196">
        <f>'Actor - Edited'!A196</f>
        <v>195</v>
      </c>
      <c r="B196" t="s">
        <v>1386</v>
      </c>
      <c r="C196" t="str">
        <f>'Actor - Edited'!C196</f>
        <v>Jo Han-chul</v>
      </c>
      <c r="D196" t="str">
        <f>'Actor - Edited'!D196</f>
        <v>Oh Cheon-j</v>
      </c>
      <c r="E196" t="str">
        <f>'Actor - Edited'!F196</f>
        <v>Supporting</v>
      </c>
      <c r="F196" t="str">
        <f>'Actor - Edited'!G196</f>
        <v>www.dqbio/jo-han-chul/hometown-cha-cha-cha.com</v>
      </c>
      <c r="G196" s="4" t="str">
        <f t="shared" si="9"/>
        <v>JO HAN-CHUL</v>
      </c>
      <c r="H196" t="str">
        <f>VLOOKUP(B196,'Highest Rating - Edited'!$B$1:$K$50,2,0)</f>
        <v>TVN</v>
      </c>
      <c r="I196">
        <f>VLOOKUP(B196,'Highest Rating - Edited'!$B$1:$K$50,3,0)</f>
        <v>3237</v>
      </c>
      <c r="J196" s="1">
        <f>VLOOKUP(B196,'Highest Rating - Edited'!$B$1:$K$50,4,0)</f>
        <v>44486</v>
      </c>
      <c r="K196" t="str">
        <f>VLOOKUP(B196,'Highest Rating - Edited'!$B$1:$K$50,5,0)</f>
        <v>Rating Above Average</v>
      </c>
      <c r="L196" t="str">
        <f>VLOOKUP(B196,'Highest Rating - Edited'!$B$1:$K$50,6,0)</f>
        <v>Level 2</v>
      </c>
      <c r="M196" t="str">
        <f>VLOOKUP(B196,'Highest Rating - Edited'!$B$1:$K$50,7,0)</f>
        <v>Second Semester</v>
      </c>
      <c r="N196" t="str">
        <f>VLOOKUP(B196,'Highest Rating - Edited'!$B$1:$K$50,8,0)</f>
        <v>New Series</v>
      </c>
      <c r="O196" t="str">
        <f>VLOOKUP(B196,'Highest Rating - Edited'!$B$1:$K$50,9,0)</f>
        <v>www.dqstream/hometown-cha-cha-cha/tvn.com</v>
      </c>
      <c r="P196" s="4" t="str">
        <f t="shared" si="10"/>
        <v>HOMETOWN CHA-CHA-CHA</v>
      </c>
      <c r="Q196" t="str">
        <f t="shared" si="11"/>
        <v>Halo K-Drama Lovers, nikmati HOMETOWN CHA-CHA-CHA Ada Jo Han-chul yang nemenin kamu di hari libur kau lho</v>
      </c>
    </row>
    <row r="197" spans="1:17">
      <c r="A197">
        <f>'Actor - Edited'!A197</f>
        <v>196</v>
      </c>
      <c r="B197" t="s">
        <v>1386</v>
      </c>
      <c r="C197" t="str">
        <f>'Actor - Edited'!C197</f>
        <v>Lee Bong-ryun</v>
      </c>
      <c r="D197" t="str">
        <f>'Actor - Edited'!D197</f>
        <v>Yeo Hwa-ju</v>
      </c>
      <c r="E197" t="str">
        <f>'Actor - Edited'!F197</f>
        <v>Supporting</v>
      </c>
      <c r="F197" t="str">
        <f>'Actor - Edited'!G197</f>
        <v>www.dqbio/lee-bong-ryun/hometown-cha-cha-cha.com</v>
      </c>
      <c r="G197" s="4" t="str">
        <f t="shared" si="9"/>
        <v>LEE BONG-RYUN</v>
      </c>
      <c r="H197" t="str">
        <f>VLOOKUP(B197,'Highest Rating - Edited'!$B$1:$K$50,2,0)</f>
        <v>TVN</v>
      </c>
      <c r="I197">
        <f>VLOOKUP(B197,'Highest Rating - Edited'!$B$1:$K$50,3,0)</f>
        <v>3237</v>
      </c>
      <c r="J197" s="1">
        <f>VLOOKUP(B197,'Highest Rating - Edited'!$B$1:$K$50,4,0)</f>
        <v>44486</v>
      </c>
      <c r="K197" t="str">
        <f>VLOOKUP(B197,'Highest Rating - Edited'!$B$1:$K$50,5,0)</f>
        <v>Rating Above Average</v>
      </c>
      <c r="L197" t="str">
        <f>VLOOKUP(B197,'Highest Rating - Edited'!$B$1:$K$50,6,0)</f>
        <v>Level 2</v>
      </c>
      <c r="M197" t="str">
        <f>VLOOKUP(B197,'Highest Rating - Edited'!$B$1:$K$50,7,0)</f>
        <v>Second Semester</v>
      </c>
      <c r="N197" t="str">
        <f>VLOOKUP(B197,'Highest Rating - Edited'!$B$1:$K$50,8,0)</f>
        <v>New Series</v>
      </c>
      <c r="O197" t="str">
        <f>VLOOKUP(B197,'Highest Rating - Edited'!$B$1:$K$50,9,0)</f>
        <v>www.dqstream/hometown-cha-cha-cha/tvn.com</v>
      </c>
      <c r="P197" s="4" t="str">
        <f t="shared" si="10"/>
        <v>HOMETOWN CHA-CHA-CHA</v>
      </c>
      <c r="Q197" t="str">
        <f t="shared" si="11"/>
        <v>Halo K-Drama Lovers, nikmati HOMETOWN CHA-CHA-CHA Ada Lee Bong-ryun yang nemenin kamu di hari libur kau lho</v>
      </c>
    </row>
    <row r="198" spans="1:17">
      <c r="A198">
        <f>'Actor - Edited'!A198</f>
        <v>197</v>
      </c>
      <c r="B198" t="s">
        <v>1386</v>
      </c>
      <c r="C198" t="str">
        <f>'Actor - Edited'!C198</f>
        <v>In Gyo-jin</v>
      </c>
      <c r="D198" t="str">
        <f>'Actor - Edited'!D198</f>
        <v>Jang Young</v>
      </c>
      <c r="E198" t="str">
        <f>'Actor - Edited'!F198</f>
        <v>Supporting</v>
      </c>
      <c r="F198" t="str">
        <f>'Actor - Edited'!G198</f>
        <v>www.dqbio/in-gyo-jin/hometown-cha-cha-cha.com</v>
      </c>
      <c r="G198" s="4" t="str">
        <f t="shared" si="9"/>
        <v>IN GYO-JIN</v>
      </c>
      <c r="H198" t="str">
        <f>VLOOKUP(B198,'Highest Rating - Edited'!$B$1:$K$50,2,0)</f>
        <v>TVN</v>
      </c>
      <c r="I198">
        <f>VLOOKUP(B198,'Highest Rating - Edited'!$B$1:$K$50,3,0)</f>
        <v>3237</v>
      </c>
      <c r="J198" s="1">
        <f>VLOOKUP(B198,'Highest Rating - Edited'!$B$1:$K$50,4,0)</f>
        <v>44486</v>
      </c>
      <c r="K198" t="str">
        <f>VLOOKUP(B198,'Highest Rating - Edited'!$B$1:$K$50,5,0)</f>
        <v>Rating Above Average</v>
      </c>
      <c r="L198" t="str">
        <f>VLOOKUP(B198,'Highest Rating - Edited'!$B$1:$K$50,6,0)</f>
        <v>Level 2</v>
      </c>
      <c r="M198" t="str">
        <f>VLOOKUP(B198,'Highest Rating - Edited'!$B$1:$K$50,7,0)</f>
        <v>Second Semester</v>
      </c>
      <c r="N198" t="str">
        <f>VLOOKUP(B198,'Highest Rating - Edited'!$B$1:$K$50,8,0)</f>
        <v>New Series</v>
      </c>
      <c r="O198" t="str">
        <f>VLOOKUP(B198,'Highest Rating - Edited'!$B$1:$K$50,9,0)</f>
        <v>www.dqstream/hometown-cha-cha-cha/tvn.com</v>
      </c>
      <c r="P198" s="4" t="str">
        <f t="shared" si="10"/>
        <v>HOMETOWN CHA-CHA-CHA</v>
      </c>
      <c r="Q198" t="str">
        <f t="shared" si="11"/>
        <v>Halo K-Drama Lovers, nikmati HOMETOWN CHA-CHA-CHA Ada In Gyo-jin yang nemenin kamu di hari libur kau lho</v>
      </c>
    </row>
    <row r="199" spans="1:17">
      <c r="A199">
        <f>'Actor - Edited'!A199</f>
        <v>198</v>
      </c>
      <c r="B199" t="s">
        <v>1386</v>
      </c>
      <c r="C199" t="str">
        <f>'Actor - Edited'!C199</f>
        <v>Hong Ji-hee</v>
      </c>
      <c r="D199" t="str">
        <f>'Actor - Edited'!D199</f>
        <v>Yoo Cho-he</v>
      </c>
      <c r="E199" t="str">
        <f>'Actor - Edited'!F199</f>
        <v>Supporting</v>
      </c>
      <c r="F199" t="str">
        <f>'Actor - Edited'!G199</f>
        <v>www.dqbio/hong-ji-hee/hometown-cha-cha-cha.com</v>
      </c>
      <c r="G199" s="4" t="str">
        <f t="shared" si="9"/>
        <v>HONG JI-HEE</v>
      </c>
      <c r="H199" t="str">
        <f>VLOOKUP(B199,'Highest Rating - Edited'!$B$1:$K$50,2,0)</f>
        <v>TVN</v>
      </c>
      <c r="I199">
        <f>VLOOKUP(B199,'Highest Rating - Edited'!$B$1:$K$50,3,0)</f>
        <v>3237</v>
      </c>
      <c r="J199" s="1">
        <f>VLOOKUP(B199,'Highest Rating - Edited'!$B$1:$K$50,4,0)</f>
        <v>44486</v>
      </c>
      <c r="K199" t="str">
        <f>VLOOKUP(B199,'Highest Rating - Edited'!$B$1:$K$50,5,0)</f>
        <v>Rating Above Average</v>
      </c>
      <c r="L199" t="str">
        <f>VLOOKUP(B199,'Highest Rating - Edited'!$B$1:$K$50,6,0)</f>
        <v>Level 2</v>
      </c>
      <c r="M199" t="str">
        <f>VLOOKUP(B199,'Highest Rating - Edited'!$B$1:$K$50,7,0)</f>
        <v>Second Semester</v>
      </c>
      <c r="N199" t="str">
        <f>VLOOKUP(B199,'Highest Rating - Edited'!$B$1:$K$50,8,0)</f>
        <v>New Series</v>
      </c>
      <c r="O199" t="str">
        <f>VLOOKUP(B199,'Highest Rating - Edited'!$B$1:$K$50,9,0)</f>
        <v>www.dqstream/hometown-cha-cha-cha/tvn.com</v>
      </c>
      <c r="P199" s="4" t="str">
        <f t="shared" si="10"/>
        <v>HOMETOWN CHA-CHA-CHA</v>
      </c>
      <c r="Q199" t="str">
        <f t="shared" si="11"/>
        <v>Halo K-Drama Lovers, nikmati HOMETOWN CHA-CHA-CHA Ada Hong Ji-hee yang nemenin kamu di hari libur kau lho</v>
      </c>
    </row>
    <row r="200" spans="1:17">
      <c r="A200">
        <f>'Actor - Edited'!A200</f>
        <v>199</v>
      </c>
      <c r="B200" t="s">
        <v>1386</v>
      </c>
      <c r="C200" t="str">
        <f>'Actor - Edited'!C200</f>
        <v>Cha Chung-hwa</v>
      </c>
      <c r="D200" t="str">
        <f>'Actor - Edited'!D200</f>
        <v>Jo Nam-soo</v>
      </c>
      <c r="E200" t="str">
        <f>'Actor - Edited'!F200</f>
        <v>Supporting</v>
      </c>
      <c r="F200" t="str">
        <f>'Actor - Edited'!G200</f>
        <v>www.dqbio/cha-chung-hwa/hometown-cha-cha-cha.com</v>
      </c>
      <c r="G200" s="4" t="str">
        <f t="shared" si="9"/>
        <v>CHA CHUNG-HWA</v>
      </c>
      <c r="H200" t="str">
        <f>VLOOKUP(B200,'Highest Rating - Edited'!$B$1:$K$50,2,0)</f>
        <v>TVN</v>
      </c>
      <c r="I200">
        <f>VLOOKUP(B200,'Highest Rating - Edited'!$B$1:$K$50,3,0)</f>
        <v>3237</v>
      </c>
      <c r="J200" s="1">
        <f>VLOOKUP(B200,'Highest Rating - Edited'!$B$1:$K$50,4,0)</f>
        <v>44486</v>
      </c>
      <c r="K200" t="str">
        <f>VLOOKUP(B200,'Highest Rating - Edited'!$B$1:$K$50,5,0)</f>
        <v>Rating Above Average</v>
      </c>
      <c r="L200" t="str">
        <f>VLOOKUP(B200,'Highest Rating - Edited'!$B$1:$K$50,6,0)</f>
        <v>Level 2</v>
      </c>
      <c r="M200" t="str">
        <f>VLOOKUP(B200,'Highest Rating - Edited'!$B$1:$K$50,7,0)</f>
        <v>Second Semester</v>
      </c>
      <c r="N200" t="str">
        <f>VLOOKUP(B200,'Highest Rating - Edited'!$B$1:$K$50,8,0)</f>
        <v>New Series</v>
      </c>
      <c r="O200" t="str">
        <f>VLOOKUP(B200,'Highest Rating - Edited'!$B$1:$K$50,9,0)</f>
        <v>www.dqstream/hometown-cha-cha-cha/tvn.com</v>
      </c>
      <c r="P200" s="4" t="str">
        <f t="shared" si="10"/>
        <v>HOMETOWN CHA-CHA-CHA</v>
      </c>
      <c r="Q200" t="str">
        <f t="shared" si="11"/>
        <v>Halo K-Drama Lovers, nikmati HOMETOWN CHA-CHA-CHA Ada Cha Chung-hwa yang nemenin kamu di hari libur kau lho</v>
      </c>
    </row>
    <row r="201" spans="1:17">
      <c r="A201">
        <f>'Actor - Edited'!A201</f>
        <v>200</v>
      </c>
      <c r="B201" t="s">
        <v>1386</v>
      </c>
      <c r="C201" t="str">
        <f>'Actor - Edited'!C201</f>
        <v>Yoon Seok-hyun</v>
      </c>
      <c r="D201" t="str">
        <f>'Actor - Edited'!D201</f>
        <v>Choi Geum-</v>
      </c>
      <c r="E201" t="str">
        <f>'Actor - Edited'!F201</f>
        <v>Supporting</v>
      </c>
      <c r="F201" t="str">
        <f>'Actor - Edited'!G201</f>
        <v>www.dqbio/yoon-seok-hyun/hometown-cha-cha-cha.com</v>
      </c>
      <c r="G201" s="4" t="str">
        <f t="shared" si="9"/>
        <v>YOON SEOK-HYUN</v>
      </c>
      <c r="H201" t="str">
        <f>VLOOKUP(B201,'Highest Rating - Edited'!$B$1:$K$50,2,0)</f>
        <v>TVN</v>
      </c>
      <c r="I201">
        <f>VLOOKUP(B201,'Highest Rating - Edited'!$B$1:$K$50,3,0)</f>
        <v>3237</v>
      </c>
      <c r="J201" s="1">
        <f>VLOOKUP(B201,'Highest Rating - Edited'!$B$1:$K$50,4,0)</f>
        <v>44486</v>
      </c>
      <c r="K201" t="str">
        <f>VLOOKUP(B201,'Highest Rating - Edited'!$B$1:$K$50,5,0)</f>
        <v>Rating Above Average</v>
      </c>
      <c r="L201" t="str">
        <f>VLOOKUP(B201,'Highest Rating - Edited'!$B$1:$K$50,6,0)</f>
        <v>Level 2</v>
      </c>
      <c r="M201" t="str">
        <f>VLOOKUP(B201,'Highest Rating - Edited'!$B$1:$K$50,7,0)</f>
        <v>Second Semester</v>
      </c>
      <c r="N201" t="str">
        <f>VLOOKUP(B201,'Highest Rating - Edited'!$B$1:$K$50,8,0)</f>
        <v>New Series</v>
      </c>
      <c r="O201" t="str">
        <f>VLOOKUP(B201,'Highest Rating - Edited'!$B$1:$K$50,9,0)</f>
        <v>www.dqstream/hometown-cha-cha-cha/tvn.com</v>
      </c>
      <c r="P201" s="4" t="str">
        <f t="shared" si="10"/>
        <v>HOMETOWN CHA-CHA-CHA</v>
      </c>
      <c r="Q201" t="str">
        <f t="shared" si="11"/>
        <v>Halo K-Drama Lovers, nikmati HOMETOWN CHA-CHA-CHA Ada Yoon Seok-hyun yang nemenin kamu di hari libur kau lho</v>
      </c>
    </row>
    <row r="202" spans="1:17">
      <c r="A202">
        <f>'Actor - Edited'!A202</f>
        <v>201</v>
      </c>
      <c r="B202" t="s">
        <v>1386</v>
      </c>
      <c r="C202" t="str">
        <f>'Actor - Edited'!C202</f>
        <v>Kim Joo-yeon</v>
      </c>
      <c r="D202" t="str">
        <f>'Actor - Edited'!D202</f>
        <v>Ham Yun-ky</v>
      </c>
      <c r="E202" t="str">
        <f>'Actor - Edited'!F202</f>
        <v>Supporting</v>
      </c>
      <c r="F202" t="str">
        <f>'Actor - Edited'!G202</f>
        <v>www.dqbio/kim-joo-yeon/hometown-cha-cha-cha.com</v>
      </c>
      <c r="G202" s="4" t="str">
        <f t="shared" si="9"/>
        <v>KIM JOO-YEON</v>
      </c>
      <c r="H202" t="str">
        <f>VLOOKUP(B202,'Highest Rating - Edited'!$B$1:$K$50,2,0)</f>
        <v>TVN</v>
      </c>
      <c r="I202">
        <f>VLOOKUP(B202,'Highest Rating - Edited'!$B$1:$K$50,3,0)</f>
        <v>3237</v>
      </c>
      <c r="J202" s="1">
        <f>VLOOKUP(B202,'Highest Rating - Edited'!$B$1:$K$50,4,0)</f>
        <v>44486</v>
      </c>
      <c r="K202" t="str">
        <f>VLOOKUP(B202,'Highest Rating - Edited'!$B$1:$K$50,5,0)</f>
        <v>Rating Above Average</v>
      </c>
      <c r="L202" t="str">
        <f>VLOOKUP(B202,'Highest Rating - Edited'!$B$1:$K$50,6,0)</f>
        <v>Level 2</v>
      </c>
      <c r="M202" t="str">
        <f>VLOOKUP(B202,'Highest Rating - Edited'!$B$1:$K$50,7,0)</f>
        <v>Second Semester</v>
      </c>
      <c r="N202" t="str">
        <f>VLOOKUP(B202,'Highest Rating - Edited'!$B$1:$K$50,8,0)</f>
        <v>New Series</v>
      </c>
      <c r="O202" t="str">
        <f>VLOOKUP(B202,'Highest Rating - Edited'!$B$1:$K$50,9,0)</f>
        <v>www.dqstream/hometown-cha-cha-cha/tvn.com</v>
      </c>
      <c r="P202" s="4" t="str">
        <f t="shared" si="10"/>
        <v>HOMETOWN CHA-CHA-CHA</v>
      </c>
      <c r="Q202" t="str">
        <f t="shared" si="11"/>
        <v>Halo K-Drama Lovers, nikmati HOMETOWN CHA-CHA-CHA Ada Kim Joo-yeon yang nemenin kamu di hari libur kau lho</v>
      </c>
    </row>
    <row r="203" spans="1:17">
      <c r="A203">
        <f>'Actor - Edited'!A203</f>
        <v>202</v>
      </c>
      <c r="B203" t="s">
        <v>1386</v>
      </c>
      <c r="C203" t="str">
        <f>'Actor - Edited'!C203</f>
        <v>Kang Hyung-seok</v>
      </c>
      <c r="D203" t="str">
        <f>'Actor - Edited'!D203</f>
        <v>Choi Eun-c</v>
      </c>
      <c r="E203" t="str">
        <f>'Actor - Edited'!F203</f>
        <v>Supporting</v>
      </c>
      <c r="F203" t="str">
        <f>'Actor - Edited'!G203</f>
        <v>www.dqbio/kang-hyung-seok/hometown-cha-cha-cha.com</v>
      </c>
      <c r="G203" s="4" t="str">
        <f t="shared" si="9"/>
        <v>KANG HYUNG-SEOK</v>
      </c>
      <c r="H203" t="str">
        <f>VLOOKUP(B203,'Highest Rating - Edited'!$B$1:$K$50,2,0)</f>
        <v>TVN</v>
      </c>
      <c r="I203">
        <f>VLOOKUP(B203,'Highest Rating - Edited'!$B$1:$K$50,3,0)</f>
        <v>3237</v>
      </c>
      <c r="J203" s="1">
        <f>VLOOKUP(B203,'Highest Rating - Edited'!$B$1:$K$50,4,0)</f>
        <v>44486</v>
      </c>
      <c r="K203" t="str">
        <f>VLOOKUP(B203,'Highest Rating - Edited'!$B$1:$K$50,5,0)</f>
        <v>Rating Above Average</v>
      </c>
      <c r="L203" t="str">
        <f>VLOOKUP(B203,'Highest Rating - Edited'!$B$1:$K$50,6,0)</f>
        <v>Level 2</v>
      </c>
      <c r="M203" t="str">
        <f>VLOOKUP(B203,'Highest Rating - Edited'!$B$1:$K$50,7,0)</f>
        <v>Second Semester</v>
      </c>
      <c r="N203" t="str">
        <f>VLOOKUP(B203,'Highest Rating - Edited'!$B$1:$K$50,8,0)</f>
        <v>New Series</v>
      </c>
      <c r="O203" t="str">
        <f>VLOOKUP(B203,'Highest Rating - Edited'!$B$1:$K$50,9,0)</f>
        <v>www.dqstream/hometown-cha-cha-cha/tvn.com</v>
      </c>
      <c r="P203" s="4" t="str">
        <f t="shared" si="10"/>
        <v>HOMETOWN CHA-CHA-CHA</v>
      </c>
      <c r="Q203" t="str">
        <f t="shared" si="11"/>
        <v>Halo K-Drama Lovers, nikmati HOMETOWN CHA-CHA-CHA Ada Kang Hyung-seok yang nemenin kamu di hari libur kau lho</v>
      </c>
    </row>
    <row r="204" spans="1:17">
      <c r="A204">
        <f>'Actor - Edited'!A204</f>
        <v>203</v>
      </c>
      <c r="B204" t="s">
        <v>1386</v>
      </c>
      <c r="C204" t="str">
        <f>'Actor - Edited'!C204</f>
        <v>Kim Sung-bum</v>
      </c>
      <c r="D204" t="str">
        <f>'Actor - Edited'!D204</f>
        <v>Ban Yong-h</v>
      </c>
      <c r="E204" t="str">
        <f>'Actor - Edited'!F204</f>
        <v>Supporting</v>
      </c>
      <c r="F204" t="str">
        <f>'Actor - Edited'!G204</f>
        <v>www.dqbio/kim-sung-bum/hometown-cha-cha-cha.com</v>
      </c>
      <c r="G204" s="4" t="str">
        <f t="shared" si="9"/>
        <v>KIM SUNG-BUM</v>
      </c>
      <c r="H204" t="str">
        <f>VLOOKUP(B204,'Highest Rating - Edited'!$B$1:$K$50,2,0)</f>
        <v>TVN</v>
      </c>
      <c r="I204">
        <f>VLOOKUP(B204,'Highest Rating - Edited'!$B$1:$K$50,3,0)</f>
        <v>3237</v>
      </c>
      <c r="J204" s="1">
        <f>VLOOKUP(B204,'Highest Rating - Edited'!$B$1:$K$50,4,0)</f>
        <v>44486</v>
      </c>
      <c r="K204" t="str">
        <f>VLOOKUP(B204,'Highest Rating - Edited'!$B$1:$K$50,5,0)</f>
        <v>Rating Above Average</v>
      </c>
      <c r="L204" t="str">
        <f>VLOOKUP(B204,'Highest Rating - Edited'!$B$1:$K$50,6,0)</f>
        <v>Level 2</v>
      </c>
      <c r="M204" t="str">
        <f>VLOOKUP(B204,'Highest Rating - Edited'!$B$1:$K$50,7,0)</f>
        <v>Second Semester</v>
      </c>
      <c r="N204" t="str">
        <f>VLOOKUP(B204,'Highest Rating - Edited'!$B$1:$K$50,8,0)</f>
        <v>New Series</v>
      </c>
      <c r="O204" t="str">
        <f>VLOOKUP(B204,'Highest Rating - Edited'!$B$1:$K$50,9,0)</f>
        <v>www.dqstream/hometown-cha-cha-cha/tvn.com</v>
      </c>
      <c r="P204" s="4" t="str">
        <f t="shared" si="10"/>
        <v>HOMETOWN CHA-CHA-CHA</v>
      </c>
      <c r="Q204" t="str">
        <f t="shared" si="11"/>
        <v>Halo K-Drama Lovers, nikmati HOMETOWN CHA-CHA-CHA Ada Kim Sung-bum yang nemenin kamu di hari libur kau lho</v>
      </c>
    </row>
    <row r="205" spans="1:17">
      <c r="A205">
        <f>'Actor - Edited'!A205</f>
        <v>204</v>
      </c>
      <c r="B205" t="s">
        <v>1386</v>
      </c>
      <c r="C205" t="str">
        <f>'Actor - Edited'!C205</f>
        <v>Kim Min-seo</v>
      </c>
      <c r="D205" t="str">
        <f>'Actor - Edited'!D205</f>
        <v xml:space="preserve">Oh Ju-ri, </v>
      </c>
      <c r="E205" t="str">
        <f>'Actor - Edited'!F205</f>
        <v>Supporting</v>
      </c>
      <c r="F205" t="str">
        <f>'Actor - Edited'!G205</f>
        <v>www.dqbio/kim-min-seo/hometown-cha-cha-cha.com</v>
      </c>
      <c r="G205" s="4" t="str">
        <f t="shared" si="9"/>
        <v>KIM MIN-SEO</v>
      </c>
      <c r="H205" t="str">
        <f>VLOOKUP(B205,'Highest Rating - Edited'!$B$1:$K$50,2,0)</f>
        <v>TVN</v>
      </c>
      <c r="I205">
        <f>VLOOKUP(B205,'Highest Rating - Edited'!$B$1:$K$50,3,0)</f>
        <v>3237</v>
      </c>
      <c r="J205" s="1">
        <f>VLOOKUP(B205,'Highest Rating - Edited'!$B$1:$K$50,4,0)</f>
        <v>44486</v>
      </c>
      <c r="K205" t="str">
        <f>VLOOKUP(B205,'Highest Rating - Edited'!$B$1:$K$50,5,0)</f>
        <v>Rating Above Average</v>
      </c>
      <c r="L205" t="str">
        <f>VLOOKUP(B205,'Highest Rating - Edited'!$B$1:$K$50,6,0)</f>
        <v>Level 2</v>
      </c>
      <c r="M205" t="str">
        <f>VLOOKUP(B205,'Highest Rating - Edited'!$B$1:$K$50,7,0)</f>
        <v>Second Semester</v>
      </c>
      <c r="N205" t="str">
        <f>VLOOKUP(B205,'Highest Rating - Edited'!$B$1:$K$50,8,0)</f>
        <v>New Series</v>
      </c>
      <c r="O205" t="str">
        <f>VLOOKUP(B205,'Highest Rating - Edited'!$B$1:$K$50,9,0)</f>
        <v>www.dqstream/hometown-cha-cha-cha/tvn.com</v>
      </c>
      <c r="P205" s="4" t="str">
        <f t="shared" si="10"/>
        <v>HOMETOWN CHA-CHA-CHA</v>
      </c>
      <c r="Q205" t="str">
        <f t="shared" si="11"/>
        <v>Halo K-Drama Lovers, nikmati HOMETOWN CHA-CHA-CHA Ada Kim Min-seo yang nemenin kamu di hari libur kau lho</v>
      </c>
    </row>
    <row r="206" spans="1:17">
      <c r="A206">
        <f>'Actor - Edited'!A206</f>
        <v>205</v>
      </c>
      <c r="B206" t="s">
        <v>1386</v>
      </c>
      <c r="C206" t="str">
        <f>'Actor - Edited'!C206</f>
        <v>Ki Eun-yoo</v>
      </c>
      <c r="D206" t="str">
        <f>'Actor - Edited'!D206</f>
        <v>Jang Yi-ju</v>
      </c>
      <c r="E206" t="str">
        <f>'Actor - Edited'!F206</f>
        <v>Supporting</v>
      </c>
      <c r="F206" t="str">
        <f>'Actor - Edited'!G206</f>
        <v>www.dqbio/ki-eun-yoo/hometown-cha-cha-cha.com</v>
      </c>
      <c r="G206" s="4" t="str">
        <f t="shared" si="9"/>
        <v>KI EUN-YOO</v>
      </c>
      <c r="H206" t="str">
        <f>VLOOKUP(B206,'Highest Rating - Edited'!$B$1:$K$50,2,0)</f>
        <v>TVN</v>
      </c>
      <c r="I206">
        <f>VLOOKUP(B206,'Highest Rating - Edited'!$B$1:$K$50,3,0)</f>
        <v>3237</v>
      </c>
      <c r="J206" s="1">
        <f>VLOOKUP(B206,'Highest Rating - Edited'!$B$1:$K$50,4,0)</f>
        <v>44486</v>
      </c>
      <c r="K206" t="str">
        <f>VLOOKUP(B206,'Highest Rating - Edited'!$B$1:$K$50,5,0)</f>
        <v>Rating Above Average</v>
      </c>
      <c r="L206" t="str">
        <f>VLOOKUP(B206,'Highest Rating - Edited'!$B$1:$K$50,6,0)</f>
        <v>Level 2</v>
      </c>
      <c r="M206" t="str">
        <f>VLOOKUP(B206,'Highest Rating - Edited'!$B$1:$K$50,7,0)</f>
        <v>Second Semester</v>
      </c>
      <c r="N206" t="str">
        <f>VLOOKUP(B206,'Highest Rating - Edited'!$B$1:$K$50,8,0)</f>
        <v>New Series</v>
      </c>
      <c r="O206" t="str">
        <f>VLOOKUP(B206,'Highest Rating - Edited'!$B$1:$K$50,9,0)</f>
        <v>www.dqstream/hometown-cha-cha-cha/tvn.com</v>
      </c>
      <c r="P206" s="4" t="str">
        <f t="shared" si="10"/>
        <v>HOMETOWN CHA-CHA-CHA</v>
      </c>
      <c r="Q206" t="str">
        <f t="shared" si="11"/>
        <v>Halo K-Drama Lovers, nikmati HOMETOWN CHA-CHA-CHA Ada Ki Eun-yoo yang nemenin kamu di hari libur kau lho</v>
      </c>
    </row>
    <row r="207" spans="1:17">
      <c r="A207">
        <f>'Actor - Edited'!A207</f>
        <v>206</v>
      </c>
      <c r="B207" t="s">
        <v>1386</v>
      </c>
      <c r="C207" t="str">
        <f>'Actor - Edited'!C207</f>
        <v>Go Do-yeon</v>
      </c>
      <c r="D207" t="str">
        <f>'Actor - Edited'!D207</f>
        <v>Choi Bo-ra</v>
      </c>
      <c r="E207" t="str">
        <f>'Actor - Edited'!F207</f>
        <v>Supporting</v>
      </c>
      <c r="F207" t="str">
        <f>'Actor - Edited'!G207</f>
        <v>www.dqbio/go-do-yeon/hometown-cha-cha-cha.com</v>
      </c>
      <c r="G207" s="4" t="str">
        <f t="shared" si="9"/>
        <v>GO DO-YEON</v>
      </c>
      <c r="H207" t="str">
        <f>VLOOKUP(B207,'Highest Rating - Edited'!$B$1:$K$50,2,0)</f>
        <v>TVN</v>
      </c>
      <c r="I207">
        <f>VLOOKUP(B207,'Highest Rating - Edited'!$B$1:$K$50,3,0)</f>
        <v>3237</v>
      </c>
      <c r="J207" s="1">
        <f>VLOOKUP(B207,'Highest Rating - Edited'!$B$1:$K$50,4,0)</f>
        <v>44486</v>
      </c>
      <c r="K207" t="str">
        <f>VLOOKUP(B207,'Highest Rating - Edited'!$B$1:$K$50,5,0)</f>
        <v>Rating Above Average</v>
      </c>
      <c r="L207" t="str">
        <f>VLOOKUP(B207,'Highest Rating - Edited'!$B$1:$K$50,6,0)</f>
        <v>Level 2</v>
      </c>
      <c r="M207" t="str">
        <f>VLOOKUP(B207,'Highest Rating - Edited'!$B$1:$K$50,7,0)</f>
        <v>Second Semester</v>
      </c>
      <c r="N207" t="str">
        <f>VLOOKUP(B207,'Highest Rating - Edited'!$B$1:$K$50,8,0)</f>
        <v>New Series</v>
      </c>
      <c r="O207" t="str">
        <f>VLOOKUP(B207,'Highest Rating - Edited'!$B$1:$K$50,9,0)</f>
        <v>www.dqstream/hometown-cha-cha-cha/tvn.com</v>
      </c>
      <c r="P207" s="4" t="str">
        <f t="shared" si="10"/>
        <v>HOMETOWN CHA-CHA-CHA</v>
      </c>
      <c r="Q207" t="str">
        <f t="shared" si="11"/>
        <v>Halo K-Drama Lovers, nikmati HOMETOWN CHA-CHA-CHA Ada Go Do-yeon yang nemenin kamu di hari libur kau lho</v>
      </c>
    </row>
    <row r="208" spans="1:17">
      <c r="A208">
        <f>'Actor - Edited'!A208</f>
        <v>207</v>
      </c>
      <c r="B208" t="s">
        <v>1386</v>
      </c>
      <c r="C208" t="str">
        <f>'Actor - Edited'!C208</f>
        <v>Lee Jung-eun</v>
      </c>
      <c r="D208" t="str">
        <f>'Actor - Edited'!D208</f>
        <v xml:space="preserve">Hye-jin's </v>
      </c>
      <c r="E208" t="str">
        <f>'Actor - Edited'!F208</f>
        <v>Special Appearance</v>
      </c>
      <c r="F208" t="str">
        <f>'Actor - Edited'!G208</f>
        <v>www.dqbio/lee-jung-eun/hometown-cha-cha-cha.com</v>
      </c>
      <c r="G208" s="4" t="str">
        <f t="shared" si="9"/>
        <v>LEE JUNG-EUN</v>
      </c>
      <c r="H208" t="str">
        <f>VLOOKUP(B208,'Highest Rating - Edited'!$B$1:$K$50,2,0)</f>
        <v>TVN</v>
      </c>
      <c r="I208">
        <f>VLOOKUP(B208,'Highest Rating - Edited'!$B$1:$K$50,3,0)</f>
        <v>3237</v>
      </c>
      <c r="J208" s="1">
        <f>VLOOKUP(B208,'Highest Rating - Edited'!$B$1:$K$50,4,0)</f>
        <v>44486</v>
      </c>
      <c r="K208" t="str">
        <f>VLOOKUP(B208,'Highest Rating - Edited'!$B$1:$K$50,5,0)</f>
        <v>Rating Above Average</v>
      </c>
      <c r="L208" t="str">
        <f>VLOOKUP(B208,'Highest Rating - Edited'!$B$1:$K$50,6,0)</f>
        <v>Level 2</v>
      </c>
      <c r="M208" t="str">
        <f>VLOOKUP(B208,'Highest Rating - Edited'!$B$1:$K$50,7,0)</f>
        <v>Second Semester</v>
      </c>
      <c r="N208" t="str">
        <f>VLOOKUP(B208,'Highest Rating - Edited'!$B$1:$K$50,8,0)</f>
        <v>New Series</v>
      </c>
      <c r="O208" t="str">
        <f>VLOOKUP(B208,'Highest Rating - Edited'!$B$1:$K$50,9,0)</f>
        <v>www.dqstream/hometown-cha-cha-cha/tvn.com</v>
      </c>
      <c r="P208" s="4" t="str">
        <f t="shared" si="10"/>
        <v>HOMETOWN CHA-CHA-CHA</v>
      </c>
      <c r="Q208" t="str">
        <f t="shared" si="11"/>
        <v>Halo K-Drama Lovers, nikmati HOMETOWN CHA-CHA-CHA Ada Lee Jung-eun yang nemenin kamu di hari libur kau lho</v>
      </c>
    </row>
    <row r="209" spans="1:17">
      <c r="A209">
        <f>'Actor - Edited'!A209</f>
        <v>208</v>
      </c>
      <c r="B209" t="s">
        <v>1386</v>
      </c>
      <c r="C209" t="str">
        <f>'Actor - Edited'!C209</f>
        <v>Bae Hae-sun</v>
      </c>
      <c r="D209" t="str">
        <f>'Actor - Edited'!D209</f>
        <v>the head d</v>
      </c>
      <c r="E209" t="str">
        <f>'Actor - Edited'!F209</f>
        <v>Special Appearance</v>
      </c>
      <c r="F209" t="str">
        <f>'Actor - Edited'!G209</f>
        <v>www.dqbio/bae-hae-sun/hometown-cha-cha-cha.com</v>
      </c>
      <c r="G209" s="4" t="str">
        <f t="shared" si="9"/>
        <v>BAE HAE-SUN</v>
      </c>
      <c r="H209" t="str">
        <f>VLOOKUP(B209,'Highest Rating - Edited'!$B$1:$K$50,2,0)</f>
        <v>TVN</v>
      </c>
      <c r="I209">
        <f>VLOOKUP(B209,'Highest Rating - Edited'!$B$1:$K$50,3,0)</f>
        <v>3237</v>
      </c>
      <c r="J209" s="1">
        <f>VLOOKUP(B209,'Highest Rating - Edited'!$B$1:$K$50,4,0)</f>
        <v>44486</v>
      </c>
      <c r="K209" t="str">
        <f>VLOOKUP(B209,'Highest Rating - Edited'!$B$1:$K$50,5,0)</f>
        <v>Rating Above Average</v>
      </c>
      <c r="L209" t="str">
        <f>VLOOKUP(B209,'Highest Rating - Edited'!$B$1:$K$50,6,0)</f>
        <v>Level 2</v>
      </c>
      <c r="M209" t="str">
        <f>VLOOKUP(B209,'Highest Rating - Edited'!$B$1:$K$50,7,0)</f>
        <v>Second Semester</v>
      </c>
      <c r="N209" t="str">
        <f>VLOOKUP(B209,'Highest Rating - Edited'!$B$1:$K$50,8,0)</f>
        <v>New Series</v>
      </c>
      <c r="O209" t="str">
        <f>VLOOKUP(B209,'Highest Rating - Edited'!$B$1:$K$50,9,0)</f>
        <v>www.dqstream/hometown-cha-cha-cha/tvn.com</v>
      </c>
      <c r="P209" s="4" t="str">
        <f t="shared" si="10"/>
        <v>HOMETOWN CHA-CHA-CHA</v>
      </c>
      <c r="Q209" t="str">
        <f t="shared" si="11"/>
        <v>Halo K-Drama Lovers, nikmati HOMETOWN CHA-CHA-CHA Ada Bae Hae-sun yang nemenin kamu di hari libur kau lho</v>
      </c>
    </row>
    <row r="210" spans="1:17">
      <c r="A210">
        <f>'Actor - Edited'!A210</f>
        <v>209</v>
      </c>
      <c r="B210" t="s">
        <v>1386</v>
      </c>
      <c r="C210" t="str">
        <f>'Actor - Edited'!C210</f>
        <v>Lee Jin-hee</v>
      </c>
      <c r="D210" t="str">
        <f>'Actor - Edited'!D210</f>
        <v xml:space="preserve">Hye-jin's </v>
      </c>
      <c r="E210" t="str">
        <f>'Actor - Edited'!F210</f>
        <v>Special Appearance</v>
      </c>
      <c r="F210" t="str">
        <f>'Actor - Edited'!G210</f>
        <v>www.dqbio/lee-jin-hee/hometown-cha-cha-cha.com</v>
      </c>
      <c r="G210" s="4" t="str">
        <f t="shared" si="9"/>
        <v>LEE JIN-HEE</v>
      </c>
      <c r="H210" t="str">
        <f>VLOOKUP(B210,'Highest Rating - Edited'!$B$1:$K$50,2,0)</f>
        <v>TVN</v>
      </c>
      <c r="I210">
        <f>VLOOKUP(B210,'Highest Rating - Edited'!$B$1:$K$50,3,0)</f>
        <v>3237</v>
      </c>
      <c r="J210" s="1">
        <f>VLOOKUP(B210,'Highest Rating - Edited'!$B$1:$K$50,4,0)</f>
        <v>44486</v>
      </c>
      <c r="K210" t="str">
        <f>VLOOKUP(B210,'Highest Rating - Edited'!$B$1:$K$50,5,0)</f>
        <v>Rating Above Average</v>
      </c>
      <c r="L210" t="str">
        <f>VLOOKUP(B210,'Highest Rating - Edited'!$B$1:$K$50,6,0)</f>
        <v>Level 2</v>
      </c>
      <c r="M210" t="str">
        <f>VLOOKUP(B210,'Highest Rating - Edited'!$B$1:$K$50,7,0)</f>
        <v>Second Semester</v>
      </c>
      <c r="N210" t="str">
        <f>VLOOKUP(B210,'Highest Rating - Edited'!$B$1:$K$50,8,0)</f>
        <v>New Series</v>
      </c>
      <c r="O210" t="str">
        <f>VLOOKUP(B210,'Highest Rating - Edited'!$B$1:$K$50,9,0)</f>
        <v>www.dqstream/hometown-cha-cha-cha/tvn.com</v>
      </c>
      <c r="P210" s="4" t="str">
        <f t="shared" si="10"/>
        <v>HOMETOWN CHA-CHA-CHA</v>
      </c>
      <c r="Q210" t="str">
        <f t="shared" si="11"/>
        <v>Halo K-Drama Lovers, nikmati HOMETOWN CHA-CHA-CHA Ada Lee Jin-hee yang nemenin kamu di hari libur kau lho</v>
      </c>
    </row>
    <row r="211" spans="1:17">
      <c r="A211">
        <f>'Actor - Edited'!A211</f>
        <v>210</v>
      </c>
      <c r="B211" t="s">
        <v>1386</v>
      </c>
      <c r="C211" t="str">
        <f>'Actor - Edited'!C211</f>
        <v>Lee Ho-jae</v>
      </c>
      <c r="D211" t="str">
        <f>'Actor - Edited'!D211</f>
        <v>Du-sik's g</v>
      </c>
      <c r="E211" t="str">
        <f>'Actor - Edited'!F211</f>
        <v>Special Appearance</v>
      </c>
      <c r="F211" t="str">
        <f>'Actor - Edited'!G211</f>
        <v>www.dqbio/lee-ho-jae/hometown-cha-cha-cha.com</v>
      </c>
      <c r="G211" s="4" t="str">
        <f t="shared" si="9"/>
        <v>LEE HO-JAE</v>
      </c>
      <c r="H211" t="str">
        <f>VLOOKUP(B211,'Highest Rating - Edited'!$B$1:$K$50,2,0)</f>
        <v>TVN</v>
      </c>
      <c r="I211">
        <f>VLOOKUP(B211,'Highest Rating - Edited'!$B$1:$K$50,3,0)</f>
        <v>3237</v>
      </c>
      <c r="J211" s="1">
        <f>VLOOKUP(B211,'Highest Rating - Edited'!$B$1:$K$50,4,0)</f>
        <v>44486</v>
      </c>
      <c r="K211" t="str">
        <f>VLOOKUP(B211,'Highest Rating - Edited'!$B$1:$K$50,5,0)</f>
        <v>Rating Above Average</v>
      </c>
      <c r="L211" t="str">
        <f>VLOOKUP(B211,'Highest Rating - Edited'!$B$1:$K$50,6,0)</f>
        <v>Level 2</v>
      </c>
      <c r="M211" t="str">
        <f>VLOOKUP(B211,'Highest Rating - Edited'!$B$1:$K$50,7,0)</f>
        <v>Second Semester</v>
      </c>
      <c r="N211" t="str">
        <f>VLOOKUP(B211,'Highest Rating - Edited'!$B$1:$K$50,8,0)</f>
        <v>New Series</v>
      </c>
      <c r="O211" t="str">
        <f>VLOOKUP(B211,'Highest Rating - Edited'!$B$1:$K$50,9,0)</f>
        <v>www.dqstream/hometown-cha-cha-cha/tvn.com</v>
      </c>
      <c r="P211" s="4" t="str">
        <f t="shared" si="10"/>
        <v>HOMETOWN CHA-CHA-CHA</v>
      </c>
      <c r="Q211" t="str">
        <f t="shared" si="11"/>
        <v>Halo K-Drama Lovers, nikmati HOMETOWN CHA-CHA-CHA Ada Lee Ho-jae yang nemenin kamu di hari libur kau lho</v>
      </c>
    </row>
    <row r="212" spans="1:17">
      <c r="A212">
        <f>'Actor - Edited'!A212</f>
        <v>211</v>
      </c>
      <c r="B212" t="s">
        <v>1386</v>
      </c>
      <c r="C212" t="str">
        <f>'Actor - Edited'!C212</f>
        <v>Lee Si-hoon</v>
      </c>
      <c r="D212" t="str">
        <f>'Actor - Edited'!D212</f>
        <v>Myung-hak,</v>
      </c>
      <c r="E212" t="str">
        <f>'Actor - Edited'!F212</f>
        <v>Special Appearance</v>
      </c>
      <c r="F212" t="str">
        <f>'Actor - Edited'!G212</f>
        <v>www.dqbio/lee-si-hoon/hometown-cha-cha-cha.com</v>
      </c>
      <c r="G212" s="4" t="str">
        <f t="shared" si="9"/>
        <v>LEE SI-HOON</v>
      </c>
      <c r="H212" t="str">
        <f>VLOOKUP(B212,'Highest Rating - Edited'!$B$1:$K$50,2,0)</f>
        <v>TVN</v>
      </c>
      <c r="I212">
        <f>VLOOKUP(B212,'Highest Rating - Edited'!$B$1:$K$50,3,0)</f>
        <v>3237</v>
      </c>
      <c r="J212" s="1">
        <f>VLOOKUP(B212,'Highest Rating - Edited'!$B$1:$K$50,4,0)</f>
        <v>44486</v>
      </c>
      <c r="K212" t="str">
        <f>VLOOKUP(B212,'Highest Rating - Edited'!$B$1:$K$50,5,0)</f>
        <v>Rating Above Average</v>
      </c>
      <c r="L212" t="str">
        <f>VLOOKUP(B212,'Highest Rating - Edited'!$B$1:$K$50,6,0)</f>
        <v>Level 2</v>
      </c>
      <c r="M212" t="str">
        <f>VLOOKUP(B212,'Highest Rating - Edited'!$B$1:$K$50,7,0)</f>
        <v>Second Semester</v>
      </c>
      <c r="N212" t="str">
        <f>VLOOKUP(B212,'Highest Rating - Edited'!$B$1:$K$50,8,0)</f>
        <v>New Series</v>
      </c>
      <c r="O212" t="str">
        <f>VLOOKUP(B212,'Highest Rating - Edited'!$B$1:$K$50,9,0)</f>
        <v>www.dqstream/hometown-cha-cha-cha/tvn.com</v>
      </c>
      <c r="P212" s="4" t="str">
        <f t="shared" si="10"/>
        <v>HOMETOWN CHA-CHA-CHA</v>
      </c>
      <c r="Q212" t="str">
        <f t="shared" si="11"/>
        <v>Halo K-Drama Lovers, nikmati HOMETOWN CHA-CHA-CHA Ada Lee Si-hoon yang nemenin kamu di hari libur kau lho</v>
      </c>
    </row>
    <row r="213" spans="1:17">
      <c r="A213">
        <f>'Actor - Edited'!A213</f>
        <v>212</v>
      </c>
      <c r="B213" t="s">
        <v>1386</v>
      </c>
      <c r="C213" t="str">
        <f>'Actor - Edited'!C213</f>
        <v>Kim Dae-gon</v>
      </c>
      <c r="D213" t="str">
        <f>'Actor - Edited'!D213</f>
        <v>rottiserie</v>
      </c>
      <c r="E213" t="str">
        <f>'Actor - Edited'!F213</f>
        <v>Special Appearance</v>
      </c>
      <c r="F213" t="str">
        <f>'Actor - Edited'!G213</f>
        <v>www.dqbio/kim-dae-gon/hometown-cha-cha-cha.com</v>
      </c>
      <c r="G213" s="4" t="str">
        <f t="shared" si="9"/>
        <v>KIM DAE-GON</v>
      </c>
      <c r="H213" t="str">
        <f>VLOOKUP(B213,'Highest Rating - Edited'!$B$1:$K$50,2,0)</f>
        <v>TVN</v>
      </c>
      <c r="I213">
        <f>VLOOKUP(B213,'Highest Rating - Edited'!$B$1:$K$50,3,0)</f>
        <v>3237</v>
      </c>
      <c r="J213" s="1">
        <f>VLOOKUP(B213,'Highest Rating - Edited'!$B$1:$K$50,4,0)</f>
        <v>44486</v>
      </c>
      <c r="K213" t="str">
        <f>VLOOKUP(B213,'Highest Rating - Edited'!$B$1:$K$50,5,0)</f>
        <v>Rating Above Average</v>
      </c>
      <c r="L213" t="str">
        <f>VLOOKUP(B213,'Highest Rating - Edited'!$B$1:$K$50,6,0)</f>
        <v>Level 2</v>
      </c>
      <c r="M213" t="str">
        <f>VLOOKUP(B213,'Highest Rating - Edited'!$B$1:$K$50,7,0)</f>
        <v>Second Semester</v>
      </c>
      <c r="N213" t="str">
        <f>VLOOKUP(B213,'Highest Rating - Edited'!$B$1:$K$50,8,0)</f>
        <v>New Series</v>
      </c>
      <c r="O213" t="str">
        <f>VLOOKUP(B213,'Highest Rating - Edited'!$B$1:$K$50,9,0)</f>
        <v>www.dqstream/hometown-cha-cha-cha/tvn.com</v>
      </c>
      <c r="P213" s="4" t="str">
        <f t="shared" si="10"/>
        <v>HOMETOWN CHA-CHA-CHA</v>
      </c>
      <c r="Q213" t="str">
        <f t="shared" si="11"/>
        <v>Halo K-Drama Lovers, nikmati HOMETOWN CHA-CHA-CHA Ada Kim Dae-gon yang nemenin kamu di hari libur kau lho</v>
      </c>
    </row>
    <row r="214" spans="1:17">
      <c r="A214">
        <f>'Actor - Edited'!A214</f>
        <v>213</v>
      </c>
      <c r="B214" t="s">
        <v>1386</v>
      </c>
      <c r="C214" t="str">
        <f>'Actor - Edited'!C214</f>
        <v>Kim Ji-hyun</v>
      </c>
      <c r="D214" t="str">
        <f>'Actor - Edited'!D214</f>
        <v>Seon-ah, S</v>
      </c>
      <c r="E214" t="str">
        <f>'Actor - Edited'!F214</f>
        <v>Special Appearance</v>
      </c>
      <c r="F214" t="str">
        <f>'Actor - Edited'!G214</f>
        <v>www.dqbio/kim-ji-hyun/hometown-cha-cha-cha.com</v>
      </c>
      <c r="G214" s="4" t="str">
        <f t="shared" si="9"/>
        <v>KIM JI-HYUN</v>
      </c>
      <c r="H214" t="str">
        <f>VLOOKUP(B214,'Highest Rating - Edited'!$B$1:$K$50,2,0)</f>
        <v>TVN</v>
      </c>
      <c r="I214">
        <f>VLOOKUP(B214,'Highest Rating - Edited'!$B$1:$K$50,3,0)</f>
        <v>3237</v>
      </c>
      <c r="J214" s="1">
        <f>VLOOKUP(B214,'Highest Rating - Edited'!$B$1:$K$50,4,0)</f>
        <v>44486</v>
      </c>
      <c r="K214" t="str">
        <f>VLOOKUP(B214,'Highest Rating - Edited'!$B$1:$K$50,5,0)</f>
        <v>Rating Above Average</v>
      </c>
      <c r="L214" t="str">
        <f>VLOOKUP(B214,'Highest Rating - Edited'!$B$1:$K$50,6,0)</f>
        <v>Level 2</v>
      </c>
      <c r="M214" t="str">
        <f>VLOOKUP(B214,'Highest Rating - Edited'!$B$1:$K$50,7,0)</f>
        <v>Second Semester</v>
      </c>
      <c r="N214" t="str">
        <f>VLOOKUP(B214,'Highest Rating - Edited'!$B$1:$K$50,8,0)</f>
        <v>New Series</v>
      </c>
      <c r="O214" t="str">
        <f>VLOOKUP(B214,'Highest Rating - Edited'!$B$1:$K$50,9,0)</f>
        <v>www.dqstream/hometown-cha-cha-cha/tvn.com</v>
      </c>
      <c r="P214" s="4" t="str">
        <f t="shared" si="10"/>
        <v>HOMETOWN CHA-CHA-CHA</v>
      </c>
      <c r="Q214" t="str">
        <f t="shared" si="11"/>
        <v>Halo K-Drama Lovers, nikmati HOMETOWN CHA-CHA-CHA Ada Kim Ji-hyun yang nemenin kamu di hari libur kau lho</v>
      </c>
    </row>
    <row r="215" spans="1:17">
      <c r="A215">
        <f>'Actor - Edited'!A215</f>
        <v>214</v>
      </c>
      <c r="B215" t="s">
        <v>1386</v>
      </c>
      <c r="C215" t="str">
        <f>'Actor - Edited'!C215</f>
        <v>Oh Eui-shik</v>
      </c>
      <c r="D215" t="str">
        <f>'Actor - Edited'!D215</f>
        <v>Park Jung-</v>
      </c>
      <c r="E215" t="str">
        <f>'Actor - Edited'!F215</f>
        <v>Special Appearance</v>
      </c>
      <c r="F215" t="str">
        <f>'Actor - Edited'!G215</f>
        <v>www.dqbio/oh-eui-shik/hometown-cha-cha-cha.com</v>
      </c>
      <c r="G215" s="4" t="str">
        <f t="shared" si="9"/>
        <v>OH EUI-SHIK</v>
      </c>
      <c r="H215" t="str">
        <f>VLOOKUP(B215,'Highest Rating - Edited'!$B$1:$K$50,2,0)</f>
        <v>TVN</v>
      </c>
      <c r="I215">
        <f>VLOOKUP(B215,'Highest Rating - Edited'!$B$1:$K$50,3,0)</f>
        <v>3237</v>
      </c>
      <c r="J215" s="1">
        <f>VLOOKUP(B215,'Highest Rating - Edited'!$B$1:$K$50,4,0)</f>
        <v>44486</v>
      </c>
      <c r="K215" t="str">
        <f>VLOOKUP(B215,'Highest Rating - Edited'!$B$1:$K$50,5,0)</f>
        <v>Rating Above Average</v>
      </c>
      <c r="L215" t="str">
        <f>VLOOKUP(B215,'Highest Rating - Edited'!$B$1:$K$50,6,0)</f>
        <v>Level 2</v>
      </c>
      <c r="M215" t="str">
        <f>VLOOKUP(B215,'Highest Rating - Edited'!$B$1:$K$50,7,0)</f>
        <v>Second Semester</v>
      </c>
      <c r="N215" t="str">
        <f>VLOOKUP(B215,'Highest Rating - Edited'!$B$1:$K$50,8,0)</f>
        <v>New Series</v>
      </c>
      <c r="O215" t="str">
        <f>VLOOKUP(B215,'Highest Rating - Edited'!$B$1:$K$50,9,0)</f>
        <v>www.dqstream/hometown-cha-cha-cha/tvn.com</v>
      </c>
      <c r="P215" s="4" t="str">
        <f t="shared" si="10"/>
        <v>HOMETOWN CHA-CHA-CHA</v>
      </c>
      <c r="Q215" t="str">
        <f t="shared" si="11"/>
        <v>Halo K-Drama Lovers, nikmati HOMETOWN CHA-CHA-CHA Ada Oh Eui-shik yang nemenin kamu di hari libur kau lho</v>
      </c>
    </row>
    <row r="216" spans="1:17">
      <c r="A216">
        <f>'Actor - Edited'!A216</f>
        <v>215</v>
      </c>
      <c r="B216" t="s">
        <v>1386</v>
      </c>
      <c r="C216" t="str">
        <f>'Actor - Edited'!C216</f>
        <v>Lee Do-yeop</v>
      </c>
      <c r="D216" t="str">
        <f>'Actor - Edited'!D216</f>
        <v>Gam-ri's s</v>
      </c>
      <c r="E216" t="str">
        <f>'Actor - Edited'!F216</f>
        <v>Special Appearance</v>
      </c>
      <c r="F216" t="str">
        <f>'Actor - Edited'!G216</f>
        <v>www.dqbio/lee-do-yeop/hometown-cha-cha-cha.com</v>
      </c>
      <c r="G216" s="4" t="str">
        <f t="shared" si="9"/>
        <v>LEE DO-YEOP</v>
      </c>
      <c r="H216" t="str">
        <f>VLOOKUP(B216,'Highest Rating - Edited'!$B$1:$K$50,2,0)</f>
        <v>TVN</v>
      </c>
      <c r="I216">
        <f>VLOOKUP(B216,'Highest Rating - Edited'!$B$1:$K$50,3,0)</f>
        <v>3237</v>
      </c>
      <c r="J216" s="1">
        <f>VLOOKUP(B216,'Highest Rating - Edited'!$B$1:$K$50,4,0)</f>
        <v>44486</v>
      </c>
      <c r="K216" t="str">
        <f>VLOOKUP(B216,'Highest Rating - Edited'!$B$1:$K$50,5,0)</f>
        <v>Rating Above Average</v>
      </c>
      <c r="L216" t="str">
        <f>VLOOKUP(B216,'Highest Rating - Edited'!$B$1:$K$50,6,0)</f>
        <v>Level 2</v>
      </c>
      <c r="M216" t="str">
        <f>VLOOKUP(B216,'Highest Rating - Edited'!$B$1:$K$50,7,0)</f>
        <v>Second Semester</v>
      </c>
      <c r="N216" t="str">
        <f>VLOOKUP(B216,'Highest Rating - Edited'!$B$1:$K$50,8,0)</f>
        <v>New Series</v>
      </c>
      <c r="O216" t="str">
        <f>VLOOKUP(B216,'Highest Rating - Edited'!$B$1:$K$50,9,0)</f>
        <v>www.dqstream/hometown-cha-cha-cha/tvn.com</v>
      </c>
      <c r="P216" s="4" t="str">
        <f t="shared" si="10"/>
        <v>HOMETOWN CHA-CHA-CHA</v>
      </c>
      <c r="Q216" t="str">
        <f t="shared" si="11"/>
        <v>Halo K-Drama Lovers, nikmati HOMETOWN CHA-CHA-CHA Ada Lee Do-yeop yang nemenin kamu di hari libur kau lho</v>
      </c>
    </row>
    <row r="217" spans="1:17">
      <c r="A217">
        <f>'Actor - Edited'!A217</f>
        <v>216</v>
      </c>
      <c r="B217" t="s">
        <v>1387</v>
      </c>
      <c r="C217" t="str">
        <f>'Actor - Edited'!C217</f>
        <v>Shin Hyun-been</v>
      </c>
      <c r="D217" t="str">
        <f>'Actor - Edited'!D217</f>
        <v>Jang Gyeo-</v>
      </c>
      <c r="E217" t="str">
        <f>'Actor - Edited'!F217</f>
        <v>Supporting</v>
      </c>
      <c r="F217" t="str">
        <f>'Actor - Edited'!G217</f>
        <v>www.dqbio/shin-hyun-been/hospital-playlist.com</v>
      </c>
      <c r="G217" s="4" t="str">
        <f t="shared" si="9"/>
        <v>SHIN HYUN-BEEN</v>
      </c>
      <c r="H217" t="str">
        <f>VLOOKUP(B217,'Highest Rating - Edited'!$B$1:$K$50,2,0)</f>
        <v>NO NETWORK</v>
      </c>
      <c r="I217">
        <f>VLOOKUP(B217,'Highest Rating - Edited'!$B$1:$K$50,3,0)</f>
        <v>3579</v>
      </c>
      <c r="J217" s="1">
        <f>VLOOKUP(B217,'Highest Rating - Edited'!$B$1:$K$50,4,0)</f>
        <v>43979</v>
      </c>
      <c r="K217" t="str">
        <f>VLOOKUP(B217,'Highest Rating - Edited'!$B$1:$K$50,5,0)</f>
        <v>Rating Above Average</v>
      </c>
      <c r="L217" t="str">
        <f>VLOOKUP(B217,'Highest Rating - Edited'!$B$1:$K$50,6,0)</f>
        <v>Level 3</v>
      </c>
      <c r="M217" t="str">
        <f>VLOOKUP(B217,'Highest Rating - Edited'!$B$1:$K$50,7,0)</f>
        <v>First Semester</v>
      </c>
      <c r="N217" t="str">
        <f>VLOOKUP(B217,'Highest Rating - Edited'!$B$1:$K$50,8,0)</f>
        <v>Old Series</v>
      </c>
      <c r="O217" t="str">
        <f>VLOOKUP(B217,'Highest Rating - Edited'!$B$1:$K$50,9,0)</f>
        <v>www.dqstream/hospital-playlist/no-network.com</v>
      </c>
      <c r="P217" s="4" t="str">
        <f t="shared" si="10"/>
        <v>HOSPITAL PLAYLIST</v>
      </c>
      <c r="Q217" t="str">
        <f t="shared" si="11"/>
        <v>Halo K-Drama Lovers, nikmati HOSPITAL PLAYLIST Ada Shin Hyun-been yang nemenin kamu di hari libur kau lho</v>
      </c>
    </row>
    <row r="218" spans="1:17">
      <c r="A218">
        <f>'Actor - Edited'!A218</f>
        <v>217</v>
      </c>
      <c r="B218" t="s">
        <v>1387</v>
      </c>
      <c r="C218" t="str">
        <f>'Actor - Edited'!C218</f>
        <v>Jung Moon-sung</v>
      </c>
      <c r="D218" t="str">
        <f>'Actor - Edited'!D218</f>
        <v>Do Jae-hak</v>
      </c>
      <c r="E218" t="str">
        <f>'Actor - Edited'!F218</f>
        <v>Supporting</v>
      </c>
      <c r="F218" t="str">
        <f>'Actor - Edited'!G218</f>
        <v>www.dqbio/jung-moon-sung/hospital-playlist.com</v>
      </c>
      <c r="G218" s="4" t="str">
        <f t="shared" si="9"/>
        <v>JUNG MOON-SUNG</v>
      </c>
      <c r="H218" t="str">
        <f>VLOOKUP(B218,'Highest Rating - Edited'!$B$1:$K$50,2,0)</f>
        <v>NO NETWORK</v>
      </c>
      <c r="I218">
        <f>VLOOKUP(B218,'Highest Rating - Edited'!$B$1:$K$50,3,0)</f>
        <v>3579</v>
      </c>
      <c r="J218" s="1">
        <f>VLOOKUP(B218,'Highest Rating - Edited'!$B$1:$K$50,4,0)</f>
        <v>43979</v>
      </c>
      <c r="K218" t="str">
        <f>VLOOKUP(B218,'Highest Rating - Edited'!$B$1:$K$50,5,0)</f>
        <v>Rating Above Average</v>
      </c>
      <c r="L218" t="str">
        <f>VLOOKUP(B218,'Highest Rating - Edited'!$B$1:$K$50,6,0)</f>
        <v>Level 3</v>
      </c>
      <c r="M218" t="str">
        <f>VLOOKUP(B218,'Highest Rating - Edited'!$B$1:$K$50,7,0)</f>
        <v>First Semester</v>
      </c>
      <c r="N218" t="str">
        <f>VLOOKUP(B218,'Highest Rating - Edited'!$B$1:$K$50,8,0)</f>
        <v>Old Series</v>
      </c>
      <c r="O218" t="str">
        <f>VLOOKUP(B218,'Highest Rating - Edited'!$B$1:$K$50,9,0)</f>
        <v>www.dqstream/hospital-playlist/no-network.com</v>
      </c>
      <c r="P218" s="4" t="str">
        <f t="shared" si="10"/>
        <v>HOSPITAL PLAYLIST</v>
      </c>
      <c r="Q218" t="str">
        <f t="shared" si="11"/>
        <v>Halo K-Drama Lovers, nikmati HOSPITAL PLAYLIST Ada Jung Moon-sung yang nemenin kamu di hari libur kau lho</v>
      </c>
    </row>
    <row r="219" spans="1:17">
      <c r="A219">
        <f>'Actor - Edited'!A219</f>
        <v>218</v>
      </c>
      <c r="B219" t="s">
        <v>1387</v>
      </c>
      <c r="C219" t="str">
        <f>'Actor - Edited'!C219</f>
        <v>Ahn Eun-jin</v>
      </c>
      <c r="D219" t="str">
        <f>'Actor - Edited'!D219</f>
        <v>Chu Min-ha</v>
      </c>
      <c r="E219" t="str">
        <f>'Actor - Edited'!F219</f>
        <v>Supporting</v>
      </c>
      <c r="F219" t="str">
        <f>'Actor - Edited'!G219</f>
        <v>www.dqbio/ahn-eun-jin/hospital-playlist.com</v>
      </c>
      <c r="G219" s="4" t="str">
        <f t="shared" si="9"/>
        <v>AHN EUN-JIN</v>
      </c>
      <c r="H219" t="str">
        <f>VLOOKUP(B219,'Highest Rating - Edited'!$B$1:$K$50,2,0)</f>
        <v>NO NETWORK</v>
      </c>
      <c r="I219">
        <f>VLOOKUP(B219,'Highest Rating - Edited'!$B$1:$K$50,3,0)</f>
        <v>3579</v>
      </c>
      <c r="J219" s="1">
        <f>VLOOKUP(B219,'Highest Rating - Edited'!$B$1:$K$50,4,0)</f>
        <v>43979</v>
      </c>
      <c r="K219" t="str">
        <f>VLOOKUP(B219,'Highest Rating - Edited'!$B$1:$K$50,5,0)</f>
        <v>Rating Above Average</v>
      </c>
      <c r="L219" t="str">
        <f>VLOOKUP(B219,'Highest Rating - Edited'!$B$1:$K$50,6,0)</f>
        <v>Level 3</v>
      </c>
      <c r="M219" t="str">
        <f>VLOOKUP(B219,'Highest Rating - Edited'!$B$1:$K$50,7,0)</f>
        <v>First Semester</v>
      </c>
      <c r="N219" t="str">
        <f>VLOOKUP(B219,'Highest Rating - Edited'!$B$1:$K$50,8,0)</f>
        <v>Old Series</v>
      </c>
      <c r="O219" t="str">
        <f>VLOOKUP(B219,'Highest Rating - Edited'!$B$1:$K$50,9,0)</f>
        <v>www.dqstream/hospital-playlist/no-network.com</v>
      </c>
      <c r="P219" s="4" t="str">
        <f t="shared" si="10"/>
        <v>HOSPITAL PLAYLIST</v>
      </c>
      <c r="Q219" t="str">
        <f t="shared" si="11"/>
        <v>Halo K-Drama Lovers, nikmati HOSPITAL PLAYLIST Ada Ahn Eun-jin yang nemenin kamu di hari libur kau lho</v>
      </c>
    </row>
    <row r="220" spans="1:17">
      <c r="A220">
        <f>'Actor - Edited'!A220</f>
        <v>219</v>
      </c>
      <c r="B220" t="s">
        <v>1387</v>
      </c>
      <c r="C220" t="str">
        <f>'Actor - Edited'!C220</f>
        <v>Kim Jun-han</v>
      </c>
      <c r="D220" t="str">
        <f>'Actor - Edited'!D220</f>
        <v>Ahn Chi-ho</v>
      </c>
      <c r="E220" t="str">
        <f>'Actor - Edited'!F220</f>
        <v>Supporting</v>
      </c>
      <c r="F220" t="str">
        <f>'Actor - Edited'!G220</f>
        <v>www.dqbio/kim-jun-han/hospital-playlist.com</v>
      </c>
      <c r="G220" s="4" t="str">
        <f t="shared" si="9"/>
        <v>KIM JUN-HAN</v>
      </c>
      <c r="H220" t="str">
        <f>VLOOKUP(B220,'Highest Rating - Edited'!$B$1:$K$50,2,0)</f>
        <v>NO NETWORK</v>
      </c>
      <c r="I220">
        <f>VLOOKUP(B220,'Highest Rating - Edited'!$B$1:$K$50,3,0)</f>
        <v>3579</v>
      </c>
      <c r="J220" s="1">
        <f>VLOOKUP(B220,'Highest Rating - Edited'!$B$1:$K$50,4,0)</f>
        <v>43979</v>
      </c>
      <c r="K220" t="str">
        <f>VLOOKUP(B220,'Highest Rating - Edited'!$B$1:$K$50,5,0)</f>
        <v>Rating Above Average</v>
      </c>
      <c r="L220" t="str">
        <f>VLOOKUP(B220,'Highest Rating - Edited'!$B$1:$K$50,6,0)</f>
        <v>Level 3</v>
      </c>
      <c r="M220" t="str">
        <f>VLOOKUP(B220,'Highest Rating - Edited'!$B$1:$K$50,7,0)</f>
        <v>First Semester</v>
      </c>
      <c r="N220" t="str">
        <f>VLOOKUP(B220,'Highest Rating - Edited'!$B$1:$K$50,8,0)</f>
        <v>Old Series</v>
      </c>
      <c r="O220" t="str">
        <f>VLOOKUP(B220,'Highest Rating - Edited'!$B$1:$K$50,9,0)</f>
        <v>www.dqstream/hospital-playlist/no-network.com</v>
      </c>
      <c r="P220" s="4" t="str">
        <f t="shared" si="10"/>
        <v>HOSPITAL PLAYLIST</v>
      </c>
      <c r="Q220" t="str">
        <f t="shared" si="11"/>
        <v>Halo K-Drama Lovers, nikmati HOSPITAL PLAYLIST Ada Kim Jun-han yang nemenin kamu di hari libur kau lho</v>
      </c>
    </row>
    <row r="221" spans="1:17">
      <c r="A221">
        <f>'Actor - Edited'!A221</f>
        <v>220</v>
      </c>
      <c r="B221" t="s">
        <v>1387</v>
      </c>
      <c r="C221" t="str">
        <f>'Actor - Edited'!C221</f>
        <v>Moon Tae-yoo</v>
      </c>
      <c r="D221" t="str">
        <f>'Actor - Edited'!D221</f>
        <v>Yong Seok-</v>
      </c>
      <c r="E221" t="str">
        <f>'Actor - Edited'!F221</f>
        <v>Supporting</v>
      </c>
      <c r="F221" t="str">
        <f>'Actor - Edited'!G221</f>
        <v>www.dqbio/moon-tae-yoo/hospital-playlist.com</v>
      </c>
      <c r="G221" s="4" t="str">
        <f t="shared" si="9"/>
        <v>MOON TAE-YOO</v>
      </c>
      <c r="H221" t="str">
        <f>VLOOKUP(B221,'Highest Rating - Edited'!$B$1:$K$50,2,0)</f>
        <v>NO NETWORK</v>
      </c>
      <c r="I221">
        <f>VLOOKUP(B221,'Highest Rating - Edited'!$B$1:$K$50,3,0)</f>
        <v>3579</v>
      </c>
      <c r="J221" s="1">
        <f>VLOOKUP(B221,'Highest Rating - Edited'!$B$1:$K$50,4,0)</f>
        <v>43979</v>
      </c>
      <c r="K221" t="str">
        <f>VLOOKUP(B221,'Highest Rating - Edited'!$B$1:$K$50,5,0)</f>
        <v>Rating Above Average</v>
      </c>
      <c r="L221" t="str">
        <f>VLOOKUP(B221,'Highest Rating - Edited'!$B$1:$K$50,6,0)</f>
        <v>Level 3</v>
      </c>
      <c r="M221" t="str">
        <f>VLOOKUP(B221,'Highest Rating - Edited'!$B$1:$K$50,7,0)</f>
        <v>First Semester</v>
      </c>
      <c r="N221" t="str">
        <f>VLOOKUP(B221,'Highest Rating - Edited'!$B$1:$K$50,8,0)</f>
        <v>Old Series</v>
      </c>
      <c r="O221" t="str">
        <f>VLOOKUP(B221,'Highest Rating - Edited'!$B$1:$K$50,9,0)</f>
        <v>www.dqstream/hospital-playlist/no-network.com</v>
      </c>
      <c r="P221" s="4" t="str">
        <f t="shared" si="10"/>
        <v>HOSPITAL PLAYLIST</v>
      </c>
      <c r="Q221" t="str">
        <f t="shared" si="11"/>
        <v>Halo K-Drama Lovers, nikmati HOSPITAL PLAYLIST Ada Moon Tae-yoo yang nemenin kamu di hari libur kau lho</v>
      </c>
    </row>
    <row r="222" spans="1:17">
      <c r="A222">
        <f>'Actor - Edited'!A222</f>
        <v>221</v>
      </c>
      <c r="B222" t="s">
        <v>1387</v>
      </c>
      <c r="C222" t="str">
        <f>'Actor - Edited'!C222</f>
        <v>Ha Yoon-kyung</v>
      </c>
      <c r="D222" t="str">
        <f>'Actor - Edited'!D222</f>
        <v>Heo Sun-bi</v>
      </c>
      <c r="E222" t="str">
        <f>'Actor - Edited'!F222</f>
        <v>Supporting</v>
      </c>
      <c r="F222" t="str">
        <f>'Actor - Edited'!G222</f>
        <v>www.dqbio/ha-yoon-kyung/hospital-playlist.com</v>
      </c>
      <c r="G222" s="4" t="str">
        <f t="shared" si="9"/>
        <v>HA YOON-KYUNG</v>
      </c>
      <c r="H222" t="str">
        <f>VLOOKUP(B222,'Highest Rating - Edited'!$B$1:$K$50,2,0)</f>
        <v>NO NETWORK</v>
      </c>
      <c r="I222">
        <f>VLOOKUP(B222,'Highest Rating - Edited'!$B$1:$K$50,3,0)</f>
        <v>3579</v>
      </c>
      <c r="J222" s="1">
        <f>VLOOKUP(B222,'Highest Rating - Edited'!$B$1:$K$50,4,0)</f>
        <v>43979</v>
      </c>
      <c r="K222" t="str">
        <f>VLOOKUP(B222,'Highest Rating - Edited'!$B$1:$K$50,5,0)</f>
        <v>Rating Above Average</v>
      </c>
      <c r="L222" t="str">
        <f>VLOOKUP(B222,'Highest Rating - Edited'!$B$1:$K$50,6,0)</f>
        <v>Level 3</v>
      </c>
      <c r="M222" t="str">
        <f>VLOOKUP(B222,'Highest Rating - Edited'!$B$1:$K$50,7,0)</f>
        <v>First Semester</v>
      </c>
      <c r="N222" t="str">
        <f>VLOOKUP(B222,'Highest Rating - Edited'!$B$1:$K$50,8,0)</f>
        <v>Old Series</v>
      </c>
      <c r="O222" t="str">
        <f>VLOOKUP(B222,'Highest Rating - Edited'!$B$1:$K$50,9,0)</f>
        <v>www.dqstream/hospital-playlist/no-network.com</v>
      </c>
      <c r="P222" s="4" t="str">
        <f t="shared" si="10"/>
        <v>HOSPITAL PLAYLIST</v>
      </c>
      <c r="Q222" t="str">
        <f t="shared" si="11"/>
        <v>Halo K-Drama Lovers, nikmati HOSPITAL PLAYLIST Ada Ha Yoon-kyung yang nemenin kamu di hari libur kau lho</v>
      </c>
    </row>
    <row r="223" spans="1:17">
      <c r="A223">
        <f>'Actor - Edited'!A223</f>
        <v>222</v>
      </c>
      <c r="B223" t="s">
        <v>1387</v>
      </c>
      <c r="C223" t="str">
        <f>'Actor - Edited'!C223</f>
        <v>Choi Young-joon</v>
      </c>
      <c r="D223" t="str">
        <f>'Actor - Edited'!D223</f>
        <v>Bong Gwang</v>
      </c>
      <c r="E223" t="str">
        <f>'Actor - Edited'!F223</f>
        <v>Supporting</v>
      </c>
      <c r="F223" t="str">
        <f>'Actor - Edited'!G223</f>
        <v>www.dqbio/choi-young-joon/hospital-playlist.com</v>
      </c>
      <c r="G223" s="4" t="str">
        <f t="shared" si="9"/>
        <v>CHOI YOUNG-JOON</v>
      </c>
      <c r="H223" t="str">
        <f>VLOOKUP(B223,'Highest Rating - Edited'!$B$1:$K$50,2,0)</f>
        <v>NO NETWORK</v>
      </c>
      <c r="I223">
        <f>VLOOKUP(B223,'Highest Rating - Edited'!$B$1:$K$50,3,0)</f>
        <v>3579</v>
      </c>
      <c r="J223" s="1">
        <f>VLOOKUP(B223,'Highest Rating - Edited'!$B$1:$K$50,4,0)</f>
        <v>43979</v>
      </c>
      <c r="K223" t="str">
        <f>VLOOKUP(B223,'Highest Rating - Edited'!$B$1:$K$50,5,0)</f>
        <v>Rating Above Average</v>
      </c>
      <c r="L223" t="str">
        <f>VLOOKUP(B223,'Highest Rating - Edited'!$B$1:$K$50,6,0)</f>
        <v>Level 3</v>
      </c>
      <c r="M223" t="str">
        <f>VLOOKUP(B223,'Highest Rating - Edited'!$B$1:$K$50,7,0)</f>
        <v>First Semester</v>
      </c>
      <c r="N223" t="str">
        <f>VLOOKUP(B223,'Highest Rating - Edited'!$B$1:$K$50,8,0)</f>
        <v>Old Series</v>
      </c>
      <c r="O223" t="str">
        <f>VLOOKUP(B223,'Highest Rating - Edited'!$B$1:$K$50,9,0)</f>
        <v>www.dqstream/hospital-playlist/no-network.com</v>
      </c>
      <c r="P223" s="4" t="str">
        <f t="shared" si="10"/>
        <v>HOSPITAL PLAYLIST</v>
      </c>
      <c r="Q223" t="str">
        <f t="shared" si="11"/>
        <v>Halo K-Drama Lovers, nikmati HOSPITAL PLAYLIST Ada Choi Young-joon yang nemenin kamu di hari libur kau lho</v>
      </c>
    </row>
    <row r="224" spans="1:17">
      <c r="A224">
        <f>'Actor - Edited'!A224</f>
        <v>223</v>
      </c>
      <c r="B224" t="s">
        <v>1387</v>
      </c>
      <c r="C224" t="str">
        <f>'Actor - Edited'!C224</f>
        <v>Seo Jin-won</v>
      </c>
      <c r="D224" t="str">
        <f>'Actor - Edited'!D224</f>
        <v>Min Gi-joo</v>
      </c>
      <c r="E224" t="str">
        <f>'Actor - Edited'!F224</f>
        <v>Supporting</v>
      </c>
      <c r="F224" t="str">
        <f>'Actor - Edited'!G224</f>
        <v>www.dqbio/seo-jin-won/hospital-playlist.com</v>
      </c>
      <c r="G224" s="4" t="str">
        <f t="shared" si="9"/>
        <v>SEO JIN-WON</v>
      </c>
      <c r="H224" t="str">
        <f>VLOOKUP(B224,'Highest Rating - Edited'!$B$1:$K$50,2,0)</f>
        <v>NO NETWORK</v>
      </c>
      <c r="I224">
        <f>VLOOKUP(B224,'Highest Rating - Edited'!$B$1:$K$50,3,0)</f>
        <v>3579</v>
      </c>
      <c r="J224" s="1">
        <f>VLOOKUP(B224,'Highest Rating - Edited'!$B$1:$K$50,4,0)</f>
        <v>43979</v>
      </c>
      <c r="K224" t="str">
        <f>VLOOKUP(B224,'Highest Rating - Edited'!$B$1:$K$50,5,0)</f>
        <v>Rating Above Average</v>
      </c>
      <c r="L224" t="str">
        <f>VLOOKUP(B224,'Highest Rating - Edited'!$B$1:$K$50,6,0)</f>
        <v>Level 3</v>
      </c>
      <c r="M224" t="str">
        <f>VLOOKUP(B224,'Highest Rating - Edited'!$B$1:$K$50,7,0)</f>
        <v>First Semester</v>
      </c>
      <c r="N224" t="str">
        <f>VLOOKUP(B224,'Highest Rating - Edited'!$B$1:$K$50,8,0)</f>
        <v>Old Series</v>
      </c>
      <c r="O224" t="str">
        <f>VLOOKUP(B224,'Highest Rating - Edited'!$B$1:$K$50,9,0)</f>
        <v>www.dqstream/hospital-playlist/no-network.com</v>
      </c>
      <c r="P224" s="4" t="str">
        <f t="shared" si="10"/>
        <v>HOSPITAL PLAYLIST</v>
      </c>
      <c r="Q224" t="str">
        <f t="shared" si="11"/>
        <v>Halo K-Drama Lovers, nikmati HOSPITAL PLAYLIST Ada Seo Jin-won yang nemenin kamu di hari libur kau lho</v>
      </c>
    </row>
    <row r="225" spans="1:17">
      <c r="A225">
        <f>'Actor - Edited'!A225</f>
        <v>224</v>
      </c>
      <c r="B225" t="s">
        <v>1387</v>
      </c>
      <c r="C225" t="str">
        <f>'Actor - Edited'!C225</f>
        <v>Kim Hye-in</v>
      </c>
      <c r="D225" t="str">
        <f>'Actor - Edited'!D225</f>
        <v>Myung Eun-</v>
      </c>
      <c r="E225" t="str">
        <f>'Actor - Edited'!F225</f>
        <v>Supporting</v>
      </c>
      <c r="F225" t="str">
        <f>'Actor - Edited'!G225</f>
        <v>www.dqbio/kim-hye-in/hospital-playlist.com</v>
      </c>
      <c r="G225" s="4" t="str">
        <f t="shared" si="9"/>
        <v>KIM HYE-IN</v>
      </c>
      <c r="H225" t="str">
        <f>VLOOKUP(B225,'Highest Rating - Edited'!$B$1:$K$50,2,0)</f>
        <v>NO NETWORK</v>
      </c>
      <c r="I225">
        <f>VLOOKUP(B225,'Highest Rating - Edited'!$B$1:$K$50,3,0)</f>
        <v>3579</v>
      </c>
      <c r="J225" s="1">
        <f>VLOOKUP(B225,'Highest Rating - Edited'!$B$1:$K$50,4,0)</f>
        <v>43979</v>
      </c>
      <c r="K225" t="str">
        <f>VLOOKUP(B225,'Highest Rating - Edited'!$B$1:$K$50,5,0)</f>
        <v>Rating Above Average</v>
      </c>
      <c r="L225" t="str">
        <f>VLOOKUP(B225,'Highest Rating - Edited'!$B$1:$K$50,6,0)</f>
        <v>Level 3</v>
      </c>
      <c r="M225" t="str">
        <f>VLOOKUP(B225,'Highest Rating - Edited'!$B$1:$K$50,7,0)</f>
        <v>First Semester</v>
      </c>
      <c r="N225" t="str">
        <f>VLOOKUP(B225,'Highest Rating - Edited'!$B$1:$K$50,8,0)</f>
        <v>Old Series</v>
      </c>
      <c r="O225" t="str">
        <f>VLOOKUP(B225,'Highest Rating - Edited'!$B$1:$K$50,9,0)</f>
        <v>www.dqstream/hospital-playlist/no-network.com</v>
      </c>
      <c r="P225" s="4" t="str">
        <f t="shared" si="10"/>
        <v>HOSPITAL PLAYLIST</v>
      </c>
      <c r="Q225" t="str">
        <f t="shared" si="11"/>
        <v>Halo K-Drama Lovers, nikmati HOSPITAL PLAYLIST Ada Kim Hye-in yang nemenin kamu di hari libur kau lho</v>
      </c>
    </row>
    <row r="226" spans="1:17">
      <c r="A226">
        <f>'Actor - Edited'!A226</f>
        <v>225</v>
      </c>
      <c r="B226" t="s">
        <v>1387</v>
      </c>
      <c r="C226" t="str">
        <f>'Actor - Edited'!C226</f>
        <v>Choi Young-woo</v>
      </c>
      <c r="D226" t="str">
        <f>'Actor - Edited'!D226</f>
        <v>Cheon Myun</v>
      </c>
      <c r="E226" t="str">
        <f>'Actor - Edited'!F226</f>
        <v>Supporting</v>
      </c>
      <c r="F226" t="str">
        <f>'Actor - Edited'!G226</f>
        <v>www.dqbio/choi-young-woo/hospital-playlist.com</v>
      </c>
      <c r="G226" s="4" t="str">
        <f t="shared" si="9"/>
        <v>CHOI YOUNG-WOO</v>
      </c>
      <c r="H226" t="str">
        <f>VLOOKUP(B226,'Highest Rating - Edited'!$B$1:$K$50,2,0)</f>
        <v>NO NETWORK</v>
      </c>
      <c r="I226">
        <f>VLOOKUP(B226,'Highest Rating - Edited'!$B$1:$K$50,3,0)</f>
        <v>3579</v>
      </c>
      <c r="J226" s="1">
        <f>VLOOKUP(B226,'Highest Rating - Edited'!$B$1:$K$50,4,0)</f>
        <v>43979</v>
      </c>
      <c r="K226" t="str">
        <f>VLOOKUP(B226,'Highest Rating - Edited'!$B$1:$K$50,5,0)</f>
        <v>Rating Above Average</v>
      </c>
      <c r="L226" t="str">
        <f>VLOOKUP(B226,'Highest Rating - Edited'!$B$1:$K$50,6,0)</f>
        <v>Level 3</v>
      </c>
      <c r="M226" t="str">
        <f>VLOOKUP(B226,'Highest Rating - Edited'!$B$1:$K$50,7,0)</f>
        <v>First Semester</v>
      </c>
      <c r="N226" t="str">
        <f>VLOOKUP(B226,'Highest Rating - Edited'!$B$1:$K$50,8,0)</f>
        <v>Old Series</v>
      </c>
      <c r="O226" t="str">
        <f>VLOOKUP(B226,'Highest Rating - Edited'!$B$1:$K$50,9,0)</f>
        <v>www.dqstream/hospital-playlist/no-network.com</v>
      </c>
      <c r="P226" s="4" t="str">
        <f t="shared" si="10"/>
        <v>HOSPITAL PLAYLIST</v>
      </c>
      <c r="Q226" t="str">
        <f t="shared" si="11"/>
        <v>Halo K-Drama Lovers, nikmati HOSPITAL PLAYLIST Ada Choi Young-woo yang nemenin kamu di hari libur kau lho</v>
      </c>
    </row>
    <row r="227" spans="1:17">
      <c r="A227">
        <f>'Actor - Edited'!A227</f>
        <v>226</v>
      </c>
      <c r="B227" t="s">
        <v>1387</v>
      </c>
      <c r="C227" t="str">
        <f>'Actor - Edited'!C227</f>
        <v>Shin Do-hyun</v>
      </c>
      <c r="D227" t="str">
        <f>'Actor - Edited'!D227</f>
        <v>Bae Joon-h</v>
      </c>
      <c r="E227" t="str">
        <f>'Actor - Edited'!F227</f>
        <v>Supporting</v>
      </c>
      <c r="F227" t="str">
        <f>'Actor - Edited'!G227</f>
        <v>www.dqbio/shin-do-hyun/hospital-playlist.com</v>
      </c>
      <c r="G227" s="4" t="str">
        <f t="shared" si="9"/>
        <v>SHIN DO-HYUN</v>
      </c>
      <c r="H227" t="str">
        <f>VLOOKUP(B227,'Highest Rating - Edited'!$B$1:$K$50,2,0)</f>
        <v>NO NETWORK</v>
      </c>
      <c r="I227">
        <f>VLOOKUP(B227,'Highest Rating - Edited'!$B$1:$K$50,3,0)</f>
        <v>3579</v>
      </c>
      <c r="J227" s="1">
        <f>VLOOKUP(B227,'Highest Rating - Edited'!$B$1:$K$50,4,0)</f>
        <v>43979</v>
      </c>
      <c r="K227" t="str">
        <f>VLOOKUP(B227,'Highest Rating - Edited'!$B$1:$K$50,5,0)</f>
        <v>Rating Above Average</v>
      </c>
      <c r="L227" t="str">
        <f>VLOOKUP(B227,'Highest Rating - Edited'!$B$1:$K$50,6,0)</f>
        <v>Level 3</v>
      </c>
      <c r="M227" t="str">
        <f>VLOOKUP(B227,'Highest Rating - Edited'!$B$1:$K$50,7,0)</f>
        <v>First Semester</v>
      </c>
      <c r="N227" t="str">
        <f>VLOOKUP(B227,'Highest Rating - Edited'!$B$1:$K$50,8,0)</f>
        <v>Old Series</v>
      </c>
      <c r="O227" t="str">
        <f>VLOOKUP(B227,'Highest Rating - Edited'!$B$1:$K$50,9,0)</f>
        <v>www.dqstream/hospital-playlist/no-network.com</v>
      </c>
      <c r="P227" s="4" t="str">
        <f t="shared" si="10"/>
        <v>HOSPITAL PLAYLIST</v>
      </c>
      <c r="Q227" t="str">
        <f t="shared" si="11"/>
        <v>Halo K-Drama Lovers, nikmati HOSPITAL PLAYLIST Ada Shin Do-hyun yang nemenin kamu di hari libur kau lho</v>
      </c>
    </row>
    <row r="228" spans="1:17">
      <c r="A228">
        <f>'Actor - Edited'!A228</f>
        <v>227</v>
      </c>
      <c r="B228" t="s">
        <v>1387</v>
      </c>
      <c r="C228" t="str">
        <f>'Actor - Edited'!C228</f>
        <v>Jeon Kwang-jin</v>
      </c>
      <c r="D228" t="str">
        <f>'Actor - Edited'!D228</f>
        <v>Jong Se-hy</v>
      </c>
      <c r="E228" t="str">
        <f>'Actor - Edited'!F228</f>
        <v>Supporting</v>
      </c>
      <c r="F228" t="str">
        <f>'Actor - Edited'!G228</f>
        <v>www.dqbio/jeon-kwang-jin/hospital-playlist.com</v>
      </c>
      <c r="G228" s="4" t="str">
        <f t="shared" si="9"/>
        <v>JEON KWANG-JIN</v>
      </c>
      <c r="H228" t="str">
        <f>VLOOKUP(B228,'Highest Rating - Edited'!$B$1:$K$50,2,0)</f>
        <v>NO NETWORK</v>
      </c>
      <c r="I228">
        <f>VLOOKUP(B228,'Highest Rating - Edited'!$B$1:$K$50,3,0)</f>
        <v>3579</v>
      </c>
      <c r="J228" s="1">
        <f>VLOOKUP(B228,'Highest Rating - Edited'!$B$1:$K$50,4,0)</f>
        <v>43979</v>
      </c>
      <c r="K228" t="str">
        <f>VLOOKUP(B228,'Highest Rating - Edited'!$B$1:$K$50,5,0)</f>
        <v>Rating Above Average</v>
      </c>
      <c r="L228" t="str">
        <f>VLOOKUP(B228,'Highest Rating - Edited'!$B$1:$K$50,6,0)</f>
        <v>Level 3</v>
      </c>
      <c r="M228" t="str">
        <f>VLOOKUP(B228,'Highest Rating - Edited'!$B$1:$K$50,7,0)</f>
        <v>First Semester</v>
      </c>
      <c r="N228" t="str">
        <f>VLOOKUP(B228,'Highest Rating - Edited'!$B$1:$K$50,8,0)</f>
        <v>Old Series</v>
      </c>
      <c r="O228" t="str">
        <f>VLOOKUP(B228,'Highest Rating - Edited'!$B$1:$K$50,9,0)</f>
        <v>www.dqstream/hospital-playlist/no-network.com</v>
      </c>
      <c r="P228" s="4" t="str">
        <f t="shared" si="10"/>
        <v>HOSPITAL PLAYLIST</v>
      </c>
      <c r="Q228" t="str">
        <f t="shared" si="11"/>
        <v>Halo K-Drama Lovers, nikmati HOSPITAL PLAYLIST Ada Jeon Kwang-jin yang nemenin kamu di hari libur kau lho</v>
      </c>
    </row>
    <row r="229" spans="1:17">
      <c r="A229">
        <f>'Actor - Edited'!A229</f>
        <v>228</v>
      </c>
      <c r="B229" t="s">
        <v>1387</v>
      </c>
      <c r="C229" t="str">
        <f>'Actor - Edited'!C229</f>
        <v>Lee Se-hee</v>
      </c>
      <c r="D229" t="str">
        <f>'Actor - Edited'!D229</f>
        <v>Kang So-ye</v>
      </c>
      <c r="E229" t="str">
        <f>'Actor - Edited'!F229</f>
        <v>Supporting</v>
      </c>
      <c r="F229" t="str">
        <f>'Actor - Edited'!G229</f>
        <v>www.dqbio/lee-se-hee/hospital-playlist.com</v>
      </c>
      <c r="G229" s="4" t="str">
        <f t="shared" si="9"/>
        <v>LEE SE-HEE</v>
      </c>
      <c r="H229" t="str">
        <f>VLOOKUP(B229,'Highest Rating - Edited'!$B$1:$K$50,2,0)</f>
        <v>NO NETWORK</v>
      </c>
      <c r="I229">
        <f>VLOOKUP(B229,'Highest Rating - Edited'!$B$1:$K$50,3,0)</f>
        <v>3579</v>
      </c>
      <c r="J229" s="1">
        <f>VLOOKUP(B229,'Highest Rating - Edited'!$B$1:$K$50,4,0)</f>
        <v>43979</v>
      </c>
      <c r="K229" t="str">
        <f>VLOOKUP(B229,'Highest Rating - Edited'!$B$1:$K$50,5,0)</f>
        <v>Rating Above Average</v>
      </c>
      <c r="L229" t="str">
        <f>VLOOKUP(B229,'Highest Rating - Edited'!$B$1:$K$50,6,0)</f>
        <v>Level 3</v>
      </c>
      <c r="M229" t="str">
        <f>VLOOKUP(B229,'Highest Rating - Edited'!$B$1:$K$50,7,0)</f>
        <v>First Semester</v>
      </c>
      <c r="N229" t="str">
        <f>VLOOKUP(B229,'Highest Rating - Edited'!$B$1:$K$50,8,0)</f>
        <v>Old Series</v>
      </c>
      <c r="O229" t="str">
        <f>VLOOKUP(B229,'Highest Rating - Edited'!$B$1:$K$50,9,0)</f>
        <v>www.dqstream/hospital-playlist/no-network.com</v>
      </c>
      <c r="P229" s="4" t="str">
        <f t="shared" si="10"/>
        <v>HOSPITAL PLAYLIST</v>
      </c>
      <c r="Q229" t="str">
        <f t="shared" si="11"/>
        <v>Halo K-Drama Lovers, nikmati HOSPITAL PLAYLIST Ada Lee Se-hee yang nemenin kamu di hari libur kau lho</v>
      </c>
    </row>
    <row r="230" spans="1:17">
      <c r="A230">
        <f>'Actor - Edited'!A230</f>
        <v>229</v>
      </c>
      <c r="B230" t="s">
        <v>1387</v>
      </c>
      <c r="C230" t="str">
        <f>'Actor - Edited'!C230</f>
        <v>Woo Jung-won</v>
      </c>
      <c r="D230" t="str">
        <f>'Actor - Edited'!D230</f>
        <v>Yeom Se-he</v>
      </c>
      <c r="E230" t="str">
        <f>'Actor - Edited'!F230</f>
        <v>Supporting</v>
      </c>
      <c r="F230" t="str">
        <f>'Actor - Edited'!G230</f>
        <v>www.dqbio/woo-jung-won/hospital-playlist.com</v>
      </c>
      <c r="G230" s="4" t="str">
        <f t="shared" si="9"/>
        <v>WOO JUNG-WON</v>
      </c>
      <c r="H230" t="str">
        <f>VLOOKUP(B230,'Highest Rating - Edited'!$B$1:$K$50,2,0)</f>
        <v>NO NETWORK</v>
      </c>
      <c r="I230">
        <f>VLOOKUP(B230,'Highest Rating - Edited'!$B$1:$K$50,3,0)</f>
        <v>3579</v>
      </c>
      <c r="J230" s="1">
        <f>VLOOKUP(B230,'Highest Rating - Edited'!$B$1:$K$50,4,0)</f>
        <v>43979</v>
      </c>
      <c r="K230" t="str">
        <f>VLOOKUP(B230,'Highest Rating - Edited'!$B$1:$K$50,5,0)</f>
        <v>Rating Above Average</v>
      </c>
      <c r="L230" t="str">
        <f>VLOOKUP(B230,'Highest Rating - Edited'!$B$1:$K$50,6,0)</f>
        <v>Level 3</v>
      </c>
      <c r="M230" t="str">
        <f>VLOOKUP(B230,'Highest Rating - Edited'!$B$1:$K$50,7,0)</f>
        <v>First Semester</v>
      </c>
      <c r="N230" t="str">
        <f>VLOOKUP(B230,'Highest Rating - Edited'!$B$1:$K$50,8,0)</f>
        <v>Old Series</v>
      </c>
      <c r="O230" t="str">
        <f>VLOOKUP(B230,'Highest Rating - Edited'!$B$1:$K$50,9,0)</f>
        <v>www.dqstream/hospital-playlist/no-network.com</v>
      </c>
      <c r="P230" s="4" t="str">
        <f t="shared" si="10"/>
        <v>HOSPITAL PLAYLIST</v>
      </c>
      <c r="Q230" t="str">
        <f t="shared" si="11"/>
        <v>Halo K-Drama Lovers, nikmati HOSPITAL PLAYLIST Ada Woo Jung-won yang nemenin kamu di hari libur kau lho</v>
      </c>
    </row>
    <row r="231" spans="1:17">
      <c r="A231">
        <f>'Actor - Edited'!A231</f>
        <v>230</v>
      </c>
      <c r="B231" t="s">
        <v>1387</v>
      </c>
      <c r="C231" t="str">
        <f>'Actor - Edited'!C231</f>
        <v>Lee Do-hye</v>
      </c>
      <c r="D231" t="str">
        <f>'Actor - Edited'!D231</f>
        <v>Ki Eun-mi,</v>
      </c>
      <c r="E231" t="str">
        <f>'Actor - Edited'!F231</f>
        <v>Supporting</v>
      </c>
      <c r="F231" t="str">
        <f>'Actor - Edited'!G231</f>
        <v>www.dqbio/lee-do-hye/hospital-playlist.com</v>
      </c>
      <c r="G231" s="4" t="str">
        <f t="shared" si="9"/>
        <v>LEE DO-HYE</v>
      </c>
      <c r="H231" t="str">
        <f>VLOOKUP(B231,'Highest Rating - Edited'!$B$1:$K$50,2,0)</f>
        <v>NO NETWORK</v>
      </c>
      <c r="I231">
        <f>VLOOKUP(B231,'Highest Rating - Edited'!$B$1:$K$50,3,0)</f>
        <v>3579</v>
      </c>
      <c r="J231" s="1">
        <f>VLOOKUP(B231,'Highest Rating - Edited'!$B$1:$K$50,4,0)</f>
        <v>43979</v>
      </c>
      <c r="K231" t="str">
        <f>VLOOKUP(B231,'Highest Rating - Edited'!$B$1:$K$50,5,0)</f>
        <v>Rating Above Average</v>
      </c>
      <c r="L231" t="str">
        <f>VLOOKUP(B231,'Highest Rating - Edited'!$B$1:$K$50,6,0)</f>
        <v>Level 3</v>
      </c>
      <c r="M231" t="str">
        <f>VLOOKUP(B231,'Highest Rating - Edited'!$B$1:$K$50,7,0)</f>
        <v>First Semester</v>
      </c>
      <c r="N231" t="str">
        <f>VLOOKUP(B231,'Highest Rating - Edited'!$B$1:$K$50,8,0)</f>
        <v>Old Series</v>
      </c>
      <c r="O231" t="str">
        <f>VLOOKUP(B231,'Highest Rating - Edited'!$B$1:$K$50,9,0)</f>
        <v>www.dqstream/hospital-playlist/no-network.com</v>
      </c>
      <c r="P231" s="4" t="str">
        <f t="shared" si="10"/>
        <v>HOSPITAL PLAYLIST</v>
      </c>
      <c r="Q231" t="str">
        <f t="shared" si="11"/>
        <v>Halo K-Drama Lovers, nikmati HOSPITAL PLAYLIST Ada Lee Do-hye yang nemenin kamu di hari libur kau lho</v>
      </c>
    </row>
    <row r="232" spans="1:17">
      <c r="A232">
        <f>'Actor - Edited'!A232</f>
        <v>231</v>
      </c>
      <c r="B232" t="s">
        <v>1387</v>
      </c>
      <c r="C232" t="str">
        <f>'Actor - Edited'!C232</f>
        <v>Kim Soo-jin</v>
      </c>
      <c r="D232" t="str">
        <f>'Actor - Edited'!D232</f>
        <v>Song Soo-b</v>
      </c>
      <c r="E232" t="str">
        <f>'Actor - Edited'!F232</f>
        <v>Supporting</v>
      </c>
      <c r="F232" t="str">
        <f>'Actor - Edited'!G232</f>
        <v>www.dqbio/kim-soo-jin/hospital-playlist.com</v>
      </c>
      <c r="G232" s="4" t="str">
        <f t="shared" si="9"/>
        <v>KIM SOO-JIN</v>
      </c>
      <c r="H232" t="str">
        <f>VLOOKUP(B232,'Highest Rating - Edited'!$B$1:$K$50,2,0)</f>
        <v>NO NETWORK</v>
      </c>
      <c r="I232">
        <f>VLOOKUP(B232,'Highest Rating - Edited'!$B$1:$K$50,3,0)</f>
        <v>3579</v>
      </c>
      <c r="J232" s="1">
        <f>VLOOKUP(B232,'Highest Rating - Edited'!$B$1:$K$50,4,0)</f>
        <v>43979</v>
      </c>
      <c r="K232" t="str">
        <f>VLOOKUP(B232,'Highest Rating - Edited'!$B$1:$K$50,5,0)</f>
        <v>Rating Above Average</v>
      </c>
      <c r="L232" t="str">
        <f>VLOOKUP(B232,'Highest Rating - Edited'!$B$1:$K$50,6,0)</f>
        <v>Level 3</v>
      </c>
      <c r="M232" t="str">
        <f>VLOOKUP(B232,'Highest Rating - Edited'!$B$1:$K$50,7,0)</f>
        <v>First Semester</v>
      </c>
      <c r="N232" t="str">
        <f>VLOOKUP(B232,'Highest Rating - Edited'!$B$1:$K$50,8,0)</f>
        <v>Old Series</v>
      </c>
      <c r="O232" t="str">
        <f>VLOOKUP(B232,'Highest Rating - Edited'!$B$1:$K$50,9,0)</f>
        <v>www.dqstream/hospital-playlist/no-network.com</v>
      </c>
      <c r="P232" s="4" t="str">
        <f t="shared" si="10"/>
        <v>HOSPITAL PLAYLIST</v>
      </c>
      <c r="Q232" t="str">
        <f t="shared" si="11"/>
        <v>Halo K-Drama Lovers, nikmati HOSPITAL PLAYLIST Ada Kim Soo-jin yang nemenin kamu di hari libur kau lho</v>
      </c>
    </row>
    <row r="233" spans="1:17">
      <c r="A233">
        <f>'Actor - Edited'!A233</f>
        <v>232</v>
      </c>
      <c r="B233" t="s">
        <v>1387</v>
      </c>
      <c r="C233" t="str">
        <f>'Actor - Edited'!C233</f>
        <v>Yoon Hye-ri</v>
      </c>
      <c r="D233" t="str">
        <f>'Actor - Edited'!D233</f>
        <v>So Yi-hyun</v>
      </c>
      <c r="E233" t="str">
        <f>'Actor - Edited'!F233</f>
        <v>Supporting</v>
      </c>
      <c r="F233" t="str">
        <f>'Actor - Edited'!G233</f>
        <v>www.dqbio/yoon-hye-ri/hospital-playlist.com</v>
      </c>
      <c r="G233" s="4" t="str">
        <f t="shared" si="9"/>
        <v>YOON HYE-RI</v>
      </c>
      <c r="H233" t="str">
        <f>VLOOKUP(B233,'Highest Rating - Edited'!$B$1:$K$50,2,0)</f>
        <v>NO NETWORK</v>
      </c>
      <c r="I233">
        <f>VLOOKUP(B233,'Highest Rating - Edited'!$B$1:$K$50,3,0)</f>
        <v>3579</v>
      </c>
      <c r="J233" s="1">
        <f>VLOOKUP(B233,'Highest Rating - Edited'!$B$1:$K$50,4,0)</f>
        <v>43979</v>
      </c>
      <c r="K233" t="str">
        <f>VLOOKUP(B233,'Highest Rating - Edited'!$B$1:$K$50,5,0)</f>
        <v>Rating Above Average</v>
      </c>
      <c r="L233" t="str">
        <f>VLOOKUP(B233,'Highest Rating - Edited'!$B$1:$K$50,6,0)</f>
        <v>Level 3</v>
      </c>
      <c r="M233" t="str">
        <f>VLOOKUP(B233,'Highest Rating - Edited'!$B$1:$K$50,7,0)</f>
        <v>First Semester</v>
      </c>
      <c r="N233" t="str">
        <f>VLOOKUP(B233,'Highest Rating - Edited'!$B$1:$K$50,8,0)</f>
        <v>Old Series</v>
      </c>
      <c r="O233" t="str">
        <f>VLOOKUP(B233,'Highest Rating - Edited'!$B$1:$K$50,9,0)</f>
        <v>www.dqstream/hospital-playlist/no-network.com</v>
      </c>
      <c r="P233" s="4" t="str">
        <f t="shared" si="10"/>
        <v>HOSPITAL PLAYLIST</v>
      </c>
      <c r="Q233" t="str">
        <f t="shared" si="11"/>
        <v>Halo K-Drama Lovers, nikmati HOSPITAL PLAYLIST Ada Yoon Hye-ri yang nemenin kamu di hari libur kau lho</v>
      </c>
    </row>
    <row r="234" spans="1:17">
      <c r="A234">
        <f>'Actor - Edited'!A234</f>
        <v>233</v>
      </c>
      <c r="B234" t="s">
        <v>1387</v>
      </c>
      <c r="C234" t="str">
        <f>'Actor - Edited'!C234</f>
        <v>Yang Jo-ah</v>
      </c>
      <c r="D234" t="str">
        <f>'Actor - Edited'!D234</f>
        <v>Hwang Jae-</v>
      </c>
      <c r="E234" t="str">
        <f>'Actor - Edited'!F234</f>
        <v>Supporting</v>
      </c>
      <c r="F234" t="str">
        <f>'Actor - Edited'!G234</f>
        <v>www.dqbio/yang-jo-ah/hospital-playlist.com</v>
      </c>
      <c r="G234" s="4" t="str">
        <f t="shared" si="9"/>
        <v>YANG JO-AH</v>
      </c>
      <c r="H234" t="str">
        <f>VLOOKUP(B234,'Highest Rating - Edited'!$B$1:$K$50,2,0)</f>
        <v>NO NETWORK</v>
      </c>
      <c r="I234">
        <f>VLOOKUP(B234,'Highest Rating - Edited'!$B$1:$K$50,3,0)</f>
        <v>3579</v>
      </c>
      <c r="J234" s="1">
        <f>VLOOKUP(B234,'Highest Rating - Edited'!$B$1:$K$50,4,0)</f>
        <v>43979</v>
      </c>
      <c r="K234" t="str">
        <f>VLOOKUP(B234,'Highest Rating - Edited'!$B$1:$K$50,5,0)</f>
        <v>Rating Above Average</v>
      </c>
      <c r="L234" t="str">
        <f>VLOOKUP(B234,'Highest Rating - Edited'!$B$1:$K$50,6,0)</f>
        <v>Level 3</v>
      </c>
      <c r="M234" t="str">
        <f>VLOOKUP(B234,'Highest Rating - Edited'!$B$1:$K$50,7,0)</f>
        <v>First Semester</v>
      </c>
      <c r="N234" t="str">
        <f>VLOOKUP(B234,'Highest Rating - Edited'!$B$1:$K$50,8,0)</f>
        <v>Old Series</v>
      </c>
      <c r="O234" t="str">
        <f>VLOOKUP(B234,'Highest Rating - Edited'!$B$1:$K$50,9,0)</f>
        <v>www.dqstream/hospital-playlist/no-network.com</v>
      </c>
      <c r="P234" s="4" t="str">
        <f t="shared" si="10"/>
        <v>HOSPITAL PLAYLIST</v>
      </c>
      <c r="Q234" t="str">
        <f t="shared" si="11"/>
        <v>Halo K-Drama Lovers, nikmati HOSPITAL PLAYLIST Ada Yang Jo-ah yang nemenin kamu di hari libur kau lho</v>
      </c>
    </row>
    <row r="235" spans="1:17">
      <c r="A235">
        <f>'Actor - Edited'!A235</f>
        <v>234</v>
      </c>
      <c r="B235" t="s">
        <v>1387</v>
      </c>
      <c r="C235" t="str">
        <f>'Actor - Edited'!C235</f>
        <v>Lee Noh-ah</v>
      </c>
      <c r="D235" t="str">
        <f>'Actor - Edited'!D235</f>
        <v>Lee Young-</v>
      </c>
      <c r="E235" t="str">
        <f>'Actor - Edited'!F235</f>
        <v>Supporting</v>
      </c>
      <c r="F235" t="str">
        <f>'Actor - Edited'!G235</f>
        <v>www.dqbio/lee-noh-ah/hospital-playlist.com</v>
      </c>
      <c r="G235" s="4" t="str">
        <f t="shared" si="9"/>
        <v>LEE NOH-AH</v>
      </c>
      <c r="H235" t="str">
        <f>VLOOKUP(B235,'Highest Rating - Edited'!$B$1:$K$50,2,0)</f>
        <v>NO NETWORK</v>
      </c>
      <c r="I235">
        <f>VLOOKUP(B235,'Highest Rating - Edited'!$B$1:$K$50,3,0)</f>
        <v>3579</v>
      </c>
      <c r="J235" s="1">
        <f>VLOOKUP(B235,'Highest Rating - Edited'!$B$1:$K$50,4,0)</f>
        <v>43979</v>
      </c>
      <c r="K235" t="str">
        <f>VLOOKUP(B235,'Highest Rating - Edited'!$B$1:$K$50,5,0)</f>
        <v>Rating Above Average</v>
      </c>
      <c r="L235" t="str">
        <f>VLOOKUP(B235,'Highest Rating - Edited'!$B$1:$K$50,6,0)</f>
        <v>Level 3</v>
      </c>
      <c r="M235" t="str">
        <f>VLOOKUP(B235,'Highest Rating - Edited'!$B$1:$K$50,7,0)</f>
        <v>First Semester</v>
      </c>
      <c r="N235" t="str">
        <f>VLOOKUP(B235,'Highest Rating - Edited'!$B$1:$K$50,8,0)</f>
        <v>Old Series</v>
      </c>
      <c r="O235" t="str">
        <f>VLOOKUP(B235,'Highest Rating - Edited'!$B$1:$K$50,9,0)</f>
        <v>www.dqstream/hospital-playlist/no-network.com</v>
      </c>
      <c r="P235" s="4" t="str">
        <f t="shared" si="10"/>
        <v>HOSPITAL PLAYLIST</v>
      </c>
      <c r="Q235" t="str">
        <f t="shared" si="11"/>
        <v>Halo K-Drama Lovers, nikmati HOSPITAL PLAYLIST Ada Lee Noh-ah yang nemenin kamu di hari libur kau lho</v>
      </c>
    </row>
    <row r="236" spans="1:17">
      <c r="A236">
        <f>'Actor - Edited'!A236</f>
        <v>235</v>
      </c>
      <c r="B236" t="s">
        <v>1387</v>
      </c>
      <c r="C236" t="str">
        <f>'Actor - Edited'!C236</f>
        <v>Lee Dal</v>
      </c>
      <c r="D236" t="str">
        <f>'Actor - Edited'!D236</f>
        <v>Kim Jae-hw</v>
      </c>
      <c r="E236" t="str">
        <f>'Actor - Edited'!F236</f>
        <v>Supporting</v>
      </c>
      <c r="F236" t="str">
        <f>'Actor - Edited'!G236</f>
        <v>www.dqbio/lee-dal/hospital-playlist.com</v>
      </c>
      <c r="G236" s="4" t="str">
        <f t="shared" si="9"/>
        <v>LEE DAL</v>
      </c>
      <c r="H236" t="str">
        <f>VLOOKUP(B236,'Highest Rating - Edited'!$B$1:$K$50,2,0)</f>
        <v>NO NETWORK</v>
      </c>
      <c r="I236">
        <f>VLOOKUP(B236,'Highest Rating - Edited'!$B$1:$K$50,3,0)</f>
        <v>3579</v>
      </c>
      <c r="J236" s="1">
        <f>VLOOKUP(B236,'Highest Rating - Edited'!$B$1:$K$50,4,0)</f>
        <v>43979</v>
      </c>
      <c r="K236" t="str">
        <f>VLOOKUP(B236,'Highest Rating - Edited'!$B$1:$K$50,5,0)</f>
        <v>Rating Above Average</v>
      </c>
      <c r="L236" t="str">
        <f>VLOOKUP(B236,'Highest Rating - Edited'!$B$1:$K$50,6,0)</f>
        <v>Level 3</v>
      </c>
      <c r="M236" t="str">
        <f>VLOOKUP(B236,'Highest Rating - Edited'!$B$1:$K$50,7,0)</f>
        <v>First Semester</v>
      </c>
      <c r="N236" t="str">
        <f>VLOOKUP(B236,'Highest Rating - Edited'!$B$1:$K$50,8,0)</f>
        <v>Old Series</v>
      </c>
      <c r="O236" t="str">
        <f>VLOOKUP(B236,'Highest Rating - Edited'!$B$1:$K$50,9,0)</f>
        <v>www.dqstream/hospital-playlist/no-network.com</v>
      </c>
      <c r="P236" s="4" t="str">
        <f t="shared" si="10"/>
        <v>HOSPITAL PLAYLIST</v>
      </c>
      <c r="Q236" t="str">
        <f t="shared" si="11"/>
        <v>Halo K-Drama Lovers, nikmati HOSPITAL PLAYLIST Ada Lee Dal yang nemenin kamu di hari libur kau lho</v>
      </c>
    </row>
    <row r="237" spans="1:17">
      <c r="A237">
        <f>'Actor - Edited'!A237</f>
        <v>236</v>
      </c>
      <c r="B237" t="s">
        <v>1387</v>
      </c>
      <c r="C237" t="str">
        <f>'Actor - Edited'!C237</f>
        <v>Lee Hye-eun</v>
      </c>
      <c r="D237" t="str">
        <f>'Actor - Edited'!D237</f>
        <v>Kook Hye-s</v>
      </c>
      <c r="E237" t="str">
        <f>'Actor - Edited'!F237</f>
        <v>Supporting</v>
      </c>
      <c r="F237" t="str">
        <f>'Actor - Edited'!G237</f>
        <v>www.dqbio/lee-hye-eun/hospital-playlist.com</v>
      </c>
      <c r="G237" s="4" t="str">
        <f t="shared" si="9"/>
        <v>LEE HYE-EUN</v>
      </c>
      <c r="H237" t="str">
        <f>VLOOKUP(B237,'Highest Rating - Edited'!$B$1:$K$50,2,0)</f>
        <v>NO NETWORK</v>
      </c>
      <c r="I237">
        <f>VLOOKUP(B237,'Highest Rating - Edited'!$B$1:$K$50,3,0)</f>
        <v>3579</v>
      </c>
      <c r="J237" s="1">
        <f>VLOOKUP(B237,'Highest Rating - Edited'!$B$1:$K$50,4,0)</f>
        <v>43979</v>
      </c>
      <c r="K237" t="str">
        <f>VLOOKUP(B237,'Highest Rating - Edited'!$B$1:$K$50,5,0)</f>
        <v>Rating Above Average</v>
      </c>
      <c r="L237" t="str">
        <f>VLOOKUP(B237,'Highest Rating - Edited'!$B$1:$K$50,6,0)</f>
        <v>Level 3</v>
      </c>
      <c r="M237" t="str">
        <f>VLOOKUP(B237,'Highest Rating - Edited'!$B$1:$K$50,7,0)</f>
        <v>First Semester</v>
      </c>
      <c r="N237" t="str">
        <f>VLOOKUP(B237,'Highest Rating - Edited'!$B$1:$K$50,8,0)</f>
        <v>Old Series</v>
      </c>
      <c r="O237" t="str">
        <f>VLOOKUP(B237,'Highest Rating - Edited'!$B$1:$K$50,9,0)</f>
        <v>www.dqstream/hospital-playlist/no-network.com</v>
      </c>
      <c r="P237" s="4" t="str">
        <f t="shared" si="10"/>
        <v>HOSPITAL PLAYLIST</v>
      </c>
      <c r="Q237" t="str">
        <f t="shared" si="11"/>
        <v>Halo K-Drama Lovers, nikmati HOSPITAL PLAYLIST Ada Lee Hye-eun yang nemenin kamu di hari libur kau lho</v>
      </c>
    </row>
    <row r="238" spans="1:17">
      <c r="A238">
        <f>'Actor - Edited'!A238</f>
        <v>237</v>
      </c>
      <c r="B238" t="s">
        <v>1387</v>
      </c>
      <c r="C238" t="str">
        <f>'Actor - Edited'!C238</f>
        <v>Lee Ji-won</v>
      </c>
      <c r="D238" t="str">
        <f>'Actor - Edited'!D238</f>
        <v>Han Hyun-h</v>
      </c>
      <c r="E238" t="str">
        <f>'Actor - Edited'!F238</f>
        <v>Supporting</v>
      </c>
      <c r="F238" t="str">
        <f>'Actor - Edited'!G238</f>
        <v>www.dqbio/lee-ji-won/hospital-playlist.com</v>
      </c>
      <c r="G238" s="4" t="str">
        <f t="shared" si="9"/>
        <v>LEE JI-WON</v>
      </c>
      <c r="H238" t="str">
        <f>VLOOKUP(B238,'Highest Rating - Edited'!$B$1:$K$50,2,0)</f>
        <v>NO NETWORK</v>
      </c>
      <c r="I238">
        <f>VLOOKUP(B238,'Highest Rating - Edited'!$B$1:$K$50,3,0)</f>
        <v>3579</v>
      </c>
      <c r="J238" s="1">
        <f>VLOOKUP(B238,'Highest Rating - Edited'!$B$1:$K$50,4,0)</f>
        <v>43979</v>
      </c>
      <c r="K238" t="str">
        <f>VLOOKUP(B238,'Highest Rating - Edited'!$B$1:$K$50,5,0)</f>
        <v>Rating Above Average</v>
      </c>
      <c r="L238" t="str">
        <f>VLOOKUP(B238,'Highest Rating - Edited'!$B$1:$K$50,6,0)</f>
        <v>Level 3</v>
      </c>
      <c r="M238" t="str">
        <f>VLOOKUP(B238,'Highest Rating - Edited'!$B$1:$K$50,7,0)</f>
        <v>First Semester</v>
      </c>
      <c r="N238" t="str">
        <f>VLOOKUP(B238,'Highest Rating - Edited'!$B$1:$K$50,8,0)</f>
        <v>Old Series</v>
      </c>
      <c r="O238" t="str">
        <f>VLOOKUP(B238,'Highest Rating - Edited'!$B$1:$K$50,9,0)</f>
        <v>www.dqstream/hospital-playlist/no-network.com</v>
      </c>
      <c r="P238" s="4" t="str">
        <f t="shared" si="10"/>
        <v>HOSPITAL PLAYLIST</v>
      </c>
      <c r="Q238" t="str">
        <f t="shared" si="11"/>
        <v>Halo K-Drama Lovers, nikmati HOSPITAL PLAYLIST Ada Lee Ji-won yang nemenin kamu di hari libur kau lho</v>
      </c>
    </row>
    <row r="239" spans="1:17">
      <c r="A239">
        <f>'Actor - Edited'!A239</f>
        <v>238</v>
      </c>
      <c r="B239" t="s">
        <v>1387</v>
      </c>
      <c r="C239" t="str">
        <f>'Actor - Edited'!C239</f>
        <v>Lee Soo-hyun</v>
      </c>
      <c r="D239" t="str">
        <f>'Actor - Edited'!D239</f>
        <v>Nam Ji-min</v>
      </c>
      <c r="E239" t="str">
        <f>'Actor - Edited'!F239</f>
        <v>Supporting</v>
      </c>
      <c r="F239" t="str">
        <f>'Actor - Edited'!G239</f>
        <v>www.dqbio/lee-soo-hyun/hospital-playlist.com</v>
      </c>
      <c r="G239" s="4" t="str">
        <f t="shared" si="9"/>
        <v>LEE SOO-HYUN</v>
      </c>
      <c r="H239" t="str">
        <f>VLOOKUP(B239,'Highest Rating - Edited'!$B$1:$K$50,2,0)</f>
        <v>NO NETWORK</v>
      </c>
      <c r="I239">
        <f>VLOOKUP(B239,'Highest Rating - Edited'!$B$1:$K$50,3,0)</f>
        <v>3579</v>
      </c>
      <c r="J239" s="1">
        <f>VLOOKUP(B239,'Highest Rating - Edited'!$B$1:$K$50,4,0)</f>
        <v>43979</v>
      </c>
      <c r="K239" t="str">
        <f>VLOOKUP(B239,'Highest Rating - Edited'!$B$1:$K$50,5,0)</f>
        <v>Rating Above Average</v>
      </c>
      <c r="L239" t="str">
        <f>VLOOKUP(B239,'Highest Rating - Edited'!$B$1:$K$50,6,0)</f>
        <v>Level 3</v>
      </c>
      <c r="M239" t="str">
        <f>VLOOKUP(B239,'Highest Rating - Edited'!$B$1:$K$50,7,0)</f>
        <v>First Semester</v>
      </c>
      <c r="N239" t="str">
        <f>VLOOKUP(B239,'Highest Rating - Edited'!$B$1:$K$50,8,0)</f>
        <v>Old Series</v>
      </c>
      <c r="O239" t="str">
        <f>VLOOKUP(B239,'Highest Rating - Edited'!$B$1:$K$50,9,0)</f>
        <v>www.dqstream/hospital-playlist/no-network.com</v>
      </c>
      <c r="P239" s="4" t="str">
        <f t="shared" si="10"/>
        <v>HOSPITAL PLAYLIST</v>
      </c>
      <c r="Q239" t="str">
        <f t="shared" si="11"/>
        <v>Halo K-Drama Lovers, nikmati HOSPITAL PLAYLIST Ada Lee Soo-hyun yang nemenin kamu di hari libur kau lho</v>
      </c>
    </row>
    <row r="240" spans="1:17">
      <c r="A240">
        <f>'Actor - Edited'!A240</f>
        <v>239</v>
      </c>
      <c r="B240" t="s">
        <v>1387</v>
      </c>
      <c r="C240" t="str">
        <f>'Actor - Edited'!C240</f>
        <v>Lee Jong-won</v>
      </c>
      <c r="D240" t="str">
        <f>'Actor - Edited'!D240</f>
        <v>Kim Geon-e</v>
      </c>
      <c r="E240" t="str">
        <f>'Actor - Edited'!F240</f>
        <v>Supporting</v>
      </c>
      <c r="F240" t="str">
        <f>'Actor - Edited'!G240</f>
        <v>www.dqbio/lee-jong-won/hospital-playlist.com</v>
      </c>
      <c r="G240" s="4" t="str">
        <f t="shared" si="9"/>
        <v>LEE JONG-WON</v>
      </c>
      <c r="H240" t="str">
        <f>VLOOKUP(B240,'Highest Rating - Edited'!$B$1:$K$50,2,0)</f>
        <v>NO NETWORK</v>
      </c>
      <c r="I240">
        <f>VLOOKUP(B240,'Highest Rating - Edited'!$B$1:$K$50,3,0)</f>
        <v>3579</v>
      </c>
      <c r="J240" s="1">
        <f>VLOOKUP(B240,'Highest Rating - Edited'!$B$1:$K$50,4,0)</f>
        <v>43979</v>
      </c>
      <c r="K240" t="str">
        <f>VLOOKUP(B240,'Highest Rating - Edited'!$B$1:$K$50,5,0)</f>
        <v>Rating Above Average</v>
      </c>
      <c r="L240" t="str">
        <f>VLOOKUP(B240,'Highest Rating - Edited'!$B$1:$K$50,6,0)</f>
        <v>Level 3</v>
      </c>
      <c r="M240" t="str">
        <f>VLOOKUP(B240,'Highest Rating - Edited'!$B$1:$K$50,7,0)</f>
        <v>First Semester</v>
      </c>
      <c r="N240" t="str">
        <f>VLOOKUP(B240,'Highest Rating - Edited'!$B$1:$K$50,8,0)</f>
        <v>Old Series</v>
      </c>
      <c r="O240" t="str">
        <f>VLOOKUP(B240,'Highest Rating - Edited'!$B$1:$K$50,9,0)</f>
        <v>www.dqstream/hospital-playlist/no-network.com</v>
      </c>
      <c r="P240" s="4" t="str">
        <f t="shared" si="10"/>
        <v>HOSPITAL PLAYLIST</v>
      </c>
      <c r="Q240" t="str">
        <f t="shared" si="11"/>
        <v>Halo K-Drama Lovers, nikmati HOSPITAL PLAYLIST Ada Lee Jong-won yang nemenin kamu di hari libur kau lho</v>
      </c>
    </row>
    <row r="241" spans="1:17">
      <c r="A241">
        <f>'Actor - Edited'!A241</f>
        <v>240</v>
      </c>
      <c r="B241" t="s">
        <v>1387</v>
      </c>
      <c r="C241" t="str">
        <f>'Actor - Edited'!C241</f>
        <v>Lee Jung-won</v>
      </c>
      <c r="D241" t="str">
        <f>'Actor - Edited'!D241</f>
        <v>Hwang Ji-w</v>
      </c>
      <c r="E241" t="str">
        <f>'Actor - Edited'!F241</f>
        <v>Supporting</v>
      </c>
      <c r="F241" t="str">
        <f>'Actor - Edited'!G241</f>
        <v>www.dqbio/lee-jung-won/hospital-playlist.com</v>
      </c>
      <c r="G241" s="4" t="str">
        <f t="shared" si="9"/>
        <v>LEE JUNG-WON</v>
      </c>
      <c r="H241" t="str">
        <f>VLOOKUP(B241,'Highest Rating - Edited'!$B$1:$K$50,2,0)</f>
        <v>NO NETWORK</v>
      </c>
      <c r="I241">
        <f>VLOOKUP(B241,'Highest Rating - Edited'!$B$1:$K$50,3,0)</f>
        <v>3579</v>
      </c>
      <c r="J241" s="1">
        <f>VLOOKUP(B241,'Highest Rating - Edited'!$B$1:$K$50,4,0)</f>
        <v>43979</v>
      </c>
      <c r="K241" t="str">
        <f>VLOOKUP(B241,'Highest Rating - Edited'!$B$1:$K$50,5,0)</f>
        <v>Rating Above Average</v>
      </c>
      <c r="L241" t="str">
        <f>VLOOKUP(B241,'Highest Rating - Edited'!$B$1:$K$50,6,0)</f>
        <v>Level 3</v>
      </c>
      <c r="M241" t="str">
        <f>VLOOKUP(B241,'Highest Rating - Edited'!$B$1:$K$50,7,0)</f>
        <v>First Semester</v>
      </c>
      <c r="N241" t="str">
        <f>VLOOKUP(B241,'Highest Rating - Edited'!$B$1:$K$50,8,0)</f>
        <v>Old Series</v>
      </c>
      <c r="O241" t="str">
        <f>VLOOKUP(B241,'Highest Rating - Edited'!$B$1:$K$50,9,0)</f>
        <v>www.dqstream/hospital-playlist/no-network.com</v>
      </c>
      <c r="P241" s="4" t="str">
        <f t="shared" si="10"/>
        <v>HOSPITAL PLAYLIST</v>
      </c>
      <c r="Q241" t="str">
        <f t="shared" si="11"/>
        <v>Halo K-Drama Lovers, nikmati HOSPITAL PLAYLIST Ada Lee Jung-won yang nemenin kamu di hari libur kau lho</v>
      </c>
    </row>
    <row r="242" spans="1:17">
      <c r="A242">
        <f>'Actor - Edited'!A242</f>
        <v>241</v>
      </c>
      <c r="B242" t="s">
        <v>1387</v>
      </c>
      <c r="C242" t="str">
        <f>'Actor - Edited'!C242</f>
        <v>Kim Ji-sung</v>
      </c>
      <c r="D242" t="str">
        <f>'Actor - Edited'!D242</f>
        <v>Han Seung-</v>
      </c>
      <c r="E242" t="str">
        <f>'Actor - Edited'!F242</f>
        <v>Supporting</v>
      </c>
      <c r="F242" t="str">
        <f>'Actor - Edited'!G242</f>
        <v>www.dqbio/kim-ji-sung/hospital-playlist.com</v>
      </c>
      <c r="G242" s="4" t="str">
        <f t="shared" si="9"/>
        <v>KIM JI-SUNG</v>
      </c>
      <c r="H242" t="str">
        <f>VLOOKUP(B242,'Highest Rating - Edited'!$B$1:$K$50,2,0)</f>
        <v>NO NETWORK</v>
      </c>
      <c r="I242">
        <f>VLOOKUP(B242,'Highest Rating - Edited'!$B$1:$K$50,3,0)</f>
        <v>3579</v>
      </c>
      <c r="J242" s="1">
        <f>VLOOKUP(B242,'Highest Rating - Edited'!$B$1:$K$50,4,0)</f>
        <v>43979</v>
      </c>
      <c r="K242" t="str">
        <f>VLOOKUP(B242,'Highest Rating - Edited'!$B$1:$K$50,5,0)</f>
        <v>Rating Above Average</v>
      </c>
      <c r="L242" t="str">
        <f>VLOOKUP(B242,'Highest Rating - Edited'!$B$1:$K$50,6,0)</f>
        <v>Level 3</v>
      </c>
      <c r="M242" t="str">
        <f>VLOOKUP(B242,'Highest Rating - Edited'!$B$1:$K$50,7,0)</f>
        <v>First Semester</v>
      </c>
      <c r="N242" t="str">
        <f>VLOOKUP(B242,'Highest Rating - Edited'!$B$1:$K$50,8,0)</f>
        <v>Old Series</v>
      </c>
      <c r="O242" t="str">
        <f>VLOOKUP(B242,'Highest Rating - Edited'!$B$1:$K$50,9,0)</f>
        <v>www.dqstream/hospital-playlist/no-network.com</v>
      </c>
      <c r="P242" s="4" t="str">
        <f t="shared" si="10"/>
        <v>HOSPITAL PLAYLIST</v>
      </c>
      <c r="Q242" t="str">
        <f t="shared" si="11"/>
        <v>Halo K-Drama Lovers, nikmati HOSPITAL PLAYLIST Ada Kim Ji-sung yang nemenin kamu di hari libur kau lho</v>
      </c>
    </row>
    <row r="243" spans="1:17">
      <c r="A243">
        <f>'Actor - Edited'!A243</f>
        <v>242</v>
      </c>
      <c r="B243" t="s">
        <v>1387</v>
      </c>
      <c r="C243" t="str">
        <f>'Actor - Edited'!C243</f>
        <v>Seol Yu-jin</v>
      </c>
      <c r="D243" t="str">
        <f>'Actor - Edited'!D243</f>
        <v>Eun Sun-ji</v>
      </c>
      <c r="E243" t="str">
        <f>'Actor - Edited'!F243</f>
        <v>Supporting</v>
      </c>
      <c r="F243" t="str">
        <f>'Actor - Edited'!G243</f>
        <v>www.dqbio/seol-yu-jin/hospital-playlist.com</v>
      </c>
      <c r="G243" s="4" t="str">
        <f t="shared" si="9"/>
        <v>SEOL YU-JIN</v>
      </c>
      <c r="H243" t="str">
        <f>VLOOKUP(B243,'Highest Rating - Edited'!$B$1:$K$50,2,0)</f>
        <v>NO NETWORK</v>
      </c>
      <c r="I243">
        <f>VLOOKUP(B243,'Highest Rating - Edited'!$B$1:$K$50,3,0)</f>
        <v>3579</v>
      </c>
      <c r="J243" s="1">
        <f>VLOOKUP(B243,'Highest Rating - Edited'!$B$1:$K$50,4,0)</f>
        <v>43979</v>
      </c>
      <c r="K243" t="str">
        <f>VLOOKUP(B243,'Highest Rating - Edited'!$B$1:$K$50,5,0)</f>
        <v>Rating Above Average</v>
      </c>
      <c r="L243" t="str">
        <f>VLOOKUP(B243,'Highest Rating - Edited'!$B$1:$K$50,6,0)</f>
        <v>Level 3</v>
      </c>
      <c r="M243" t="str">
        <f>VLOOKUP(B243,'Highest Rating - Edited'!$B$1:$K$50,7,0)</f>
        <v>First Semester</v>
      </c>
      <c r="N243" t="str">
        <f>VLOOKUP(B243,'Highest Rating - Edited'!$B$1:$K$50,8,0)</f>
        <v>Old Series</v>
      </c>
      <c r="O243" t="str">
        <f>VLOOKUP(B243,'Highest Rating - Edited'!$B$1:$K$50,9,0)</f>
        <v>www.dqstream/hospital-playlist/no-network.com</v>
      </c>
      <c r="P243" s="4" t="str">
        <f t="shared" si="10"/>
        <v>HOSPITAL PLAYLIST</v>
      </c>
      <c r="Q243" t="str">
        <f t="shared" si="11"/>
        <v>Halo K-Drama Lovers, nikmati HOSPITAL PLAYLIST Ada Seol Yu-jin yang nemenin kamu di hari libur kau lho</v>
      </c>
    </row>
    <row r="244" spans="1:17">
      <c r="A244">
        <f>'Actor - Edited'!A244</f>
        <v>243</v>
      </c>
      <c r="B244" t="s">
        <v>1387</v>
      </c>
      <c r="C244" t="str">
        <f>'Actor - Edited'!C244</f>
        <v>Kim Bi-bi</v>
      </c>
      <c r="D244" t="str">
        <f>'Actor - Edited'!D244</f>
        <v>Ham Deok-j</v>
      </c>
      <c r="E244" t="str">
        <f>'Actor - Edited'!F244</f>
        <v>Supporting</v>
      </c>
      <c r="F244" t="str">
        <f>'Actor - Edited'!G244</f>
        <v>www.dqbio/kim-bi-bi/hospital-playlist.com</v>
      </c>
      <c r="G244" s="4" t="str">
        <f t="shared" si="9"/>
        <v>KIM BI-BI</v>
      </c>
      <c r="H244" t="str">
        <f>VLOOKUP(B244,'Highest Rating - Edited'!$B$1:$K$50,2,0)</f>
        <v>NO NETWORK</v>
      </c>
      <c r="I244">
        <f>VLOOKUP(B244,'Highest Rating - Edited'!$B$1:$K$50,3,0)</f>
        <v>3579</v>
      </c>
      <c r="J244" s="1">
        <f>VLOOKUP(B244,'Highest Rating - Edited'!$B$1:$K$50,4,0)</f>
        <v>43979</v>
      </c>
      <c r="K244" t="str">
        <f>VLOOKUP(B244,'Highest Rating - Edited'!$B$1:$K$50,5,0)</f>
        <v>Rating Above Average</v>
      </c>
      <c r="L244" t="str">
        <f>VLOOKUP(B244,'Highest Rating - Edited'!$B$1:$K$50,6,0)</f>
        <v>Level 3</v>
      </c>
      <c r="M244" t="str">
        <f>VLOOKUP(B244,'Highest Rating - Edited'!$B$1:$K$50,7,0)</f>
        <v>First Semester</v>
      </c>
      <c r="N244" t="str">
        <f>VLOOKUP(B244,'Highest Rating - Edited'!$B$1:$K$50,8,0)</f>
        <v>Old Series</v>
      </c>
      <c r="O244" t="str">
        <f>VLOOKUP(B244,'Highest Rating - Edited'!$B$1:$K$50,9,0)</f>
        <v>www.dqstream/hospital-playlist/no-network.com</v>
      </c>
      <c r="P244" s="4" t="str">
        <f t="shared" si="10"/>
        <v>HOSPITAL PLAYLIST</v>
      </c>
      <c r="Q244" t="str">
        <f t="shared" si="11"/>
        <v>Halo K-Drama Lovers, nikmati HOSPITAL PLAYLIST Ada Kim Bi-bi yang nemenin kamu di hari libur kau lho</v>
      </c>
    </row>
    <row r="245" spans="1:17">
      <c r="A245">
        <f>'Actor - Edited'!A245</f>
        <v>244</v>
      </c>
      <c r="B245" t="s">
        <v>1387</v>
      </c>
      <c r="C245" t="str">
        <f>'Actor - Edited'!C245</f>
        <v>Park Han-sol</v>
      </c>
      <c r="D245" t="str">
        <f>'Actor - Edited'!D245</f>
        <v>Sunwoo Hee</v>
      </c>
      <c r="E245" t="str">
        <f>'Actor - Edited'!F245</f>
        <v>Supporting</v>
      </c>
      <c r="F245" t="str">
        <f>'Actor - Edited'!G245</f>
        <v>www.dqbio/park-han-sol/hospital-playlist.com</v>
      </c>
      <c r="G245" s="4" t="str">
        <f t="shared" si="9"/>
        <v>PARK HAN-SOL</v>
      </c>
      <c r="H245" t="str">
        <f>VLOOKUP(B245,'Highest Rating - Edited'!$B$1:$K$50,2,0)</f>
        <v>NO NETWORK</v>
      </c>
      <c r="I245">
        <f>VLOOKUP(B245,'Highest Rating - Edited'!$B$1:$K$50,3,0)</f>
        <v>3579</v>
      </c>
      <c r="J245" s="1">
        <f>VLOOKUP(B245,'Highest Rating - Edited'!$B$1:$K$50,4,0)</f>
        <v>43979</v>
      </c>
      <c r="K245" t="str">
        <f>VLOOKUP(B245,'Highest Rating - Edited'!$B$1:$K$50,5,0)</f>
        <v>Rating Above Average</v>
      </c>
      <c r="L245" t="str">
        <f>VLOOKUP(B245,'Highest Rating - Edited'!$B$1:$K$50,6,0)</f>
        <v>Level 3</v>
      </c>
      <c r="M245" t="str">
        <f>VLOOKUP(B245,'Highest Rating - Edited'!$B$1:$K$50,7,0)</f>
        <v>First Semester</v>
      </c>
      <c r="N245" t="str">
        <f>VLOOKUP(B245,'Highest Rating - Edited'!$B$1:$K$50,8,0)</f>
        <v>Old Series</v>
      </c>
      <c r="O245" t="str">
        <f>VLOOKUP(B245,'Highest Rating - Edited'!$B$1:$K$50,9,0)</f>
        <v>www.dqstream/hospital-playlist/no-network.com</v>
      </c>
      <c r="P245" s="4" t="str">
        <f t="shared" si="10"/>
        <v>HOSPITAL PLAYLIST</v>
      </c>
      <c r="Q245" t="str">
        <f t="shared" si="11"/>
        <v>Halo K-Drama Lovers, nikmati HOSPITAL PLAYLIST Ada Park Han-sol yang nemenin kamu di hari libur kau lho</v>
      </c>
    </row>
    <row r="246" spans="1:17">
      <c r="A246">
        <f>'Actor - Edited'!A246</f>
        <v>245</v>
      </c>
      <c r="B246" t="s">
        <v>1387</v>
      </c>
      <c r="C246" t="str">
        <f>'Actor - Edited'!C246</f>
        <v>Cho Yi-hyun</v>
      </c>
      <c r="D246" t="str">
        <f>'Actor - Edited'!D246</f>
        <v>Jang Yun-b</v>
      </c>
      <c r="E246" t="str">
        <f>'Actor - Edited'!F246</f>
        <v>Supporting</v>
      </c>
      <c r="F246" t="str">
        <f>'Actor - Edited'!G246</f>
        <v>www.dqbio/cho-yi-hyun/hospital-playlist.com</v>
      </c>
      <c r="G246" s="4" t="str">
        <f t="shared" si="9"/>
        <v>CHO YI-HYUN</v>
      </c>
      <c r="H246" t="str">
        <f>VLOOKUP(B246,'Highest Rating - Edited'!$B$1:$K$50,2,0)</f>
        <v>NO NETWORK</v>
      </c>
      <c r="I246">
        <f>VLOOKUP(B246,'Highest Rating - Edited'!$B$1:$K$50,3,0)</f>
        <v>3579</v>
      </c>
      <c r="J246" s="1">
        <f>VLOOKUP(B246,'Highest Rating - Edited'!$B$1:$K$50,4,0)</f>
        <v>43979</v>
      </c>
      <c r="K246" t="str">
        <f>VLOOKUP(B246,'Highest Rating - Edited'!$B$1:$K$50,5,0)</f>
        <v>Rating Above Average</v>
      </c>
      <c r="L246" t="str">
        <f>VLOOKUP(B246,'Highest Rating - Edited'!$B$1:$K$50,6,0)</f>
        <v>Level 3</v>
      </c>
      <c r="M246" t="str">
        <f>VLOOKUP(B246,'Highest Rating - Edited'!$B$1:$K$50,7,0)</f>
        <v>First Semester</v>
      </c>
      <c r="N246" t="str">
        <f>VLOOKUP(B246,'Highest Rating - Edited'!$B$1:$K$50,8,0)</f>
        <v>Old Series</v>
      </c>
      <c r="O246" t="str">
        <f>VLOOKUP(B246,'Highest Rating - Edited'!$B$1:$K$50,9,0)</f>
        <v>www.dqstream/hospital-playlist/no-network.com</v>
      </c>
      <c r="P246" s="4" t="str">
        <f t="shared" si="10"/>
        <v>HOSPITAL PLAYLIST</v>
      </c>
      <c r="Q246" t="str">
        <f t="shared" si="11"/>
        <v>Halo K-Drama Lovers, nikmati HOSPITAL PLAYLIST Ada Cho Yi-hyun yang nemenin kamu di hari libur kau lho</v>
      </c>
    </row>
    <row r="247" spans="1:17">
      <c r="A247">
        <f>'Actor - Edited'!A247</f>
        <v>246</v>
      </c>
      <c r="B247" t="s">
        <v>1387</v>
      </c>
      <c r="C247" t="str">
        <f>'Actor - Edited'!C247</f>
        <v>Bae Hyun-sung</v>
      </c>
      <c r="D247" t="str">
        <f>'Actor - Edited'!D247</f>
        <v>Jang Hong-</v>
      </c>
      <c r="E247" t="str">
        <f>'Actor - Edited'!F247</f>
        <v>Supporting</v>
      </c>
      <c r="F247" t="str">
        <f>'Actor - Edited'!G247</f>
        <v>www.dqbio/bae-hyun-sung/hospital-playlist.com</v>
      </c>
      <c r="G247" s="4" t="str">
        <f t="shared" si="9"/>
        <v>BAE HYUN-SUNG</v>
      </c>
      <c r="H247" t="str">
        <f>VLOOKUP(B247,'Highest Rating - Edited'!$B$1:$K$50,2,0)</f>
        <v>NO NETWORK</v>
      </c>
      <c r="I247">
        <f>VLOOKUP(B247,'Highest Rating - Edited'!$B$1:$K$50,3,0)</f>
        <v>3579</v>
      </c>
      <c r="J247" s="1">
        <f>VLOOKUP(B247,'Highest Rating - Edited'!$B$1:$K$50,4,0)</f>
        <v>43979</v>
      </c>
      <c r="K247" t="str">
        <f>VLOOKUP(B247,'Highest Rating - Edited'!$B$1:$K$50,5,0)</f>
        <v>Rating Above Average</v>
      </c>
      <c r="L247" t="str">
        <f>VLOOKUP(B247,'Highest Rating - Edited'!$B$1:$K$50,6,0)</f>
        <v>Level 3</v>
      </c>
      <c r="M247" t="str">
        <f>VLOOKUP(B247,'Highest Rating - Edited'!$B$1:$K$50,7,0)</f>
        <v>First Semester</v>
      </c>
      <c r="N247" t="str">
        <f>VLOOKUP(B247,'Highest Rating - Edited'!$B$1:$K$50,8,0)</f>
        <v>Old Series</v>
      </c>
      <c r="O247" t="str">
        <f>VLOOKUP(B247,'Highest Rating - Edited'!$B$1:$K$50,9,0)</f>
        <v>www.dqstream/hospital-playlist/no-network.com</v>
      </c>
      <c r="P247" s="4" t="str">
        <f t="shared" si="10"/>
        <v>HOSPITAL PLAYLIST</v>
      </c>
      <c r="Q247" t="str">
        <f t="shared" si="11"/>
        <v>Halo K-Drama Lovers, nikmati HOSPITAL PLAYLIST Ada Bae Hyun-sung yang nemenin kamu di hari libur kau lho</v>
      </c>
    </row>
    <row r="248" spans="1:17">
      <c r="A248">
        <f>'Actor - Edited'!A248</f>
        <v>247</v>
      </c>
      <c r="B248" t="s">
        <v>1387</v>
      </c>
      <c r="C248" t="str">
        <f>'Actor - Edited'!C248</f>
        <v>Kim Kang-min</v>
      </c>
      <c r="D248" t="str">
        <f>'Actor - Edited'!D248</f>
        <v>Im Chang-m</v>
      </c>
      <c r="E248" t="str">
        <f>'Actor - Edited'!F248</f>
        <v>Supporting</v>
      </c>
      <c r="F248" t="str">
        <f>'Actor - Edited'!G248</f>
        <v>www.dqbio/kim-kang-min/hospital-playlist.com</v>
      </c>
      <c r="G248" s="4" t="str">
        <f t="shared" si="9"/>
        <v>KIM KANG-MIN</v>
      </c>
      <c r="H248" t="str">
        <f>VLOOKUP(B248,'Highest Rating - Edited'!$B$1:$K$50,2,0)</f>
        <v>NO NETWORK</v>
      </c>
      <c r="I248">
        <f>VLOOKUP(B248,'Highest Rating - Edited'!$B$1:$K$50,3,0)</f>
        <v>3579</v>
      </c>
      <c r="J248" s="1">
        <f>VLOOKUP(B248,'Highest Rating - Edited'!$B$1:$K$50,4,0)</f>
        <v>43979</v>
      </c>
      <c r="K248" t="str">
        <f>VLOOKUP(B248,'Highest Rating - Edited'!$B$1:$K$50,5,0)</f>
        <v>Rating Above Average</v>
      </c>
      <c r="L248" t="str">
        <f>VLOOKUP(B248,'Highest Rating - Edited'!$B$1:$K$50,6,0)</f>
        <v>Level 3</v>
      </c>
      <c r="M248" t="str">
        <f>VLOOKUP(B248,'Highest Rating - Edited'!$B$1:$K$50,7,0)</f>
        <v>First Semester</v>
      </c>
      <c r="N248" t="str">
        <f>VLOOKUP(B248,'Highest Rating - Edited'!$B$1:$K$50,8,0)</f>
        <v>Old Series</v>
      </c>
      <c r="O248" t="str">
        <f>VLOOKUP(B248,'Highest Rating - Edited'!$B$1:$K$50,9,0)</f>
        <v>www.dqstream/hospital-playlist/no-network.com</v>
      </c>
      <c r="P248" s="4" t="str">
        <f t="shared" si="10"/>
        <v>HOSPITAL PLAYLIST</v>
      </c>
      <c r="Q248" t="str">
        <f t="shared" si="11"/>
        <v>Halo K-Drama Lovers, nikmati HOSPITAL PLAYLIST Ada Kim Kang-min yang nemenin kamu di hari libur kau lho</v>
      </c>
    </row>
    <row r="249" spans="1:17">
      <c r="A249">
        <f>'Actor - Edited'!A249</f>
        <v>248</v>
      </c>
      <c r="B249" t="s">
        <v>1387</v>
      </c>
      <c r="C249" t="str">
        <f>'Actor - Edited'!C249</f>
        <v>Lee Chan-hyung</v>
      </c>
      <c r="D249" t="str">
        <f>'Actor - Edited'!D249</f>
        <v>Choi Seon-</v>
      </c>
      <c r="E249" t="str">
        <f>'Actor - Edited'!F249</f>
        <v>Supporting</v>
      </c>
      <c r="F249" t="str">
        <f>'Actor - Edited'!G249</f>
        <v>www.dqbio/lee-chan-hyung/hospital-playlist.com</v>
      </c>
      <c r="G249" s="4" t="str">
        <f t="shared" si="9"/>
        <v>LEE CHAN-HYUNG</v>
      </c>
      <c r="H249" t="str">
        <f>VLOOKUP(B249,'Highest Rating - Edited'!$B$1:$K$50,2,0)</f>
        <v>NO NETWORK</v>
      </c>
      <c r="I249">
        <f>VLOOKUP(B249,'Highest Rating - Edited'!$B$1:$K$50,3,0)</f>
        <v>3579</v>
      </c>
      <c r="J249" s="1">
        <f>VLOOKUP(B249,'Highest Rating - Edited'!$B$1:$K$50,4,0)</f>
        <v>43979</v>
      </c>
      <c r="K249" t="str">
        <f>VLOOKUP(B249,'Highest Rating - Edited'!$B$1:$K$50,5,0)</f>
        <v>Rating Above Average</v>
      </c>
      <c r="L249" t="str">
        <f>VLOOKUP(B249,'Highest Rating - Edited'!$B$1:$K$50,6,0)</f>
        <v>Level 3</v>
      </c>
      <c r="M249" t="str">
        <f>VLOOKUP(B249,'Highest Rating - Edited'!$B$1:$K$50,7,0)</f>
        <v>First Semester</v>
      </c>
      <c r="N249" t="str">
        <f>VLOOKUP(B249,'Highest Rating - Edited'!$B$1:$K$50,8,0)</f>
        <v>Old Series</v>
      </c>
      <c r="O249" t="str">
        <f>VLOOKUP(B249,'Highest Rating - Edited'!$B$1:$K$50,9,0)</f>
        <v>www.dqstream/hospital-playlist/no-network.com</v>
      </c>
      <c r="P249" s="4" t="str">
        <f t="shared" si="10"/>
        <v>HOSPITAL PLAYLIST</v>
      </c>
      <c r="Q249" t="str">
        <f t="shared" si="11"/>
        <v>Halo K-Drama Lovers, nikmati HOSPITAL PLAYLIST Ada Lee Chan-hyung yang nemenin kamu di hari libur kau lho</v>
      </c>
    </row>
    <row r="250" spans="1:17">
      <c r="A250">
        <f>'Actor - Edited'!A250</f>
        <v>249</v>
      </c>
      <c r="B250" t="s">
        <v>1387</v>
      </c>
      <c r="C250" t="str">
        <f>'Actor - Edited'!C250</f>
        <v>Chae Min-hee</v>
      </c>
      <c r="D250" t="str">
        <f>'Actor - Edited'!D250</f>
        <v>So-yeon.</v>
      </c>
      <c r="E250" t="str">
        <f>'Actor - Edited'!F250</f>
        <v>Supporting</v>
      </c>
      <c r="F250" t="str">
        <f>'Actor - Edited'!G250</f>
        <v>www.dqbio/chae-min-hee/hospital-playlist.com</v>
      </c>
      <c r="G250" s="4" t="str">
        <f t="shared" si="9"/>
        <v>CHAE MIN-HEE</v>
      </c>
      <c r="H250" t="str">
        <f>VLOOKUP(B250,'Highest Rating - Edited'!$B$1:$K$50,2,0)</f>
        <v>NO NETWORK</v>
      </c>
      <c r="I250">
        <f>VLOOKUP(B250,'Highest Rating - Edited'!$B$1:$K$50,3,0)</f>
        <v>3579</v>
      </c>
      <c r="J250" s="1">
        <f>VLOOKUP(B250,'Highest Rating - Edited'!$B$1:$K$50,4,0)</f>
        <v>43979</v>
      </c>
      <c r="K250" t="str">
        <f>VLOOKUP(B250,'Highest Rating - Edited'!$B$1:$K$50,5,0)</f>
        <v>Rating Above Average</v>
      </c>
      <c r="L250" t="str">
        <f>VLOOKUP(B250,'Highest Rating - Edited'!$B$1:$K$50,6,0)</f>
        <v>Level 3</v>
      </c>
      <c r="M250" t="str">
        <f>VLOOKUP(B250,'Highest Rating - Edited'!$B$1:$K$50,7,0)</f>
        <v>First Semester</v>
      </c>
      <c r="N250" t="str">
        <f>VLOOKUP(B250,'Highest Rating - Edited'!$B$1:$K$50,8,0)</f>
        <v>Old Series</v>
      </c>
      <c r="O250" t="str">
        <f>VLOOKUP(B250,'Highest Rating - Edited'!$B$1:$K$50,9,0)</f>
        <v>www.dqstream/hospital-playlist/no-network.com</v>
      </c>
      <c r="P250" s="4" t="str">
        <f t="shared" si="10"/>
        <v>HOSPITAL PLAYLIST</v>
      </c>
      <c r="Q250" t="str">
        <f t="shared" si="11"/>
        <v>Halo K-Drama Lovers, nikmati HOSPITAL PLAYLIST Ada Chae Min-hee yang nemenin kamu di hari libur kau lho</v>
      </c>
    </row>
    <row r="251" spans="1:17">
      <c r="A251">
        <f>'Actor - Edited'!A251</f>
        <v>250</v>
      </c>
      <c r="B251" t="s">
        <v>1387</v>
      </c>
      <c r="C251" t="str">
        <f>'Actor - Edited'!C251</f>
        <v>Kwak Sun-young</v>
      </c>
      <c r="D251" t="str">
        <f>'Actor - Edited'!D251</f>
        <v>Lee Ik-sun</v>
      </c>
      <c r="E251" t="str">
        <f>'Actor - Edited'!F251</f>
        <v>Supporting</v>
      </c>
      <c r="F251" t="str">
        <f>'Actor - Edited'!G251</f>
        <v>www.dqbio/kwak-sun-young/hospital-playlist.com</v>
      </c>
      <c r="G251" s="4" t="str">
        <f t="shared" si="9"/>
        <v>KWAK SUN-YOUNG</v>
      </c>
      <c r="H251" t="str">
        <f>VLOOKUP(B251,'Highest Rating - Edited'!$B$1:$K$50,2,0)</f>
        <v>NO NETWORK</v>
      </c>
      <c r="I251">
        <f>VLOOKUP(B251,'Highest Rating - Edited'!$B$1:$K$50,3,0)</f>
        <v>3579</v>
      </c>
      <c r="J251" s="1">
        <f>VLOOKUP(B251,'Highest Rating - Edited'!$B$1:$K$50,4,0)</f>
        <v>43979</v>
      </c>
      <c r="K251" t="str">
        <f>VLOOKUP(B251,'Highest Rating - Edited'!$B$1:$K$50,5,0)</f>
        <v>Rating Above Average</v>
      </c>
      <c r="L251" t="str">
        <f>VLOOKUP(B251,'Highest Rating - Edited'!$B$1:$K$50,6,0)</f>
        <v>Level 3</v>
      </c>
      <c r="M251" t="str">
        <f>VLOOKUP(B251,'Highest Rating - Edited'!$B$1:$K$50,7,0)</f>
        <v>First Semester</v>
      </c>
      <c r="N251" t="str">
        <f>VLOOKUP(B251,'Highest Rating - Edited'!$B$1:$K$50,8,0)</f>
        <v>Old Series</v>
      </c>
      <c r="O251" t="str">
        <f>VLOOKUP(B251,'Highest Rating - Edited'!$B$1:$K$50,9,0)</f>
        <v>www.dqstream/hospital-playlist/no-network.com</v>
      </c>
      <c r="P251" s="4" t="str">
        <f t="shared" si="10"/>
        <v>HOSPITAL PLAYLIST</v>
      </c>
      <c r="Q251" t="str">
        <f t="shared" si="11"/>
        <v>Halo K-Drama Lovers, nikmati HOSPITAL PLAYLIST Ada Kwak Sun-young yang nemenin kamu di hari libur kau lho</v>
      </c>
    </row>
    <row r="252" spans="1:17">
      <c r="A252">
        <f>'Actor - Edited'!A252</f>
        <v>251</v>
      </c>
      <c r="B252" t="s">
        <v>1387</v>
      </c>
      <c r="C252" t="str">
        <f>'Actor - Edited'!C252</f>
        <v>Kim Joon</v>
      </c>
      <c r="D252" t="str">
        <f>'Actor - Edited'!D252</f>
        <v>Lee Woo-jo</v>
      </c>
      <c r="E252" t="str">
        <f>'Actor - Edited'!F252</f>
        <v>Supporting</v>
      </c>
      <c r="F252" t="str">
        <f>'Actor - Edited'!G252</f>
        <v>www.dqbio/kim-joon/hospital-playlist.com</v>
      </c>
      <c r="G252" s="4" t="str">
        <f t="shared" si="9"/>
        <v>KIM JOON</v>
      </c>
      <c r="H252" t="str">
        <f>VLOOKUP(B252,'Highest Rating - Edited'!$B$1:$K$50,2,0)</f>
        <v>NO NETWORK</v>
      </c>
      <c r="I252">
        <f>VLOOKUP(B252,'Highest Rating - Edited'!$B$1:$K$50,3,0)</f>
        <v>3579</v>
      </c>
      <c r="J252" s="1">
        <f>VLOOKUP(B252,'Highest Rating - Edited'!$B$1:$K$50,4,0)</f>
        <v>43979</v>
      </c>
      <c r="K252" t="str">
        <f>VLOOKUP(B252,'Highest Rating - Edited'!$B$1:$K$50,5,0)</f>
        <v>Rating Above Average</v>
      </c>
      <c r="L252" t="str">
        <f>VLOOKUP(B252,'Highest Rating - Edited'!$B$1:$K$50,6,0)</f>
        <v>Level 3</v>
      </c>
      <c r="M252" t="str">
        <f>VLOOKUP(B252,'Highest Rating - Edited'!$B$1:$K$50,7,0)</f>
        <v>First Semester</v>
      </c>
      <c r="N252" t="str">
        <f>VLOOKUP(B252,'Highest Rating - Edited'!$B$1:$K$50,8,0)</f>
        <v>Old Series</v>
      </c>
      <c r="O252" t="str">
        <f>VLOOKUP(B252,'Highest Rating - Edited'!$B$1:$K$50,9,0)</f>
        <v>www.dqstream/hospital-playlist/no-network.com</v>
      </c>
      <c r="P252" s="4" t="str">
        <f t="shared" si="10"/>
        <v>HOSPITAL PLAYLIST</v>
      </c>
      <c r="Q252" t="str">
        <f t="shared" si="11"/>
        <v>Halo K-Drama Lovers, nikmati HOSPITAL PLAYLIST Ada Kim Joon yang nemenin kamu di hari libur kau lho</v>
      </c>
    </row>
    <row r="253" spans="1:17">
      <c r="A253">
        <f>'Actor - Edited'!A253</f>
        <v>252</v>
      </c>
      <c r="B253" t="s">
        <v>1387</v>
      </c>
      <c r="C253" t="str">
        <f>'Actor - Edited'!C253</f>
        <v>Lee Soo-mi</v>
      </c>
      <c r="D253" t="str">
        <f>'Actor - Edited'!D253</f>
        <v>Aunty Wang</v>
      </c>
      <c r="E253" t="str">
        <f>'Actor - Edited'!F253</f>
        <v>Supporting</v>
      </c>
      <c r="F253" t="str">
        <f>'Actor - Edited'!G253</f>
        <v>www.dqbio/lee-soo-mi/hospital-playlist.com</v>
      </c>
      <c r="G253" s="4" t="str">
        <f t="shared" si="9"/>
        <v>LEE SOO-MI</v>
      </c>
      <c r="H253" t="str">
        <f>VLOOKUP(B253,'Highest Rating - Edited'!$B$1:$K$50,2,0)</f>
        <v>NO NETWORK</v>
      </c>
      <c r="I253">
        <f>VLOOKUP(B253,'Highest Rating - Edited'!$B$1:$K$50,3,0)</f>
        <v>3579</v>
      </c>
      <c r="J253" s="1">
        <f>VLOOKUP(B253,'Highest Rating - Edited'!$B$1:$K$50,4,0)</f>
        <v>43979</v>
      </c>
      <c r="K253" t="str">
        <f>VLOOKUP(B253,'Highest Rating - Edited'!$B$1:$K$50,5,0)</f>
        <v>Rating Above Average</v>
      </c>
      <c r="L253" t="str">
        <f>VLOOKUP(B253,'Highest Rating - Edited'!$B$1:$K$50,6,0)</f>
        <v>Level 3</v>
      </c>
      <c r="M253" t="str">
        <f>VLOOKUP(B253,'Highest Rating - Edited'!$B$1:$K$50,7,0)</f>
        <v>First Semester</v>
      </c>
      <c r="N253" t="str">
        <f>VLOOKUP(B253,'Highest Rating - Edited'!$B$1:$K$50,8,0)</f>
        <v>Old Series</v>
      </c>
      <c r="O253" t="str">
        <f>VLOOKUP(B253,'Highest Rating - Edited'!$B$1:$K$50,9,0)</f>
        <v>www.dqstream/hospital-playlist/no-network.com</v>
      </c>
      <c r="P253" s="4" t="str">
        <f t="shared" si="10"/>
        <v>HOSPITAL PLAYLIST</v>
      </c>
      <c r="Q253" t="str">
        <f t="shared" si="11"/>
        <v>Halo K-Drama Lovers, nikmati HOSPITAL PLAYLIST Ada Lee Soo-mi yang nemenin kamu di hari libur kau lho</v>
      </c>
    </row>
    <row r="254" spans="1:17">
      <c r="A254">
        <f>'Actor - Edited'!A254</f>
        <v>253</v>
      </c>
      <c r="B254" t="s">
        <v>1387</v>
      </c>
      <c r="C254" t="str">
        <f>'Actor - Edited'!C254</f>
        <v>Ki Eun-se</v>
      </c>
      <c r="D254" t="str">
        <f>'Actor - Edited'!D254</f>
        <v>Yuk Hye-je</v>
      </c>
      <c r="E254" t="str">
        <f>'Actor - Edited'!F254</f>
        <v>Supporting</v>
      </c>
      <c r="F254" t="str">
        <f>'Actor - Edited'!G254</f>
        <v>www.dqbio/ki-eun-se/hospital-playlist.com</v>
      </c>
      <c r="G254" s="4" t="str">
        <f t="shared" si="9"/>
        <v>KI EUN-SE</v>
      </c>
      <c r="H254" t="str">
        <f>VLOOKUP(B254,'Highest Rating - Edited'!$B$1:$K$50,2,0)</f>
        <v>NO NETWORK</v>
      </c>
      <c r="I254">
        <f>VLOOKUP(B254,'Highest Rating - Edited'!$B$1:$K$50,3,0)</f>
        <v>3579</v>
      </c>
      <c r="J254" s="1">
        <f>VLOOKUP(B254,'Highest Rating - Edited'!$B$1:$K$50,4,0)</f>
        <v>43979</v>
      </c>
      <c r="K254" t="str">
        <f>VLOOKUP(B254,'Highest Rating - Edited'!$B$1:$K$50,5,0)</f>
        <v>Rating Above Average</v>
      </c>
      <c r="L254" t="str">
        <f>VLOOKUP(B254,'Highest Rating - Edited'!$B$1:$K$50,6,0)</f>
        <v>Level 3</v>
      </c>
      <c r="M254" t="str">
        <f>VLOOKUP(B254,'Highest Rating - Edited'!$B$1:$K$50,7,0)</f>
        <v>First Semester</v>
      </c>
      <c r="N254" t="str">
        <f>VLOOKUP(B254,'Highest Rating - Edited'!$B$1:$K$50,8,0)</f>
        <v>Old Series</v>
      </c>
      <c r="O254" t="str">
        <f>VLOOKUP(B254,'Highest Rating - Edited'!$B$1:$K$50,9,0)</f>
        <v>www.dqstream/hospital-playlist/no-network.com</v>
      </c>
      <c r="P254" s="4" t="str">
        <f t="shared" si="10"/>
        <v>HOSPITAL PLAYLIST</v>
      </c>
      <c r="Q254" t="str">
        <f t="shared" si="11"/>
        <v>Halo K-Drama Lovers, nikmati HOSPITAL PLAYLIST Ada Ki Eun-se yang nemenin kamu di hari libur kau lho</v>
      </c>
    </row>
    <row r="255" spans="1:17">
      <c r="A255">
        <f>'Actor - Edited'!A255</f>
        <v>254</v>
      </c>
      <c r="B255" t="s">
        <v>1387</v>
      </c>
      <c r="C255" t="str">
        <f>'Actor - Edited'!C255</f>
        <v>Kim Hae-sook</v>
      </c>
      <c r="D255" t="str">
        <f>'Actor - Edited'!D255</f>
        <v>Jung Ro-sa</v>
      </c>
      <c r="E255" t="str">
        <f>'Actor - Edited'!F255</f>
        <v>Supporting</v>
      </c>
      <c r="F255" t="str">
        <f>'Actor - Edited'!G255</f>
        <v>www.dqbio/kim-hae-sook/hospital-playlist.com</v>
      </c>
      <c r="G255" s="4" t="str">
        <f t="shared" si="9"/>
        <v>KIM HAE-SOOK</v>
      </c>
      <c r="H255" t="str">
        <f>VLOOKUP(B255,'Highest Rating - Edited'!$B$1:$K$50,2,0)</f>
        <v>NO NETWORK</v>
      </c>
      <c r="I255">
        <f>VLOOKUP(B255,'Highest Rating - Edited'!$B$1:$K$50,3,0)</f>
        <v>3579</v>
      </c>
      <c r="J255" s="1">
        <f>VLOOKUP(B255,'Highest Rating - Edited'!$B$1:$K$50,4,0)</f>
        <v>43979</v>
      </c>
      <c r="K255" t="str">
        <f>VLOOKUP(B255,'Highest Rating - Edited'!$B$1:$K$50,5,0)</f>
        <v>Rating Above Average</v>
      </c>
      <c r="L255" t="str">
        <f>VLOOKUP(B255,'Highest Rating - Edited'!$B$1:$K$50,6,0)</f>
        <v>Level 3</v>
      </c>
      <c r="M255" t="str">
        <f>VLOOKUP(B255,'Highest Rating - Edited'!$B$1:$K$50,7,0)</f>
        <v>First Semester</v>
      </c>
      <c r="N255" t="str">
        <f>VLOOKUP(B255,'Highest Rating - Edited'!$B$1:$K$50,8,0)</f>
        <v>Old Series</v>
      </c>
      <c r="O255" t="str">
        <f>VLOOKUP(B255,'Highest Rating - Edited'!$B$1:$K$50,9,0)</f>
        <v>www.dqstream/hospital-playlist/no-network.com</v>
      </c>
      <c r="P255" s="4" t="str">
        <f t="shared" si="10"/>
        <v>HOSPITAL PLAYLIST</v>
      </c>
      <c r="Q255" t="str">
        <f t="shared" si="11"/>
        <v>Halo K-Drama Lovers, nikmati HOSPITAL PLAYLIST Ada Kim Hae-sook yang nemenin kamu di hari libur kau lho</v>
      </c>
    </row>
    <row r="256" spans="1:17">
      <c r="A256">
        <f>'Actor - Edited'!A256</f>
        <v>255</v>
      </c>
      <c r="B256" t="s">
        <v>1387</v>
      </c>
      <c r="C256" t="str">
        <f>'Actor - Edited'!C256</f>
        <v>Sung Dong-il</v>
      </c>
      <c r="D256" t="str">
        <f>'Actor - Edited'!D256</f>
        <v>Ahn Dong-i</v>
      </c>
      <c r="E256" t="str">
        <f>'Actor - Edited'!F256</f>
        <v>Supporting</v>
      </c>
      <c r="F256" t="str">
        <f>'Actor - Edited'!G256</f>
        <v>www.dqbio/sung-dong-il/hospital-playlist.com</v>
      </c>
      <c r="G256" s="4" t="str">
        <f t="shared" si="9"/>
        <v>SUNG DONG-IL</v>
      </c>
      <c r="H256" t="str">
        <f>VLOOKUP(B256,'Highest Rating - Edited'!$B$1:$K$50,2,0)</f>
        <v>NO NETWORK</v>
      </c>
      <c r="I256">
        <f>VLOOKUP(B256,'Highest Rating - Edited'!$B$1:$K$50,3,0)</f>
        <v>3579</v>
      </c>
      <c r="J256" s="1">
        <f>VLOOKUP(B256,'Highest Rating - Edited'!$B$1:$K$50,4,0)</f>
        <v>43979</v>
      </c>
      <c r="K256" t="str">
        <f>VLOOKUP(B256,'Highest Rating - Edited'!$B$1:$K$50,5,0)</f>
        <v>Rating Above Average</v>
      </c>
      <c r="L256" t="str">
        <f>VLOOKUP(B256,'Highest Rating - Edited'!$B$1:$K$50,6,0)</f>
        <v>Level 3</v>
      </c>
      <c r="M256" t="str">
        <f>VLOOKUP(B256,'Highest Rating - Edited'!$B$1:$K$50,7,0)</f>
        <v>First Semester</v>
      </c>
      <c r="N256" t="str">
        <f>VLOOKUP(B256,'Highest Rating - Edited'!$B$1:$K$50,8,0)</f>
        <v>Old Series</v>
      </c>
      <c r="O256" t="str">
        <f>VLOOKUP(B256,'Highest Rating - Edited'!$B$1:$K$50,9,0)</f>
        <v>www.dqstream/hospital-playlist/no-network.com</v>
      </c>
      <c r="P256" s="4" t="str">
        <f t="shared" si="10"/>
        <v>HOSPITAL PLAYLIST</v>
      </c>
      <c r="Q256" t="str">
        <f t="shared" si="11"/>
        <v>Halo K-Drama Lovers, nikmati HOSPITAL PLAYLIST Ada Sung Dong-il yang nemenin kamu di hari libur kau lho</v>
      </c>
    </row>
    <row r="257" spans="1:17">
      <c r="A257">
        <f>'Actor - Edited'!A257</f>
        <v>256</v>
      </c>
      <c r="B257" t="s">
        <v>1387</v>
      </c>
      <c r="C257" t="str">
        <f>'Actor - Edited'!C257</f>
        <v>Kim Kap-soo</v>
      </c>
      <c r="D257" t="str">
        <f>'Actor - Edited'!D257</f>
        <v>Joo Jong-s</v>
      </c>
      <c r="E257" t="str">
        <f>'Actor - Edited'!F257</f>
        <v>Supporting</v>
      </c>
      <c r="F257" t="str">
        <f>'Actor - Edited'!G257</f>
        <v>www.dqbio/kim-kap-soo/hospital-playlist.com</v>
      </c>
      <c r="G257" s="4" t="str">
        <f t="shared" si="9"/>
        <v>KIM KAP-SOO</v>
      </c>
      <c r="H257" t="str">
        <f>VLOOKUP(B257,'Highest Rating - Edited'!$B$1:$K$50,2,0)</f>
        <v>NO NETWORK</v>
      </c>
      <c r="I257">
        <f>VLOOKUP(B257,'Highest Rating - Edited'!$B$1:$K$50,3,0)</f>
        <v>3579</v>
      </c>
      <c r="J257" s="1">
        <f>VLOOKUP(B257,'Highest Rating - Edited'!$B$1:$K$50,4,0)</f>
        <v>43979</v>
      </c>
      <c r="K257" t="str">
        <f>VLOOKUP(B257,'Highest Rating - Edited'!$B$1:$K$50,5,0)</f>
        <v>Rating Above Average</v>
      </c>
      <c r="L257" t="str">
        <f>VLOOKUP(B257,'Highest Rating - Edited'!$B$1:$K$50,6,0)</f>
        <v>Level 3</v>
      </c>
      <c r="M257" t="str">
        <f>VLOOKUP(B257,'Highest Rating - Edited'!$B$1:$K$50,7,0)</f>
        <v>First Semester</v>
      </c>
      <c r="N257" t="str">
        <f>VLOOKUP(B257,'Highest Rating - Edited'!$B$1:$K$50,8,0)</f>
        <v>Old Series</v>
      </c>
      <c r="O257" t="str">
        <f>VLOOKUP(B257,'Highest Rating - Edited'!$B$1:$K$50,9,0)</f>
        <v>www.dqstream/hospital-playlist/no-network.com</v>
      </c>
      <c r="P257" s="4" t="str">
        <f t="shared" si="10"/>
        <v>HOSPITAL PLAYLIST</v>
      </c>
      <c r="Q257" t="str">
        <f t="shared" si="11"/>
        <v>Halo K-Drama Lovers, nikmati HOSPITAL PLAYLIST Ada Kim Kap-soo yang nemenin kamu di hari libur kau lho</v>
      </c>
    </row>
    <row r="258" spans="1:17">
      <c r="A258">
        <f>'Actor - Edited'!A258</f>
        <v>257</v>
      </c>
      <c r="B258" t="s">
        <v>1387</v>
      </c>
      <c r="C258" t="str">
        <f>'Actor - Edited'!C258</f>
        <v>Cho Seung-yeon</v>
      </c>
      <c r="D258" t="str">
        <f>'Actor - Edited'!D258</f>
        <v>Joo Jun, D</v>
      </c>
      <c r="E258" t="str">
        <f>'Actor - Edited'!F258</f>
        <v>Supporting</v>
      </c>
      <c r="F258" t="str">
        <f>'Actor - Edited'!G258</f>
        <v>www.dqbio/cho-seung-yeon/hospital-playlist.com</v>
      </c>
      <c r="G258" s="4" t="str">
        <f t="shared" si="9"/>
        <v>CHO SEUNG-YEON</v>
      </c>
      <c r="H258" t="str">
        <f>VLOOKUP(B258,'Highest Rating - Edited'!$B$1:$K$50,2,0)</f>
        <v>NO NETWORK</v>
      </c>
      <c r="I258">
        <f>VLOOKUP(B258,'Highest Rating - Edited'!$B$1:$K$50,3,0)</f>
        <v>3579</v>
      </c>
      <c r="J258" s="1">
        <f>VLOOKUP(B258,'Highest Rating - Edited'!$B$1:$K$50,4,0)</f>
        <v>43979</v>
      </c>
      <c r="K258" t="str">
        <f>VLOOKUP(B258,'Highest Rating - Edited'!$B$1:$K$50,5,0)</f>
        <v>Rating Above Average</v>
      </c>
      <c r="L258" t="str">
        <f>VLOOKUP(B258,'Highest Rating - Edited'!$B$1:$K$50,6,0)</f>
        <v>Level 3</v>
      </c>
      <c r="M258" t="str">
        <f>VLOOKUP(B258,'Highest Rating - Edited'!$B$1:$K$50,7,0)</f>
        <v>First Semester</v>
      </c>
      <c r="N258" t="str">
        <f>VLOOKUP(B258,'Highest Rating - Edited'!$B$1:$K$50,8,0)</f>
        <v>Old Series</v>
      </c>
      <c r="O258" t="str">
        <f>VLOOKUP(B258,'Highest Rating - Edited'!$B$1:$K$50,9,0)</f>
        <v>www.dqstream/hospital-playlist/no-network.com</v>
      </c>
      <c r="P258" s="4" t="str">
        <f t="shared" si="10"/>
        <v>HOSPITAL PLAYLIST</v>
      </c>
      <c r="Q258" t="str">
        <f t="shared" si="11"/>
        <v>Halo K-Drama Lovers, nikmati HOSPITAL PLAYLIST Ada Cho Seung-yeon yang nemenin kamu di hari libur kau lho</v>
      </c>
    </row>
    <row r="259" spans="1:17">
      <c r="A259">
        <f>'Actor - Edited'!A259</f>
        <v>258</v>
      </c>
      <c r="B259" t="s">
        <v>1387</v>
      </c>
      <c r="C259" t="str">
        <f>'Actor - Edited'!C259</f>
        <v>Moon Hee-kyung</v>
      </c>
      <c r="D259" t="str">
        <f>'Actor - Edited'!D259</f>
        <v>Jo Young-h</v>
      </c>
      <c r="E259" t="str">
        <f>'Actor - Edited'!F259</f>
        <v>Supporting</v>
      </c>
      <c r="F259" t="str">
        <f>'Actor - Edited'!G259</f>
        <v>www.dqbio/moon-hee-kyung/hospital-playlist.com</v>
      </c>
      <c r="G259" s="4" t="str">
        <f t="shared" ref="G259:G322" si="12">UPPER(HYPERLINK(F259,C259))</f>
        <v>MOON HEE-KYUNG</v>
      </c>
      <c r="H259" t="str">
        <f>VLOOKUP(B259,'Highest Rating - Edited'!$B$1:$K$50,2,0)</f>
        <v>NO NETWORK</v>
      </c>
      <c r="I259">
        <f>VLOOKUP(B259,'Highest Rating - Edited'!$B$1:$K$50,3,0)</f>
        <v>3579</v>
      </c>
      <c r="J259" s="1">
        <f>VLOOKUP(B259,'Highest Rating - Edited'!$B$1:$K$50,4,0)</f>
        <v>43979</v>
      </c>
      <c r="K259" t="str">
        <f>VLOOKUP(B259,'Highest Rating - Edited'!$B$1:$K$50,5,0)</f>
        <v>Rating Above Average</v>
      </c>
      <c r="L259" t="str">
        <f>VLOOKUP(B259,'Highest Rating - Edited'!$B$1:$K$50,6,0)</f>
        <v>Level 3</v>
      </c>
      <c r="M259" t="str">
        <f>VLOOKUP(B259,'Highest Rating - Edited'!$B$1:$K$50,7,0)</f>
        <v>First Semester</v>
      </c>
      <c r="N259" t="str">
        <f>VLOOKUP(B259,'Highest Rating - Edited'!$B$1:$K$50,8,0)</f>
        <v>Old Series</v>
      </c>
      <c r="O259" t="str">
        <f>VLOOKUP(B259,'Highest Rating - Edited'!$B$1:$K$50,9,0)</f>
        <v>www.dqstream/hospital-playlist/no-network.com</v>
      </c>
      <c r="P259" s="4" t="str">
        <f t="shared" ref="P259:P322" si="13">HYPERLINK(O259,B259)</f>
        <v>HOSPITAL PLAYLIST</v>
      </c>
      <c r="Q259" t="str">
        <f t="shared" ref="Q259:Q322" si="14">CONCATENATE("Halo K-Drama Lovers, nikmati"," ",HYPERLINK(O259,B259)," Ada"," ",HYPERLINK(F259,C259)," yang nemenin kamu di hari libur kau lho")</f>
        <v>Halo K-Drama Lovers, nikmati HOSPITAL PLAYLIST Ada Moon Hee-kyung yang nemenin kamu di hari libur kau lho</v>
      </c>
    </row>
    <row r="260" spans="1:17">
      <c r="A260">
        <f>'Actor - Edited'!A260</f>
        <v>259</v>
      </c>
      <c r="B260" t="s">
        <v>1387</v>
      </c>
      <c r="C260" t="str">
        <f>'Actor - Edited'!C260</f>
        <v>Park Ji-yeon</v>
      </c>
      <c r="D260" t="str">
        <f>'Actor - Edited'!D260</f>
        <v>Yoon Shin-</v>
      </c>
      <c r="E260" t="str">
        <f>'Actor - Edited'!F260</f>
        <v>Supporting</v>
      </c>
      <c r="F260" t="str">
        <f>'Actor - Edited'!G260</f>
        <v>www.dqbio/park-ji-yeon/hospital-playlist.com</v>
      </c>
      <c r="G260" s="4" t="str">
        <f t="shared" si="12"/>
        <v>PARK JI-YEON</v>
      </c>
      <c r="H260" t="str">
        <f>VLOOKUP(B260,'Highest Rating - Edited'!$B$1:$K$50,2,0)</f>
        <v>NO NETWORK</v>
      </c>
      <c r="I260">
        <f>VLOOKUP(B260,'Highest Rating - Edited'!$B$1:$K$50,3,0)</f>
        <v>3579</v>
      </c>
      <c r="J260" s="1">
        <f>VLOOKUP(B260,'Highest Rating - Edited'!$B$1:$K$50,4,0)</f>
        <v>43979</v>
      </c>
      <c r="K260" t="str">
        <f>VLOOKUP(B260,'Highest Rating - Edited'!$B$1:$K$50,5,0)</f>
        <v>Rating Above Average</v>
      </c>
      <c r="L260" t="str">
        <f>VLOOKUP(B260,'Highest Rating - Edited'!$B$1:$K$50,6,0)</f>
        <v>Level 3</v>
      </c>
      <c r="M260" t="str">
        <f>VLOOKUP(B260,'Highest Rating - Edited'!$B$1:$K$50,7,0)</f>
        <v>First Semester</v>
      </c>
      <c r="N260" t="str">
        <f>VLOOKUP(B260,'Highest Rating - Edited'!$B$1:$K$50,8,0)</f>
        <v>Old Series</v>
      </c>
      <c r="O260" t="str">
        <f>VLOOKUP(B260,'Highest Rating - Edited'!$B$1:$K$50,9,0)</f>
        <v>www.dqstream/hospital-playlist/no-network.com</v>
      </c>
      <c r="P260" s="4" t="str">
        <f t="shared" si="13"/>
        <v>HOSPITAL PLAYLIST</v>
      </c>
      <c r="Q260" t="str">
        <f t="shared" si="14"/>
        <v>Halo K-Drama Lovers, nikmati HOSPITAL PLAYLIST Ada Park Ji-yeon yang nemenin kamu di hari libur kau lho</v>
      </c>
    </row>
    <row r="261" spans="1:17">
      <c r="A261">
        <f>'Actor - Edited'!A261</f>
        <v>260</v>
      </c>
      <c r="B261" t="s">
        <v>1387</v>
      </c>
      <c r="C261" t="str">
        <f>'Actor - Edited'!C261</f>
        <v>Shin Hye-kyung</v>
      </c>
      <c r="D261" t="str">
        <f>'Actor - Edited'!D261</f>
        <v>Seok-hyeon</v>
      </c>
      <c r="E261" t="str">
        <f>'Actor - Edited'!F261</f>
        <v>Supporting</v>
      </c>
      <c r="F261" t="str">
        <f>'Actor - Edited'!G261</f>
        <v>www.dqbio/shin-hye-kyung/hospital-playlist.com</v>
      </c>
      <c r="G261" s="4" t="str">
        <f t="shared" si="12"/>
        <v>SHIN HYE-KYUNG</v>
      </c>
      <c r="H261" t="str">
        <f>VLOOKUP(B261,'Highest Rating - Edited'!$B$1:$K$50,2,0)</f>
        <v>NO NETWORK</v>
      </c>
      <c r="I261">
        <f>VLOOKUP(B261,'Highest Rating - Edited'!$B$1:$K$50,3,0)</f>
        <v>3579</v>
      </c>
      <c r="J261" s="1">
        <f>VLOOKUP(B261,'Highest Rating - Edited'!$B$1:$K$50,4,0)</f>
        <v>43979</v>
      </c>
      <c r="K261" t="str">
        <f>VLOOKUP(B261,'Highest Rating - Edited'!$B$1:$K$50,5,0)</f>
        <v>Rating Above Average</v>
      </c>
      <c r="L261" t="str">
        <f>VLOOKUP(B261,'Highest Rating - Edited'!$B$1:$K$50,6,0)</f>
        <v>Level 3</v>
      </c>
      <c r="M261" t="str">
        <f>VLOOKUP(B261,'Highest Rating - Edited'!$B$1:$K$50,7,0)</f>
        <v>First Semester</v>
      </c>
      <c r="N261" t="str">
        <f>VLOOKUP(B261,'Highest Rating - Edited'!$B$1:$K$50,8,0)</f>
        <v>Old Series</v>
      </c>
      <c r="O261" t="str">
        <f>VLOOKUP(B261,'Highest Rating - Edited'!$B$1:$K$50,9,0)</f>
        <v>www.dqstream/hospital-playlist/no-network.com</v>
      </c>
      <c r="P261" s="4" t="str">
        <f t="shared" si="13"/>
        <v>HOSPITAL PLAYLIST</v>
      </c>
      <c r="Q261" t="str">
        <f t="shared" si="14"/>
        <v>Halo K-Drama Lovers, nikmati HOSPITAL PLAYLIST Ada Shin Hye-kyung yang nemenin kamu di hari libur kau lho</v>
      </c>
    </row>
    <row r="262" spans="1:17">
      <c r="A262">
        <f>'Actor - Edited'!A262</f>
        <v>261</v>
      </c>
      <c r="B262" t="s">
        <v>1387</v>
      </c>
      <c r="C262" t="str">
        <f>'Actor - Edited'!C262</f>
        <v>Nam Myung-ryeol</v>
      </c>
      <c r="D262" t="str">
        <f>'Actor - Edited'!D262</f>
        <v>Yang Tae-y</v>
      </c>
      <c r="E262" t="str">
        <f>'Actor - Edited'!F262</f>
        <v>Supporting</v>
      </c>
      <c r="F262" t="str">
        <f>'Actor - Edited'!G262</f>
        <v>www.dqbio/nam-myung-ryeol/hospital-playlist.com</v>
      </c>
      <c r="G262" s="4" t="str">
        <f t="shared" si="12"/>
        <v>NAM MYUNG-RYEOL</v>
      </c>
      <c r="H262" t="str">
        <f>VLOOKUP(B262,'Highest Rating - Edited'!$B$1:$K$50,2,0)</f>
        <v>NO NETWORK</v>
      </c>
      <c r="I262">
        <f>VLOOKUP(B262,'Highest Rating - Edited'!$B$1:$K$50,3,0)</f>
        <v>3579</v>
      </c>
      <c r="J262" s="1">
        <f>VLOOKUP(B262,'Highest Rating - Edited'!$B$1:$K$50,4,0)</f>
        <v>43979</v>
      </c>
      <c r="K262" t="str">
        <f>VLOOKUP(B262,'Highest Rating - Edited'!$B$1:$K$50,5,0)</f>
        <v>Rating Above Average</v>
      </c>
      <c r="L262" t="str">
        <f>VLOOKUP(B262,'Highest Rating - Edited'!$B$1:$K$50,6,0)</f>
        <v>Level 3</v>
      </c>
      <c r="M262" t="str">
        <f>VLOOKUP(B262,'Highest Rating - Edited'!$B$1:$K$50,7,0)</f>
        <v>First Semester</v>
      </c>
      <c r="N262" t="str">
        <f>VLOOKUP(B262,'Highest Rating - Edited'!$B$1:$K$50,8,0)</f>
        <v>Old Series</v>
      </c>
      <c r="O262" t="str">
        <f>VLOOKUP(B262,'Highest Rating - Edited'!$B$1:$K$50,9,0)</f>
        <v>www.dqstream/hospital-playlist/no-network.com</v>
      </c>
      <c r="P262" s="4" t="str">
        <f t="shared" si="13"/>
        <v>HOSPITAL PLAYLIST</v>
      </c>
      <c r="Q262" t="str">
        <f t="shared" si="14"/>
        <v>Halo K-Drama Lovers, nikmati HOSPITAL PLAYLIST Ada Nam Myung-ryeol yang nemenin kamu di hari libur kau lho</v>
      </c>
    </row>
    <row r="263" spans="1:17">
      <c r="A263">
        <f>'Actor - Edited'!A263</f>
        <v>262</v>
      </c>
      <c r="B263" t="s">
        <v>1387</v>
      </c>
      <c r="C263" t="str">
        <f>'Actor - Edited'!C263</f>
        <v>Lee So-yoon</v>
      </c>
      <c r="D263" t="str">
        <f>'Actor - Edited'!D263</f>
        <v>Kim Tae-ye</v>
      </c>
      <c r="E263" t="str">
        <f>'Actor - Edited'!F263</f>
        <v>Supporting</v>
      </c>
      <c r="F263" t="str">
        <f>'Actor - Edited'!G263</f>
        <v>www.dqbio/lee-so-yoon/hospital-playlist.com</v>
      </c>
      <c r="G263" s="4" t="str">
        <f t="shared" si="12"/>
        <v>LEE SO-YOON</v>
      </c>
      <c r="H263" t="str">
        <f>VLOOKUP(B263,'Highest Rating - Edited'!$B$1:$K$50,2,0)</f>
        <v>NO NETWORK</v>
      </c>
      <c r="I263">
        <f>VLOOKUP(B263,'Highest Rating - Edited'!$B$1:$K$50,3,0)</f>
        <v>3579</v>
      </c>
      <c r="J263" s="1">
        <f>VLOOKUP(B263,'Highest Rating - Edited'!$B$1:$K$50,4,0)</f>
        <v>43979</v>
      </c>
      <c r="K263" t="str">
        <f>VLOOKUP(B263,'Highest Rating - Edited'!$B$1:$K$50,5,0)</f>
        <v>Rating Above Average</v>
      </c>
      <c r="L263" t="str">
        <f>VLOOKUP(B263,'Highest Rating - Edited'!$B$1:$K$50,6,0)</f>
        <v>Level 3</v>
      </c>
      <c r="M263" t="str">
        <f>VLOOKUP(B263,'Highest Rating - Edited'!$B$1:$K$50,7,0)</f>
        <v>First Semester</v>
      </c>
      <c r="N263" t="str">
        <f>VLOOKUP(B263,'Highest Rating - Edited'!$B$1:$K$50,8,0)</f>
        <v>Old Series</v>
      </c>
      <c r="O263" t="str">
        <f>VLOOKUP(B263,'Highest Rating - Edited'!$B$1:$K$50,9,0)</f>
        <v>www.dqstream/hospital-playlist/no-network.com</v>
      </c>
      <c r="P263" s="4" t="str">
        <f t="shared" si="13"/>
        <v>HOSPITAL PLAYLIST</v>
      </c>
      <c r="Q263" t="str">
        <f t="shared" si="14"/>
        <v>Halo K-Drama Lovers, nikmati HOSPITAL PLAYLIST Ada Lee So-yoon yang nemenin kamu di hari libur kau lho</v>
      </c>
    </row>
    <row r="264" spans="1:17">
      <c r="A264">
        <f>'Actor - Edited'!A264</f>
        <v>263</v>
      </c>
      <c r="B264" t="s">
        <v>1387</v>
      </c>
      <c r="C264" t="str">
        <f>'Actor - Edited'!C264</f>
        <v>Hwang Young-hee</v>
      </c>
      <c r="D264" t="str">
        <f>'Actor - Edited'!D264</f>
        <v>liver tran</v>
      </c>
      <c r="E264" t="str">
        <f>'Actor - Edited'!F264</f>
        <v>Special Appearance</v>
      </c>
      <c r="F264" t="str">
        <f>'Actor - Edited'!G264</f>
        <v>www.dqbio/hwang-young-hee/hospital-playlist.com</v>
      </c>
      <c r="G264" s="4" t="str">
        <f t="shared" si="12"/>
        <v>HWANG YOUNG-HEE</v>
      </c>
      <c r="H264" t="str">
        <f>VLOOKUP(B264,'Highest Rating - Edited'!$B$1:$K$50,2,0)</f>
        <v>NO NETWORK</v>
      </c>
      <c r="I264">
        <f>VLOOKUP(B264,'Highest Rating - Edited'!$B$1:$K$50,3,0)</f>
        <v>3579</v>
      </c>
      <c r="J264" s="1">
        <f>VLOOKUP(B264,'Highest Rating - Edited'!$B$1:$K$50,4,0)</f>
        <v>43979</v>
      </c>
      <c r="K264" t="str">
        <f>VLOOKUP(B264,'Highest Rating - Edited'!$B$1:$K$50,5,0)</f>
        <v>Rating Above Average</v>
      </c>
      <c r="L264" t="str">
        <f>VLOOKUP(B264,'Highest Rating - Edited'!$B$1:$K$50,6,0)</f>
        <v>Level 3</v>
      </c>
      <c r="M264" t="str">
        <f>VLOOKUP(B264,'Highest Rating - Edited'!$B$1:$K$50,7,0)</f>
        <v>First Semester</v>
      </c>
      <c r="N264" t="str">
        <f>VLOOKUP(B264,'Highest Rating - Edited'!$B$1:$K$50,8,0)</f>
        <v>Old Series</v>
      </c>
      <c r="O264" t="str">
        <f>VLOOKUP(B264,'Highest Rating - Edited'!$B$1:$K$50,9,0)</f>
        <v>www.dqstream/hospital-playlist/no-network.com</v>
      </c>
      <c r="P264" s="4" t="str">
        <f t="shared" si="13"/>
        <v>HOSPITAL PLAYLIST</v>
      </c>
      <c r="Q264" t="str">
        <f t="shared" si="14"/>
        <v>Halo K-Drama Lovers, nikmati HOSPITAL PLAYLIST Ada Hwang Young-hee yang nemenin kamu di hari libur kau lho</v>
      </c>
    </row>
    <row r="265" spans="1:17">
      <c r="A265">
        <f>'Actor - Edited'!A265</f>
        <v>264</v>
      </c>
      <c r="B265" t="s">
        <v>1387</v>
      </c>
      <c r="C265" t="str">
        <f>'Actor - Edited'!C265</f>
        <v>Yeom Hye-ran</v>
      </c>
      <c r="D265" t="str">
        <f>'Actor - Edited'!D265</f>
        <v>Min-young'</v>
      </c>
      <c r="E265" t="str">
        <f>'Actor - Edited'!F265</f>
        <v>Special Appearance</v>
      </c>
      <c r="F265" t="str">
        <f>'Actor - Edited'!G265</f>
        <v>www.dqbio/yeom-hye-ran/hospital-playlist.com</v>
      </c>
      <c r="G265" s="4" t="str">
        <f t="shared" si="12"/>
        <v>YEOM HYE-RAN</v>
      </c>
      <c r="H265" t="str">
        <f>VLOOKUP(B265,'Highest Rating - Edited'!$B$1:$K$50,2,0)</f>
        <v>NO NETWORK</v>
      </c>
      <c r="I265">
        <f>VLOOKUP(B265,'Highest Rating - Edited'!$B$1:$K$50,3,0)</f>
        <v>3579</v>
      </c>
      <c r="J265" s="1">
        <f>VLOOKUP(B265,'Highest Rating - Edited'!$B$1:$K$50,4,0)</f>
        <v>43979</v>
      </c>
      <c r="K265" t="str">
        <f>VLOOKUP(B265,'Highest Rating - Edited'!$B$1:$K$50,5,0)</f>
        <v>Rating Above Average</v>
      </c>
      <c r="L265" t="str">
        <f>VLOOKUP(B265,'Highest Rating - Edited'!$B$1:$K$50,6,0)</f>
        <v>Level 3</v>
      </c>
      <c r="M265" t="str">
        <f>VLOOKUP(B265,'Highest Rating - Edited'!$B$1:$K$50,7,0)</f>
        <v>First Semester</v>
      </c>
      <c r="N265" t="str">
        <f>VLOOKUP(B265,'Highest Rating - Edited'!$B$1:$K$50,8,0)</f>
        <v>Old Series</v>
      </c>
      <c r="O265" t="str">
        <f>VLOOKUP(B265,'Highest Rating - Edited'!$B$1:$K$50,9,0)</f>
        <v>www.dqstream/hospital-playlist/no-network.com</v>
      </c>
      <c r="P265" s="4" t="str">
        <f t="shared" si="13"/>
        <v>HOSPITAL PLAYLIST</v>
      </c>
      <c r="Q265" t="str">
        <f t="shared" si="14"/>
        <v>Halo K-Drama Lovers, nikmati HOSPITAL PLAYLIST Ada Yeom Hye-ran yang nemenin kamu di hari libur kau lho</v>
      </c>
    </row>
    <row r="266" spans="1:17">
      <c r="A266">
        <f>'Actor - Edited'!A266</f>
        <v>265</v>
      </c>
      <c r="B266" t="s">
        <v>1387</v>
      </c>
      <c r="C266" t="str">
        <f>'Actor - Edited'!C266</f>
        <v>Kim Sung-kyun</v>
      </c>
      <c r="D266" t="str">
        <f>'Actor - Edited'!D266</f>
        <v>Jung-won's</v>
      </c>
      <c r="E266" t="str">
        <f>'Actor - Edited'!F266</f>
        <v>Special Appearance</v>
      </c>
      <c r="F266" t="str">
        <f>'Actor - Edited'!G266</f>
        <v>www.dqbio/kim-sung-kyun/hospital-playlist.com</v>
      </c>
      <c r="G266" s="4" t="str">
        <f t="shared" si="12"/>
        <v>KIM SUNG-KYUN</v>
      </c>
      <c r="H266" t="str">
        <f>VLOOKUP(B266,'Highest Rating - Edited'!$B$1:$K$50,2,0)</f>
        <v>NO NETWORK</v>
      </c>
      <c r="I266">
        <f>VLOOKUP(B266,'Highest Rating - Edited'!$B$1:$K$50,3,0)</f>
        <v>3579</v>
      </c>
      <c r="J266" s="1">
        <f>VLOOKUP(B266,'Highest Rating - Edited'!$B$1:$K$50,4,0)</f>
        <v>43979</v>
      </c>
      <c r="K266" t="str">
        <f>VLOOKUP(B266,'Highest Rating - Edited'!$B$1:$K$50,5,0)</f>
        <v>Rating Above Average</v>
      </c>
      <c r="L266" t="str">
        <f>VLOOKUP(B266,'Highest Rating - Edited'!$B$1:$K$50,6,0)</f>
        <v>Level 3</v>
      </c>
      <c r="M266" t="str">
        <f>VLOOKUP(B266,'Highest Rating - Edited'!$B$1:$K$50,7,0)</f>
        <v>First Semester</v>
      </c>
      <c r="N266" t="str">
        <f>VLOOKUP(B266,'Highest Rating - Edited'!$B$1:$K$50,8,0)</f>
        <v>Old Series</v>
      </c>
      <c r="O266" t="str">
        <f>VLOOKUP(B266,'Highest Rating - Edited'!$B$1:$K$50,9,0)</f>
        <v>www.dqstream/hospital-playlist/no-network.com</v>
      </c>
      <c r="P266" s="4" t="str">
        <f t="shared" si="13"/>
        <v>HOSPITAL PLAYLIST</v>
      </c>
      <c r="Q266" t="str">
        <f t="shared" si="14"/>
        <v>Halo K-Drama Lovers, nikmati HOSPITAL PLAYLIST Ada Kim Sung-kyun yang nemenin kamu di hari libur kau lho</v>
      </c>
    </row>
    <row r="267" spans="1:17">
      <c r="A267">
        <f>'Actor - Edited'!A267</f>
        <v>266</v>
      </c>
      <c r="B267" t="s">
        <v>1387</v>
      </c>
      <c r="C267" t="str">
        <f>'Actor - Edited'!C267</f>
        <v>Ye Ji-won</v>
      </c>
      <c r="D267" t="str">
        <f>'Actor - Edited'!D267</f>
        <v>Jung-won's</v>
      </c>
      <c r="E267" t="str">
        <f>'Actor - Edited'!F267</f>
        <v>Special Appearance</v>
      </c>
      <c r="F267" t="str">
        <f>'Actor - Edited'!G267</f>
        <v>www.dqbio/ye-ji-won/hospital-playlist.com</v>
      </c>
      <c r="G267" s="4" t="str">
        <f t="shared" si="12"/>
        <v>YE JI-WON</v>
      </c>
      <c r="H267" t="str">
        <f>VLOOKUP(B267,'Highest Rating - Edited'!$B$1:$K$50,2,0)</f>
        <v>NO NETWORK</v>
      </c>
      <c r="I267">
        <f>VLOOKUP(B267,'Highest Rating - Edited'!$B$1:$K$50,3,0)</f>
        <v>3579</v>
      </c>
      <c r="J267" s="1">
        <f>VLOOKUP(B267,'Highest Rating - Edited'!$B$1:$K$50,4,0)</f>
        <v>43979</v>
      </c>
      <c r="K267" t="str">
        <f>VLOOKUP(B267,'Highest Rating - Edited'!$B$1:$K$50,5,0)</f>
        <v>Rating Above Average</v>
      </c>
      <c r="L267" t="str">
        <f>VLOOKUP(B267,'Highest Rating - Edited'!$B$1:$K$50,6,0)</f>
        <v>Level 3</v>
      </c>
      <c r="M267" t="str">
        <f>VLOOKUP(B267,'Highest Rating - Edited'!$B$1:$K$50,7,0)</f>
        <v>First Semester</v>
      </c>
      <c r="N267" t="str">
        <f>VLOOKUP(B267,'Highest Rating - Edited'!$B$1:$K$50,8,0)</f>
        <v>Old Series</v>
      </c>
      <c r="O267" t="str">
        <f>VLOOKUP(B267,'Highest Rating - Edited'!$B$1:$K$50,9,0)</f>
        <v>www.dqstream/hospital-playlist/no-network.com</v>
      </c>
      <c r="P267" s="4" t="str">
        <f t="shared" si="13"/>
        <v>HOSPITAL PLAYLIST</v>
      </c>
      <c r="Q267" t="str">
        <f t="shared" si="14"/>
        <v>Halo K-Drama Lovers, nikmati HOSPITAL PLAYLIST Ada Ye Ji-won yang nemenin kamu di hari libur kau lho</v>
      </c>
    </row>
    <row r="268" spans="1:17">
      <c r="A268">
        <f>'Actor - Edited'!A268</f>
        <v>267</v>
      </c>
      <c r="B268" t="s">
        <v>1387</v>
      </c>
      <c r="C268" t="str">
        <f>'Actor - Edited'!C268</f>
        <v>Jang Hee-jung</v>
      </c>
      <c r="D268" t="str">
        <f>'Actor - Edited'!D268</f>
        <v>Bit-na's m</v>
      </c>
      <c r="E268" t="str">
        <f>'Actor - Edited'!F268</f>
        <v>Special Appearance</v>
      </c>
      <c r="F268" t="str">
        <f>'Actor - Edited'!G268</f>
        <v>www.dqbio/jang-hee-jung/hospital-playlist.com</v>
      </c>
      <c r="G268" s="4" t="str">
        <f t="shared" si="12"/>
        <v>JANG HEE-JUNG</v>
      </c>
      <c r="H268" t="str">
        <f>VLOOKUP(B268,'Highest Rating - Edited'!$B$1:$K$50,2,0)</f>
        <v>NO NETWORK</v>
      </c>
      <c r="I268">
        <f>VLOOKUP(B268,'Highest Rating - Edited'!$B$1:$K$50,3,0)</f>
        <v>3579</v>
      </c>
      <c r="J268" s="1">
        <f>VLOOKUP(B268,'Highest Rating - Edited'!$B$1:$K$50,4,0)</f>
        <v>43979</v>
      </c>
      <c r="K268" t="str">
        <f>VLOOKUP(B268,'Highest Rating - Edited'!$B$1:$K$50,5,0)</f>
        <v>Rating Above Average</v>
      </c>
      <c r="L268" t="str">
        <f>VLOOKUP(B268,'Highest Rating - Edited'!$B$1:$K$50,6,0)</f>
        <v>Level 3</v>
      </c>
      <c r="M268" t="str">
        <f>VLOOKUP(B268,'Highest Rating - Edited'!$B$1:$K$50,7,0)</f>
        <v>First Semester</v>
      </c>
      <c r="N268" t="str">
        <f>VLOOKUP(B268,'Highest Rating - Edited'!$B$1:$K$50,8,0)</f>
        <v>Old Series</v>
      </c>
      <c r="O268" t="str">
        <f>VLOOKUP(B268,'Highest Rating - Edited'!$B$1:$K$50,9,0)</f>
        <v>www.dqstream/hospital-playlist/no-network.com</v>
      </c>
      <c r="P268" s="4" t="str">
        <f t="shared" si="13"/>
        <v>HOSPITAL PLAYLIST</v>
      </c>
      <c r="Q268" t="str">
        <f t="shared" si="14"/>
        <v>Halo K-Drama Lovers, nikmati HOSPITAL PLAYLIST Ada Jang Hee-jung yang nemenin kamu di hari libur kau lho</v>
      </c>
    </row>
    <row r="269" spans="1:17">
      <c r="A269">
        <f>'Actor - Edited'!A269</f>
        <v>268</v>
      </c>
      <c r="B269" t="s">
        <v>1387</v>
      </c>
      <c r="C269" t="str">
        <f>'Actor - Edited'!C269</f>
        <v>Song Duk-ho</v>
      </c>
      <c r="D269" t="str">
        <f>'Actor - Edited'!D269</f>
        <v>KWMC resid</v>
      </c>
      <c r="E269" t="str">
        <f>'Actor - Edited'!F269</f>
        <v>Special Appearance</v>
      </c>
      <c r="F269" t="str">
        <f>'Actor - Edited'!G269</f>
        <v>www.dqbio/song-duk-ho/hospital-playlist.com</v>
      </c>
      <c r="G269" s="4" t="str">
        <f t="shared" si="12"/>
        <v>SONG DUK-HO</v>
      </c>
      <c r="H269" t="str">
        <f>VLOOKUP(B269,'Highest Rating - Edited'!$B$1:$K$50,2,0)</f>
        <v>NO NETWORK</v>
      </c>
      <c r="I269">
        <f>VLOOKUP(B269,'Highest Rating - Edited'!$B$1:$K$50,3,0)</f>
        <v>3579</v>
      </c>
      <c r="J269" s="1">
        <f>VLOOKUP(B269,'Highest Rating - Edited'!$B$1:$K$50,4,0)</f>
        <v>43979</v>
      </c>
      <c r="K269" t="str">
        <f>VLOOKUP(B269,'Highest Rating - Edited'!$B$1:$K$50,5,0)</f>
        <v>Rating Above Average</v>
      </c>
      <c r="L269" t="str">
        <f>VLOOKUP(B269,'Highest Rating - Edited'!$B$1:$K$50,6,0)</f>
        <v>Level 3</v>
      </c>
      <c r="M269" t="str">
        <f>VLOOKUP(B269,'Highest Rating - Edited'!$B$1:$K$50,7,0)</f>
        <v>First Semester</v>
      </c>
      <c r="N269" t="str">
        <f>VLOOKUP(B269,'Highest Rating - Edited'!$B$1:$K$50,8,0)</f>
        <v>Old Series</v>
      </c>
      <c r="O269" t="str">
        <f>VLOOKUP(B269,'Highest Rating - Edited'!$B$1:$K$50,9,0)</f>
        <v>www.dqstream/hospital-playlist/no-network.com</v>
      </c>
      <c r="P269" s="4" t="str">
        <f t="shared" si="13"/>
        <v>HOSPITAL PLAYLIST</v>
      </c>
      <c r="Q269" t="str">
        <f t="shared" si="14"/>
        <v>Halo K-Drama Lovers, nikmati HOSPITAL PLAYLIST Ada Song Duk-ho yang nemenin kamu di hari libur kau lho</v>
      </c>
    </row>
    <row r="270" spans="1:17">
      <c r="A270">
        <f>'Actor - Edited'!A270</f>
        <v>269</v>
      </c>
      <c r="B270" t="s">
        <v>1387</v>
      </c>
      <c r="C270" t="str">
        <f>'Actor - Edited'!C270</f>
        <v>Oh Yoon-ah</v>
      </c>
      <c r="D270" t="str">
        <f>'Actor - Edited'!D270</f>
        <v>Jung-won's</v>
      </c>
      <c r="E270" t="str">
        <f>'Actor - Edited'!F270</f>
        <v>Special Appearance</v>
      </c>
      <c r="F270" t="str">
        <f>'Actor - Edited'!G270</f>
        <v>www.dqbio/oh-yoon-ah/hospital-playlist.com</v>
      </c>
      <c r="G270" s="4" t="str">
        <f t="shared" si="12"/>
        <v>OH YOON-AH</v>
      </c>
      <c r="H270" t="str">
        <f>VLOOKUP(B270,'Highest Rating - Edited'!$B$1:$K$50,2,0)</f>
        <v>NO NETWORK</v>
      </c>
      <c r="I270">
        <f>VLOOKUP(B270,'Highest Rating - Edited'!$B$1:$K$50,3,0)</f>
        <v>3579</v>
      </c>
      <c r="J270" s="1">
        <f>VLOOKUP(B270,'Highest Rating - Edited'!$B$1:$K$50,4,0)</f>
        <v>43979</v>
      </c>
      <c r="K270" t="str">
        <f>VLOOKUP(B270,'Highest Rating - Edited'!$B$1:$K$50,5,0)</f>
        <v>Rating Above Average</v>
      </c>
      <c r="L270" t="str">
        <f>VLOOKUP(B270,'Highest Rating - Edited'!$B$1:$K$50,6,0)</f>
        <v>Level 3</v>
      </c>
      <c r="M270" t="str">
        <f>VLOOKUP(B270,'Highest Rating - Edited'!$B$1:$K$50,7,0)</f>
        <v>First Semester</v>
      </c>
      <c r="N270" t="str">
        <f>VLOOKUP(B270,'Highest Rating - Edited'!$B$1:$K$50,8,0)</f>
        <v>Old Series</v>
      </c>
      <c r="O270" t="str">
        <f>VLOOKUP(B270,'Highest Rating - Edited'!$B$1:$K$50,9,0)</f>
        <v>www.dqstream/hospital-playlist/no-network.com</v>
      </c>
      <c r="P270" s="4" t="str">
        <f t="shared" si="13"/>
        <v>HOSPITAL PLAYLIST</v>
      </c>
      <c r="Q270" t="str">
        <f t="shared" si="14"/>
        <v>Halo K-Drama Lovers, nikmati HOSPITAL PLAYLIST Ada Oh Yoon-ah yang nemenin kamu di hari libur kau lho</v>
      </c>
    </row>
    <row r="271" spans="1:17">
      <c r="A271">
        <f>'Actor - Edited'!A271</f>
        <v>270</v>
      </c>
      <c r="B271" t="s">
        <v>1387</v>
      </c>
      <c r="C271" t="str">
        <f>'Actor - Edited'!C271</f>
        <v>Park Hyung-soo</v>
      </c>
      <c r="D271" t="str">
        <f>'Actor - Edited'!D271</f>
        <v>Lawyer Pye</v>
      </c>
      <c r="E271" t="str">
        <f>'Actor - Edited'!F271</f>
        <v>Special Appearance</v>
      </c>
      <c r="F271" t="str">
        <f>'Actor - Edited'!G271</f>
        <v>www.dqbio/park-hyung-soo/hospital-playlist.com</v>
      </c>
      <c r="G271" s="4" t="str">
        <f t="shared" si="12"/>
        <v>PARK HYUNG-SOO</v>
      </c>
      <c r="H271" t="str">
        <f>VLOOKUP(B271,'Highest Rating - Edited'!$B$1:$K$50,2,0)</f>
        <v>NO NETWORK</v>
      </c>
      <c r="I271">
        <f>VLOOKUP(B271,'Highest Rating - Edited'!$B$1:$K$50,3,0)</f>
        <v>3579</v>
      </c>
      <c r="J271" s="1">
        <f>VLOOKUP(B271,'Highest Rating - Edited'!$B$1:$K$50,4,0)</f>
        <v>43979</v>
      </c>
      <c r="K271" t="str">
        <f>VLOOKUP(B271,'Highest Rating - Edited'!$B$1:$K$50,5,0)</f>
        <v>Rating Above Average</v>
      </c>
      <c r="L271" t="str">
        <f>VLOOKUP(B271,'Highest Rating - Edited'!$B$1:$K$50,6,0)</f>
        <v>Level 3</v>
      </c>
      <c r="M271" t="str">
        <f>VLOOKUP(B271,'Highest Rating - Edited'!$B$1:$K$50,7,0)</f>
        <v>First Semester</v>
      </c>
      <c r="N271" t="str">
        <f>VLOOKUP(B271,'Highest Rating - Edited'!$B$1:$K$50,8,0)</f>
        <v>Old Series</v>
      </c>
      <c r="O271" t="str">
        <f>VLOOKUP(B271,'Highest Rating - Edited'!$B$1:$K$50,9,0)</f>
        <v>www.dqstream/hospital-playlist/no-network.com</v>
      </c>
      <c r="P271" s="4" t="str">
        <f t="shared" si="13"/>
        <v>HOSPITAL PLAYLIST</v>
      </c>
      <c r="Q271" t="str">
        <f t="shared" si="14"/>
        <v>Halo K-Drama Lovers, nikmati HOSPITAL PLAYLIST Ada Park Hyung-soo yang nemenin kamu di hari libur kau lho</v>
      </c>
    </row>
    <row r="272" spans="1:17">
      <c r="A272">
        <f>'Actor - Edited'!A272</f>
        <v>271</v>
      </c>
      <c r="B272" t="s">
        <v>1387</v>
      </c>
      <c r="C272" t="str">
        <f>'Actor - Edited'!C272</f>
        <v>Jung Jae-sung</v>
      </c>
      <c r="D272" t="str">
        <f>'Actor - Edited'!D272</f>
        <v>Chief of N</v>
      </c>
      <c r="E272" t="str">
        <f>'Actor - Edited'!F272</f>
        <v>Special Appearance</v>
      </c>
      <c r="F272" t="str">
        <f>'Actor - Edited'!G272</f>
        <v>www.dqbio/jung-jae-sung/hospital-playlist.com</v>
      </c>
      <c r="G272" s="4" t="str">
        <f t="shared" si="12"/>
        <v>JUNG JAE-SUNG</v>
      </c>
      <c r="H272" t="str">
        <f>VLOOKUP(B272,'Highest Rating - Edited'!$B$1:$K$50,2,0)</f>
        <v>NO NETWORK</v>
      </c>
      <c r="I272">
        <f>VLOOKUP(B272,'Highest Rating - Edited'!$B$1:$K$50,3,0)</f>
        <v>3579</v>
      </c>
      <c r="J272" s="1">
        <f>VLOOKUP(B272,'Highest Rating - Edited'!$B$1:$K$50,4,0)</f>
        <v>43979</v>
      </c>
      <c r="K272" t="str">
        <f>VLOOKUP(B272,'Highest Rating - Edited'!$B$1:$K$50,5,0)</f>
        <v>Rating Above Average</v>
      </c>
      <c r="L272" t="str">
        <f>VLOOKUP(B272,'Highest Rating - Edited'!$B$1:$K$50,6,0)</f>
        <v>Level 3</v>
      </c>
      <c r="M272" t="str">
        <f>VLOOKUP(B272,'Highest Rating - Edited'!$B$1:$K$50,7,0)</f>
        <v>First Semester</v>
      </c>
      <c r="N272" t="str">
        <f>VLOOKUP(B272,'Highest Rating - Edited'!$B$1:$K$50,8,0)</f>
        <v>Old Series</v>
      </c>
      <c r="O272" t="str">
        <f>VLOOKUP(B272,'Highest Rating - Edited'!$B$1:$K$50,9,0)</f>
        <v>www.dqstream/hospital-playlist/no-network.com</v>
      </c>
      <c r="P272" s="4" t="str">
        <f t="shared" si="13"/>
        <v>HOSPITAL PLAYLIST</v>
      </c>
      <c r="Q272" t="str">
        <f t="shared" si="14"/>
        <v>Halo K-Drama Lovers, nikmati HOSPITAL PLAYLIST Ada Jung Jae-sung yang nemenin kamu di hari libur kau lho</v>
      </c>
    </row>
    <row r="273" spans="1:17">
      <c r="A273">
        <f>'Actor - Edited'!A273</f>
        <v>272</v>
      </c>
      <c r="B273" t="s">
        <v>1387</v>
      </c>
      <c r="C273" t="str">
        <f>'Actor - Edited'!C273</f>
        <v>Lee Joo-myung</v>
      </c>
      <c r="D273" t="str">
        <f>'Actor - Edited'!D273</f>
        <v>Song PD (E</v>
      </c>
      <c r="E273" t="str">
        <f>'Actor - Edited'!F273</f>
        <v>Special Appearance</v>
      </c>
      <c r="F273" t="str">
        <f>'Actor - Edited'!G273</f>
        <v>www.dqbio/lee-joo-myung/hospital-playlist.com</v>
      </c>
      <c r="G273" s="4" t="str">
        <f t="shared" si="12"/>
        <v>LEE JOO-MYUNG</v>
      </c>
      <c r="H273" t="str">
        <f>VLOOKUP(B273,'Highest Rating - Edited'!$B$1:$K$50,2,0)</f>
        <v>NO NETWORK</v>
      </c>
      <c r="I273">
        <f>VLOOKUP(B273,'Highest Rating - Edited'!$B$1:$K$50,3,0)</f>
        <v>3579</v>
      </c>
      <c r="J273" s="1">
        <f>VLOOKUP(B273,'Highest Rating - Edited'!$B$1:$K$50,4,0)</f>
        <v>43979</v>
      </c>
      <c r="K273" t="str">
        <f>VLOOKUP(B273,'Highest Rating - Edited'!$B$1:$K$50,5,0)</f>
        <v>Rating Above Average</v>
      </c>
      <c r="L273" t="str">
        <f>VLOOKUP(B273,'Highest Rating - Edited'!$B$1:$K$50,6,0)</f>
        <v>Level 3</v>
      </c>
      <c r="M273" t="str">
        <f>VLOOKUP(B273,'Highest Rating - Edited'!$B$1:$K$50,7,0)</f>
        <v>First Semester</v>
      </c>
      <c r="N273" t="str">
        <f>VLOOKUP(B273,'Highest Rating - Edited'!$B$1:$K$50,8,0)</f>
        <v>Old Series</v>
      </c>
      <c r="O273" t="str">
        <f>VLOOKUP(B273,'Highest Rating - Edited'!$B$1:$K$50,9,0)</f>
        <v>www.dqstream/hospital-playlist/no-network.com</v>
      </c>
      <c r="P273" s="4" t="str">
        <f t="shared" si="13"/>
        <v>HOSPITAL PLAYLIST</v>
      </c>
      <c r="Q273" t="str">
        <f t="shared" si="14"/>
        <v>Halo K-Drama Lovers, nikmati HOSPITAL PLAYLIST Ada Lee Joo-myung yang nemenin kamu di hari libur kau lho</v>
      </c>
    </row>
    <row r="274" spans="1:17">
      <c r="A274">
        <f>'Actor - Edited'!A274</f>
        <v>273</v>
      </c>
      <c r="B274" t="s">
        <v>1387</v>
      </c>
      <c r="C274" t="str">
        <f>'Actor - Edited'!C274</f>
        <v>Kim Gook-hee</v>
      </c>
      <c r="D274" t="str">
        <f>'Actor - Edited'!D274</f>
        <v>Gal Ba-ram</v>
      </c>
      <c r="E274" t="str">
        <f>'Actor - Edited'!F274</f>
        <v>Special Appearance</v>
      </c>
      <c r="F274" t="str">
        <f>'Actor - Edited'!G274</f>
        <v>www.dqbio/kim-gook-hee/hospital-playlist.com</v>
      </c>
      <c r="G274" s="4" t="str">
        <f t="shared" si="12"/>
        <v>KIM GOOK-HEE</v>
      </c>
      <c r="H274" t="str">
        <f>VLOOKUP(B274,'Highest Rating - Edited'!$B$1:$K$50,2,0)</f>
        <v>NO NETWORK</v>
      </c>
      <c r="I274">
        <f>VLOOKUP(B274,'Highest Rating - Edited'!$B$1:$K$50,3,0)</f>
        <v>3579</v>
      </c>
      <c r="J274" s="1">
        <f>VLOOKUP(B274,'Highest Rating - Edited'!$B$1:$K$50,4,0)</f>
        <v>43979</v>
      </c>
      <c r="K274" t="str">
        <f>VLOOKUP(B274,'Highest Rating - Edited'!$B$1:$K$50,5,0)</f>
        <v>Rating Above Average</v>
      </c>
      <c r="L274" t="str">
        <f>VLOOKUP(B274,'Highest Rating - Edited'!$B$1:$K$50,6,0)</f>
        <v>Level 3</v>
      </c>
      <c r="M274" t="str">
        <f>VLOOKUP(B274,'Highest Rating - Edited'!$B$1:$K$50,7,0)</f>
        <v>First Semester</v>
      </c>
      <c r="N274" t="str">
        <f>VLOOKUP(B274,'Highest Rating - Edited'!$B$1:$K$50,8,0)</f>
        <v>Old Series</v>
      </c>
      <c r="O274" t="str">
        <f>VLOOKUP(B274,'Highest Rating - Edited'!$B$1:$K$50,9,0)</f>
        <v>www.dqstream/hospital-playlist/no-network.com</v>
      </c>
      <c r="P274" s="4" t="str">
        <f t="shared" si="13"/>
        <v>HOSPITAL PLAYLIST</v>
      </c>
      <c r="Q274" t="str">
        <f t="shared" si="14"/>
        <v>Halo K-Drama Lovers, nikmati HOSPITAL PLAYLIST Ada Kim Gook-hee yang nemenin kamu di hari libur kau lho</v>
      </c>
    </row>
    <row r="275" spans="1:17">
      <c r="A275">
        <f>'Actor - Edited'!A275</f>
        <v>274</v>
      </c>
      <c r="B275" t="s">
        <v>1387</v>
      </c>
      <c r="C275" t="str">
        <f>'Actor - Edited'!C275</f>
        <v>Kim Dae-gon</v>
      </c>
      <c r="D275" t="str">
        <f>'Actor - Edited'!D275</f>
        <v>Gal Ba-ram</v>
      </c>
      <c r="E275" t="str">
        <f>'Actor - Edited'!F275</f>
        <v>Special Appearance</v>
      </c>
      <c r="F275" t="str">
        <f>'Actor - Edited'!G275</f>
        <v>www.dqbio/kim-dae-gon/hospital-playlist.com</v>
      </c>
      <c r="G275" s="4" t="str">
        <f t="shared" si="12"/>
        <v>KIM DAE-GON</v>
      </c>
      <c r="H275" t="str">
        <f>VLOOKUP(B275,'Highest Rating - Edited'!$B$1:$K$50,2,0)</f>
        <v>NO NETWORK</v>
      </c>
      <c r="I275">
        <f>VLOOKUP(B275,'Highest Rating - Edited'!$B$1:$K$50,3,0)</f>
        <v>3579</v>
      </c>
      <c r="J275" s="1">
        <f>VLOOKUP(B275,'Highest Rating - Edited'!$B$1:$K$50,4,0)</f>
        <v>43979</v>
      </c>
      <c r="K275" t="str">
        <f>VLOOKUP(B275,'Highest Rating - Edited'!$B$1:$K$50,5,0)</f>
        <v>Rating Above Average</v>
      </c>
      <c r="L275" t="str">
        <f>VLOOKUP(B275,'Highest Rating - Edited'!$B$1:$K$50,6,0)</f>
        <v>Level 3</v>
      </c>
      <c r="M275" t="str">
        <f>VLOOKUP(B275,'Highest Rating - Edited'!$B$1:$K$50,7,0)</f>
        <v>First Semester</v>
      </c>
      <c r="N275" t="str">
        <f>VLOOKUP(B275,'Highest Rating - Edited'!$B$1:$K$50,8,0)</f>
        <v>Old Series</v>
      </c>
      <c r="O275" t="str">
        <f>VLOOKUP(B275,'Highest Rating - Edited'!$B$1:$K$50,9,0)</f>
        <v>www.dqstream/hospital-playlist/no-network.com</v>
      </c>
      <c r="P275" s="4" t="str">
        <f t="shared" si="13"/>
        <v>HOSPITAL PLAYLIST</v>
      </c>
      <c r="Q275" t="str">
        <f t="shared" si="14"/>
        <v>Halo K-Drama Lovers, nikmati HOSPITAL PLAYLIST Ada Kim Dae-gon yang nemenin kamu di hari libur kau lho</v>
      </c>
    </row>
    <row r="276" spans="1:17">
      <c r="A276">
        <f>'Actor - Edited'!A276</f>
        <v>275</v>
      </c>
      <c r="B276" t="s">
        <v>1387</v>
      </c>
      <c r="C276" t="str">
        <f>'Actor - Edited'!C276</f>
        <v>Kim Sung-cheol</v>
      </c>
      <c r="D276" t="str">
        <f>'Actor - Edited'!D276</f>
        <v>No Jin-hyu</v>
      </c>
      <c r="E276" t="str">
        <f>'Actor - Edited'!F276</f>
        <v>Special Appearance</v>
      </c>
      <c r="F276" t="str">
        <f>'Actor - Edited'!G276</f>
        <v>www.dqbio/kim-sung-cheol/hospital-playlist.com</v>
      </c>
      <c r="G276" s="4" t="str">
        <f t="shared" si="12"/>
        <v>KIM SUNG-CHEOL</v>
      </c>
      <c r="H276" t="str">
        <f>VLOOKUP(B276,'Highest Rating - Edited'!$B$1:$K$50,2,0)</f>
        <v>NO NETWORK</v>
      </c>
      <c r="I276">
        <f>VLOOKUP(B276,'Highest Rating - Edited'!$B$1:$K$50,3,0)</f>
        <v>3579</v>
      </c>
      <c r="J276" s="1">
        <f>VLOOKUP(B276,'Highest Rating - Edited'!$B$1:$K$50,4,0)</f>
        <v>43979</v>
      </c>
      <c r="K276" t="str">
        <f>VLOOKUP(B276,'Highest Rating - Edited'!$B$1:$K$50,5,0)</f>
        <v>Rating Above Average</v>
      </c>
      <c r="L276" t="str">
        <f>VLOOKUP(B276,'Highest Rating - Edited'!$B$1:$K$50,6,0)</f>
        <v>Level 3</v>
      </c>
      <c r="M276" t="str">
        <f>VLOOKUP(B276,'Highest Rating - Edited'!$B$1:$K$50,7,0)</f>
        <v>First Semester</v>
      </c>
      <c r="N276" t="str">
        <f>VLOOKUP(B276,'Highest Rating - Edited'!$B$1:$K$50,8,0)</f>
        <v>Old Series</v>
      </c>
      <c r="O276" t="str">
        <f>VLOOKUP(B276,'Highest Rating - Edited'!$B$1:$K$50,9,0)</f>
        <v>www.dqstream/hospital-playlist/no-network.com</v>
      </c>
      <c r="P276" s="4" t="str">
        <f t="shared" si="13"/>
        <v>HOSPITAL PLAYLIST</v>
      </c>
      <c r="Q276" t="str">
        <f t="shared" si="14"/>
        <v>Halo K-Drama Lovers, nikmati HOSPITAL PLAYLIST Ada Kim Sung-cheol yang nemenin kamu di hari libur kau lho</v>
      </c>
    </row>
    <row r="277" spans="1:17">
      <c r="A277">
        <f>'Actor - Edited'!A277</f>
        <v>276</v>
      </c>
      <c r="B277" t="s">
        <v>1387</v>
      </c>
      <c r="C277" t="str">
        <f>'Actor - Edited'!C277</f>
        <v>Kim Han-jong</v>
      </c>
      <c r="D277" t="str">
        <f>'Actor - Edited'!D277</f>
        <v>Gong Hyung</v>
      </c>
      <c r="E277" t="str">
        <f>'Actor - Edited'!F277</f>
        <v>Special Appearance</v>
      </c>
      <c r="F277" t="str">
        <f>'Actor - Edited'!G277</f>
        <v>www.dqbio/kim-han-jong/hospital-playlist.com</v>
      </c>
      <c r="G277" s="4" t="str">
        <f t="shared" si="12"/>
        <v>KIM HAN-JONG</v>
      </c>
      <c r="H277" t="str">
        <f>VLOOKUP(B277,'Highest Rating - Edited'!$B$1:$K$50,2,0)</f>
        <v>NO NETWORK</v>
      </c>
      <c r="I277">
        <f>VLOOKUP(B277,'Highest Rating - Edited'!$B$1:$K$50,3,0)</f>
        <v>3579</v>
      </c>
      <c r="J277" s="1">
        <f>VLOOKUP(B277,'Highest Rating - Edited'!$B$1:$K$50,4,0)</f>
        <v>43979</v>
      </c>
      <c r="K277" t="str">
        <f>VLOOKUP(B277,'Highest Rating - Edited'!$B$1:$K$50,5,0)</f>
        <v>Rating Above Average</v>
      </c>
      <c r="L277" t="str">
        <f>VLOOKUP(B277,'Highest Rating - Edited'!$B$1:$K$50,6,0)</f>
        <v>Level 3</v>
      </c>
      <c r="M277" t="str">
        <f>VLOOKUP(B277,'Highest Rating - Edited'!$B$1:$K$50,7,0)</f>
        <v>First Semester</v>
      </c>
      <c r="N277" t="str">
        <f>VLOOKUP(B277,'Highest Rating - Edited'!$B$1:$K$50,8,0)</f>
        <v>Old Series</v>
      </c>
      <c r="O277" t="str">
        <f>VLOOKUP(B277,'Highest Rating - Edited'!$B$1:$K$50,9,0)</f>
        <v>www.dqstream/hospital-playlist/no-network.com</v>
      </c>
      <c r="P277" s="4" t="str">
        <f t="shared" si="13"/>
        <v>HOSPITAL PLAYLIST</v>
      </c>
      <c r="Q277" t="str">
        <f t="shared" si="14"/>
        <v>Halo K-Drama Lovers, nikmati HOSPITAL PLAYLIST Ada Kim Han-jong yang nemenin kamu di hari libur kau lho</v>
      </c>
    </row>
    <row r="278" spans="1:17">
      <c r="A278">
        <f>'Actor - Edited'!A278</f>
        <v>277</v>
      </c>
      <c r="B278" t="s">
        <v>1387</v>
      </c>
      <c r="C278" t="str">
        <f>'Actor - Edited'!C278</f>
        <v>Lee Soo-geun</v>
      </c>
      <c r="D278" t="str">
        <f>'Actor - Edited'!D278</f>
        <v>radio host</v>
      </c>
      <c r="E278" t="str">
        <f>'Actor - Edited'!F278</f>
        <v>Special Appearance</v>
      </c>
      <c r="F278" t="str">
        <f>'Actor - Edited'!G278</f>
        <v>www.dqbio/lee-soo-geun/hospital-playlist.com</v>
      </c>
      <c r="G278" s="4" t="str">
        <f t="shared" si="12"/>
        <v>LEE SOO-GEUN</v>
      </c>
      <c r="H278" t="str">
        <f>VLOOKUP(B278,'Highest Rating - Edited'!$B$1:$K$50,2,0)</f>
        <v>NO NETWORK</v>
      </c>
      <c r="I278">
        <f>VLOOKUP(B278,'Highest Rating - Edited'!$B$1:$K$50,3,0)</f>
        <v>3579</v>
      </c>
      <c r="J278" s="1">
        <f>VLOOKUP(B278,'Highest Rating - Edited'!$B$1:$K$50,4,0)</f>
        <v>43979</v>
      </c>
      <c r="K278" t="str">
        <f>VLOOKUP(B278,'Highest Rating - Edited'!$B$1:$K$50,5,0)</f>
        <v>Rating Above Average</v>
      </c>
      <c r="L278" t="str">
        <f>VLOOKUP(B278,'Highest Rating - Edited'!$B$1:$K$50,6,0)</f>
        <v>Level 3</v>
      </c>
      <c r="M278" t="str">
        <f>VLOOKUP(B278,'Highest Rating - Edited'!$B$1:$K$50,7,0)</f>
        <v>First Semester</v>
      </c>
      <c r="N278" t="str">
        <f>VLOOKUP(B278,'Highest Rating - Edited'!$B$1:$K$50,8,0)</f>
        <v>Old Series</v>
      </c>
      <c r="O278" t="str">
        <f>VLOOKUP(B278,'Highest Rating - Edited'!$B$1:$K$50,9,0)</f>
        <v>www.dqstream/hospital-playlist/no-network.com</v>
      </c>
      <c r="P278" s="4" t="str">
        <f t="shared" si="13"/>
        <v>HOSPITAL PLAYLIST</v>
      </c>
      <c r="Q278" t="str">
        <f t="shared" si="14"/>
        <v>Halo K-Drama Lovers, nikmati HOSPITAL PLAYLIST Ada Lee Soo-geun yang nemenin kamu di hari libur kau lho</v>
      </c>
    </row>
    <row r="279" spans="1:17">
      <c r="A279">
        <f>'Actor - Edited'!A279</f>
        <v>278</v>
      </c>
      <c r="B279" t="s">
        <v>1387</v>
      </c>
      <c r="C279" t="str">
        <f>'Actor - Edited'!C279</f>
        <v>Eun Ji-won</v>
      </c>
      <c r="D279" t="str">
        <f>'Actor - Edited'!D279</f>
        <v>radio host</v>
      </c>
      <c r="E279" t="str">
        <f>'Actor - Edited'!F279</f>
        <v>Special Appearance</v>
      </c>
      <c r="F279" t="str">
        <f>'Actor - Edited'!G279</f>
        <v>www.dqbio/eun-ji-won/hospital-playlist.com</v>
      </c>
      <c r="G279" s="4" t="str">
        <f t="shared" si="12"/>
        <v>EUN JI-WON</v>
      </c>
      <c r="H279" t="str">
        <f>VLOOKUP(B279,'Highest Rating - Edited'!$B$1:$K$50,2,0)</f>
        <v>NO NETWORK</v>
      </c>
      <c r="I279">
        <f>VLOOKUP(B279,'Highest Rating - Edited'!$B$1:$K$50,3,0)</f>
        <v>3579</v>
      </c>
      <c r="J279" s="1">
        <f>VLOOKUP(B279,'Highest Rating - Edited'!$B$1:$K$50,4,0)</f>
        <v>43979</v>
      </c>
      <c r="K279" t="str">
        <f>VLOOKUP(B279,'Highest Rating - Edited'!$B$1:$K$50,5,0)</f>
        <v>Rating Above Average</v>
      </c>
      <c r="L279" t="str">
        <f>VLOOKUP(B279,'Highest Rating - Edited'!$B$1:$K$50,6,0)</f>
        <v>Level 3</v>
      </c>
      <c r="M279" t="str">
        <f>VLOOKUP(B279,'Highest Rating - Edited'!$B$1:$K$50,7,0)</f>
        <v>First Semester</v>
      </c>
      <c r="N279" t="str">
        <f>VLOOKUP(B279,'Highest Rating - Edited'!$B$1:$K$50,8,0)</f>
        <v>Old Series</v>
      </c>
      <c r="O279" t="str">
        <f>VLOOKUP(B279,'Highest Rating - Edited'!$B$1:$K$50,9,0)</f>
        <v>www.dqstream/hospital-playlist/no-network.com</v>
      </c>
      <c r="P279" s="4" t="str">
        <f t="shared" si="13"/>
        <v>HOSPITAL PLAYLIST</v>
      </c>
      <c r="Q279" t="str">
        <f t="shared" si="14"/>
        <v>Halo K-Drama Lovers, nikmati HOSPITAL PLAYLIST Ada Eun Ji-won yang nemenin kamu di hari libur kau lho</v>
      </c>
    </row>
    <row r="280" spans="1:17">
      <c r="A280">
        <f>'Actor - Edited'!A280</f>
        <v>279</v>
      </c>
      <c r="B280" t="s">
        <v>1387</v>
      </c>
      <c r="C280" t="str">
        <f>'Actor - Edited'!C280</f>
        <v>Shim Dal-gi</v>
      </c>
      <c r="D280" t="str">
        <f>'Actor - Edited'!D280</f>
        <v>Chan-hyung</v>
      </c>
      <c r="E280" t="str">
        <f>'Actor - Edited'!F280</f>
        <v>Special Appearance</v>
      </c>
      <c r="F280" t="str">
        <f>'Actor - Edited'!G280</f>
        <v>www.dqbio/shim-dal-gi/hospital-playlist.com</v>
      </c>
      <c r="G280" s="4" t="str">
        <f t="shared" si="12"/>
        <v>SHIM DAL-GI</v>
      </c>
      <c r="H280" t="str">
        <f>VLOOKUP(B280,'Highest Rating - Edited'!$B$1:$K$50,2,0)</f>
        <v>NO NETWORK</v>
      </c>
      <c r="I280">
        <f>VLOOKUP(B280,'Highest Rating - Edited'!$B$1:$K$50,3,0)</f>
        <v>3579</v>
      </c>
      <c r="J280" s="1">
        <f>VLOOKUP(B280,'Highest Rating - Edited'!$B$1:$K$50,4,0)</f>
        <v>43979</v>
      </c>
      <c r="K280" t="str">
        <f>VLOOKUP(B280,'Highest Rating - Edited'!$B$1:$K$50,5,0)</f>
        <v>Rating Above Average</v>
      </c>
      <c r="L280" t="str">
        <f>VLOOKUP(B280,'Highest Rating - Edited'!$B$1:$K$50,6,0)</f>
        <v>Level 3</v>
      </c>
      <c r="M280" t="str">
        <f>VLOOKUP(B280,'Highest Rating - Edited'!$B$1:$K$50,7,0)</f>
        <v>First Semester</v>
      </c>
      <c r="N280" t="str">
        <f>VLOOKUP(B280,'Highest Rating - Edited'!$B$1:$K$50,8,0)</f>
        <v>Old Series</v>
      </c>
      <c r="O280" t="str">
        <f>VLOOKUP(B280,'Highest Rating - Edited'!$B$1:$K$50,9,0)</f>
        <v>www.dqstream/hospital-playlist/no-network.com</v>
      </c>
      <c r="P280" s="4" t="str">
        <f t="shared" si="13"/>
        <v>HOSPITAL PLAYLIST</v>
      </c>
      <c r="Q280" t="str">
        <f t="shared" si="14"/>
        <v>Halo K-Drama Lovers, nikmati HOSPITAL PLAYLIST Ada Shim Dal-gi yang nemenin kamu di hari libur kau lho</v>
      </c>
    </row>
    <row r="281" spans="1:17">
      <c r="A281">
        <f>'Actor - Edited'!A281</f>
        <v>280</v>
      </c>
      <c r="B281" t="s">
        <v>1387</v>
      </c>
      <c r="C281" t="str">
        <f>'Actor - Edited'!C281</f>
        <v>Gi Eun-se</v>
      </c>
      <c r="D281" t="str">
        <f>'Actor - Edited'!D281</f>
        <v>Yuk Hye-ju</v>
      </c>
      <c r="E281" t="str">
        <f>'Actor - Edited'!F281</f>
        <v>Special Appearance</v>
      </c>
      <c r="F281" t="str">
        <f>'Actor - Edited'!G281</f>
        <v>www.dqbio/gi-eun-se/hospital-playlist.com</v>
      </c>
      <c r="G281" s="4" t="str">
        <f t="shared" si="12"/>
        <v>GI EUN-SE</v>
      </c>
      <c r="H281" t="str">
        <f>VLOOKUP(B281,'Highest Rating - Edited'!$B$1:$K$50,2,0)</f>
        <v>NO NETWORK</v>
      </c>
      <c r="I281">
        <f>VLOOKUP(B281,'Highest Rating - Edited'!$B$1:$K$50,3,0)</f>
        <v>3579</v>
      </c>
      <c r="J281" s="1">
        <f>VLOOKUP(B281,'Highest Rating - Edited'!$B$1:$K$50,4,0)</f>
        <v>43979</v>
      </c>
      <c r="K281" t="str">
        <f>VLOOKUP(B281,'Highest Rating - Edited'!$B$1:$K$50,5,0)</f>
        <v>Rating Above Average</v>
      </c>
      <c r="L281" t="str">
        <f>VLOOKUP(B281,'Highest Rating - Edited'!$B$1:$K$50,6,0)</f>
        <v>Level 3</v>
      </c>
      <c r="M281" t="str">
        <f>VLOOKUP(B281,'Highest Rating - Edited'!$B$1:$K$50,7,0)</f>
        <v>First Semester</v>
      </c>
      <c r="N281" t="str">
        <f>VLOOKUP(B281,'Highest Rating - Edited'!$B$1:$K$50,8,0)</f>
        <v>Old Series</v>
      </c>
      <c r="O281" t="str">
        <f>VLOOKUP(B281,'Highest Rating - Edited'!$B$1:$K$50,9,0)</f>
        <v>www.dqstream/hospital-playlist/no-network.com</v>
      </c>
      <c r="P281" s="4" t="str">
        <f t="shared" si="13"/>
        <v>HOSPITAL PLAYLIST</v>
      </c>
      <c r="Q281" t="str">
        <f t="shared" si="14"/>
        <v>Halo K-Drama Lovers, nikmati HOSPITAL PLAYLIST Ada Gi Eun-se yang nemenin kamu di hari libur kau lho</v>
      </c>
    </row>
    <row r="282" spans="1:17">
      <c r="A282">
        <f>'Actor - Edited'!A282</f>
        <v>281</v>
      </c>
      <c r="B282" t="s">
        <v>1387</v>
      </c>
      <c r="C282" t="str">
        <f>'Actor - Edited'!C282</f>
        <v>Anupam Tripathi</v>
      </c>
      <c r="D282" t="str">
        <f>'Actor - Edited'!D282</f>
        <v>Foreign pa</v>
      </c>
      <c r="E282" t="str">
        <f>'Actor - Edited'!F282</f>
        <v>Special Appearance</v>
      </c>
      <c r="F282" t="str">
        <f>'Actor - Edited'!G282</f>
        <v>www.dqbio/anupam-tripathi/hospital-playlist.com</v>
      </c>
      <c r="G282" s="4" t="str">
        <f t="shared" si="12"/>
        <v>ANUPAM TRIPATHI</v>
      </c>
      <c r="H282" t="str">
        <f>VLOOKUP(B282,'Highest Rating - Edited'!$B$1:$K$50,2,0)</f>
        <v>NO NETWORK</v>
      </c>
      <c r="I282">
        <f>VLOOKUP(B282,'Highest Rating - Edited'!$B$1:$K$50,3,0)</f>
        <v>3579</v>
      </c>
      <c r="J282" s="1">
        <f>VLOOKUP(B282,'Highest Rating - Edited'!$B$1:$K$50,4,0)</f>
        <v>43979</v>
      </c>
      <c r="K282" t="str">
        <f>VLOOKUP(B282,'Highest Rating - Edited'!$B$1:$K$50,5,0)</f>
        <v>Rating Above Average</v>
      </c>
      <c r="L282" t="str">
        <f>VLOOKUP(B282,'Highest Rating - Edited'!$B$1:$K$50,6,0)</f>
        <v>Level 3</v>
      </c>
      <c r="M282" t="str">
        <f>VLOOKUP(B282,'Highest Rating - Edited'!$B$1:$K$50,7,0)</f>
        <v>First Semester</v>
      </c>
      <c r="N282" t="str">
        <f>VLOOKUP(B282,'Highest Rating - Edited'!$B$1:$K$50,8,0)</f>
        <v>Old Series</v>
      </c>
      <c r="O282" t="str">
        <f>VLOOKUP(B282,'Highest Rating - Edited'!$B$1:$K$50,9,0)</f>
        <v>www.dqstream/hospital-playlist/no-network.com</v>
      </c>
      <c r="P282" s="4" t="str">
        <f t="shared" si="13"/>
        <v>HOSPITAL PLAYLIST</v>
      </c>
      <c r="Q282" t="str">
        <f t="shared" si="14"/>
        <v>Halo K-Drama Lovers, nikmati HOSPITAL PLAYLIST Ada Anupam Tripathi yang nemenin kamu di hari libur kau lho</v>
      </c>
    </row>
    <row r="283" spans="1:17">
      <c r="A283">
        <f>'Actor - Edited'!A283</f>
        <v>282</v>
      </c>
      <c r="B283" t="s">
        <v>1387</v>
      </c>
      <c r="C283" t="str">
        <f>'Actor - Edited'!C283</f>
        <v>Go Ara</v>
      </c>
      <c r="D283" t="str">
        <f>'Actor - Edited'!D283</f>
        <v>Go Ara (Ep</v>
      </c>
      <c r="E283" t="str">
        <f>'Actor - Edited'!F283</f>
        <v>Special Appearance</v>
      </c>
      <c r="F283" t="str">
        <f>'Actor - Edited'!G283</f>
        <v>www.dqbio/go-ara/hospital-playlist.com</v>
      </c>
      <c r="G283" s="4" t="str">
        <f t="shared" si="12"/>
        <v>GO ARA</v>
      </c>
      <c r="H283" t="str">
        <f>VLOOKUP(B283,'Highest Rating - Edited'!$B$1:$K$50,2,0)</f>
        <v>NO NETWORK</v>
      </c>
      <c r="I283">
        <f>VLOOKUP(B283,'Highest Rating - Edited'!$B$1:$K$50,3,0)</f>
        <v>3579</v>
      </c>
      <c r="J283" s="1">
        <f>VLOOKUP(B283,'Highest Rating - Edited'!$B$1:$K$50,4,0)</f>
        <v>43979</v>
      </c>
      <c r="K283" t="str">
        <f>VLOOKUP(B283,'Highest Rating - Edited'!$B$1:$K$50,5,0)</f>
        <v>Rating Above Average</v>
      </c>
      <c r="L283" t="str">
        <f>VLOOKUP(B283,'Highest Rating - Edited'!$B$1:$K$50,6,0)</f>
        <v>Level 3</v>
      </c>
      <c r="M283" t="str">
        <f>VLOOKUP(B283,'Highest Rating - Edited'!$B$1:$K$50,7,0)</f>
        <v>First Semester</v>
      </c>
      <c r="N283" t="str">
        <f>VLOOKUP(B283,'Highest Rating - Edited'!$B$1:$K$50,8,0)</f>
        <v>Old Series</v>
      </c>
      <c r="O283" t="str">
        <f>VLOOKUP(B283,'Highest Rating - Edited'!$B$1:$K$50,9,0)</f>
        <v>www.dqstream/hospital-playlist/no-network.com</v>
      </c>
      <c r="P283" s="4" t="str">
        <f t="shared" si="13"/>
        <v>HOSPITAL PLAYLIST</v>
      </c>
      <c r="Q283" t="str">
        <f t="shared" si="14"/>
        <v>Halo K-Drama Lovers, nikmati HOSPITAL PLAYLIST Ada Go Ara yang nemenin kamu di hari libur kau lho</v>
      </c>
    </row>
    <row r="284" spans="1:17">
      <c r="A284">
        <f>'Actor - Edited'!A284</f>
        <v>283</v>
      </c>
      <c r="B284" t="s">
        <v>1387</v>
      </c>
      <c r="C284" t="str">
        <f>'Actor - Edited'!C284</f>
        <v>Kim Dong-kyu</v>
      </c>
      <c r="D284" t="str">
        <f>'Actor - Edited'!D284</f>
        <v>Kim Dong-k</v>
      </c>
      <c r="E284" t="str">
        <f>'Actor - Edited'!F284</f>
        <v>Special Appearance</v>
      </c>
      <c r="F284" t="str">
        <f>'Actor - Edited'!G284</f>
        <v>www.dqbio/kim-dong-kyu/hospital-playlist.com</v>
      </c>
      <c r="G284" s="4" t="str">
        <f t="shared" si="12"/>
        <v>KIM DONG-KYU</v>
      </c>
      <c r="H284" t="str">
        <f>VLOOKUP(B284,'Highest Rating - Edited'!$B$1:$K$50,2,0)</f>
        <v>NO NETWORK</v>
      </c>
      <c r="I284">
        <f>VLOOKUP(B284,'Highest Rating - Edited'!$B$1:$K$50,3,0)</f>
        <v>3579</v>
      </c>
      <c r="J284" s="1">
        <f>VLOOKUP(B284,'Highest Rating - Edited'!$B$1:$K$50,4,0)</f>
        <v>43979</v>
      </c>
      <c r="K284" t="str">
        <f>VLOOKUP(B284,'Highest Rating - Edited'!$B$1:$K$50,5,0)</f>
        <v>Rating Above Average</v>
      </c>
      <c r="L284" t="str">
        <f>VLOOKUP(B284,'Highest Rating - Edited'!$B$1:$K$50,6,0)</f>
        <v>Level 3</v>
      </c>
      <c r="M284" t="str">
        <f>VLOOKUP(B284,'Highest Rating - Edited'!$B$1:$K$50,7,0)</f>
        <v>First Semester</v>
      </c>
      <c r="N284" t="str">
        <f>VLOOKUP(B284,'Highest Rating - Edited'!$B$1:$K$50,8,0)</f>
        <v>Old Series</v>
      </c>
      <c r="O284" t="str">
        <f>VLOOKUP(B284,'Highest Rating - Edited'!$B$1:$K$50,9,0)</f>
        <v>www.dqstream/hospital-playlist/no-network.com</v>
      </c>
      <c r="P284" s="4" t="str">
        <f t="shared" si="13"/>
        <v>HOSPITAL PLAYLIST</v>
      </c>
      <c r="Q284" t="str">
        <f t="shared" si="14"/>
        <v>Halo K-Drama Lovers, nikmati HOSPITAL PLAYLIST Ada Kim Dong-kyu yang nemenin kamu di hari libur kau lho</v>
      </c>
    </row>
    <row r="285" spans="1:17">
      <c r="A285">
        <f>'Actor - Edited'!A285</f>
        <v>284</v>
      </c>
      <c r="B285" t="s">
        <v>1387</v>
      </c>
      <c r="C285" t="str">
        <f>'Actor - Edited'!C285</f>
        <v>Choi Moo-sung</v>
      </c>
      <c r="D285" t="str">
        <f>'Actor - Edited'!D285</f>
        <v>Ik-jun's p</v>
      </c>
      <c r="E285" t="str">
        <f>'Actor - Edited'!F285</f>
        <v>Special Appearance</v>
      </c>
      <c r="F285" t="str">
        <f>'Actor - Edited'!G285</f>
        <v>www.dqbio/choi-moo-sung/hospital-playlist.com</v>
      </c>
      <c r="G285" s="4" t="str">
        <f t="shared" si="12"/>
        <v>CHOI MOO-SUNG</v>
      </c>
      <c r="H285" t="str">
        <f>VLOOKUP(B285,'Highest Rating - Edited'!$B$1:$K$50,2,0)</f>
        <v>NO NETWORK</v>
      </c>
      <c r="I285">
        <f>VLOOKUP(B285,'Highest Rating - Edited'!$B$1:$K$50,3,0)</f>
        <v>3579</v>
      </c>
      <c r="J285" s="1">
        <f>VLOOKUP(B285,'Highest Rating - Edited'!$B$1:$K$50,4,0)</f>
        <v>43979</v>
      </c>
      <c r="K285" t="str">
        <f>VLOOKUP(B285,'Highest Rating - Edited'!$B$1:$K$50,5,0)</f>
        <v>Rating Above Average</v>
      </c>
      <c r="L285" t="str">
        <f>VLOOKUP(B285,'Highest Rating - Edited'!$B$1:$K$50,6,0)</f>
        <v>Level 3</v>
      </c>
      <c r="M285" t="str">
        <f>VLOOKUP(B285,'Highest Rating - Edited'!$B$1:$K$50,7,0)</f>
        <v>First Semester</v>
      </c>
      <c r="N285" t="str">
        <f>VLOOKUP(B285,'Highest Rating - Edited'!$B$1:$K$50,8,0)</f>
        <v>Old Series</v>
      </c>
      <c r="O285" t="str">
        <f>VLOOKUP(B285,'Highest Rating - Edited'!$B$1:$K$50,9,0)</f>
        <v>www.dqstream/hospital-playlist/no-network.com</v>
      </c>
      <c r="P285" s="4" t="str">
        <f t="shared" si="13"/>
        <v>HOSPITAL PLAYLIST</v>
      </c>
      <c r="Q285" t="str">
        <f t="shared" si="14"/>
        <v>Halo K-Drama Lovers, nikmati HOSPITAL PLAYLIST Ada Choi Moo-sung yang nemenin kamu di hari libur kau lho</v>
      </c>
    </row>
    <row r="286" spans="1:17">
      <c r="A286">
        <f>'Actor - Edited'!A286</f>
        <v>285</v>
      </c>
      <c r="B286" t="s">
        <v>1387</v>
      </c>
      <c r="C286" t="str">
        <f>'Actor - Edited'!C286</f>
        <v>Lee Ji-hyun</v>
      </c>
      <c r="D286" t="str">
        <f>'Actor - Edited'!D286</f>
        <v>Shin Min-j</v>
      </c>
      <c r="E286" t="str">
        <f>'Actor - Edited'!F286</f>
        <v>Special Appearance</v>
      </c>
      <c r="F286" t="str">
        <f>'Actor - Edited'!G286</f>
        <v>www.dqbio/lee-ji-hyun/hospital-playlist.com</v>
      </c>
      <c r="G286" s="4" t="str">
        <f t="shared" si="12"/>
        <v>LEE JI-HYUN</v>
      </c>
      <c r="H286" t="str">
        <f>VLOOKUP(B286,'Highest Rating - Edited'!$B$1:$K$50,2,0)</f>
        <v>NO NETWORK</v>
      </c>
      <c r="I286">
        <f>VLOOKUP(B286,'Highest Rating - Edited'!$B$1:$K$50,3,0)</f>
        <v>3579</v>
      </c>
      <c r="J286" s="1">
        <f>VLOOKUP(B286,'Highest Rating - Edited'!$B$1:$K$50,4,0)</f>
        <v>43979</v>
      </c>
      <c r="K286" t="str">
        <f>VLOOKUP(B286,'Highest Rating - Edited'!$B$1:$K$50,5,0)</f>
        <v>Rating Above Average</v>
      </c>
      <c r="L286" t="str">
        <f>VLOOKUP(B286,'Highest Rating - Edited'!$B$1:$K$50,6,0)</f>
        <v>Level 3</v>
      </c>
      <c r="M286" t="str">
        <f>VLOOKUP(B286,'Highest Rating - Edited'!$B$1:$K$50,7,0)</f>
        <v>First Semester</v>
      </c>
      <c r="N286" t="str">
        <f>VLOOKUP(B286,'Highest Rating - Edited'!$B$1:$K$50,8,0)</f>
        <v>Old Series</v>
      </c>
      <c r="O286" t="str">
        <f>VLOOKUP(B286,'Highest Rating - Edited'!$B$1:$K$50,9,0)</f>
        <v>www.dqstream/hospital-playlist/no-network.com</v>
      </c>
      <c r="P286" s="4" t="str">
        <f t="shared" si="13"/>
        <v>HOSPITAL PLAYLIST</v>
      </c>
      <c r="Q286" t="str">
        <f t="shared" si="14"/>
        <v>Halo K-Drama Lovers, nikmati HOSPITAL PLAYLIST Ada Lee Ji-hyun yang nemenin kamu di hari libur kau lho</v>
      </c>
    </row>
    <row r="287" spans="1:17">
      <c r="A287">
        <f>'Actor - Edited'!A287</f>
        <v>286</v>
      </c>
      <c r="B287" t="s">
        <v>1387</v>
      </c>
      <c r="C287" t="str">
        <f>'Actor - Edited'!C287</f>
        <v>Kim Sun-young</v>
      </c>
      <c r="D287" t="str">
        <f>'Actor - Edited'!D287</f>
        <v>Ik-jun's p</v>
      </c>
      <c r="E287" t="str">
        <f>'Actor - Edited'!F287</f>
        <v>Special Appearance</v>
      </c>
      <c r="F287" t="str">
        <f>'Actor - Edited'!G287</f>
        <v>www.dqbio/kim-sun-young/hospital-playlist.com</v>
      </c>
      <c r="G287" s="4" t="str">
        <f t="shared" si="12"/>
        <v>KIM SUN-YOUNG</v>
      </c>
      <c r="H287" t="str">
        <f>VLOOKUP(B287,'Highest Rating - Edited'!$B$1:$K$50,2,0)</f>
        <v>NO NETWORK</v>
      </c>
      <c r="I287">
        <f>VLOOKUP(B287,'Highest Rating - Edited'!$B$1:$K$50,3,0)</f>
        <v>3579</v>
      </c>
      <c r="J287" s="1">
        <f>VLOOKUP(B287,'Highest Rating - Edited'!$B$1:$K$50,4,0)</f>
        <v>43979</v>
      </c>
      <c r="K287" t="str">
        <f>VLOOKUP(B287,'Highest Rating - Edited'!$B$1:$K$50,5,0)</f>
        <v>Rating Above Average</v>
      </c>
      <c r="L287" t="str">
        <f>VLOOKUP(B287,'Highest Rating - Edited'!$B$1:$K$50,6,0)</f>
        <v>Level 3</v>
      </c>
      <c r="M287" t="str">
        <f>VLOOKUP(B287,'Highest Rating - Edited'!$B$1:$K$50,7,0)</f>
        <v>First Semester</v>
      </c>
      <c r="N287" t="str">
        <f>VLOOKUP(B287,'Highest Rating - Edited'!$B$1:$K$50,8,0)</f>
        <v>Old Series</v>
      </c>
      <c r="O287" t="str">
        <f>VLOOKUP(B287,'Highest Rating - Edited'!$B$1:$K$50,9,0)</f>
        <v>www.dqstream/hospital-playlist/no-network.com</v>
      </c>
      <c r="P287" s="4" t="str">
        <f t="shared" si="13"/>
        <v>HOSPITAL PLAYLIST</v>
      </c>
      <c r="Q287" t="str">
        <f t="shared" si="14"/>
        <v>Halo K-Drama Lovers, nikmati HOSPITAL PLAYLIST Ada Kim Sun-young yang nemenin kamu di hari libur kau lho</v>
      </c>
    </row>
    <row r="288" spans="1:17">
      <c r="A288">
        <f>'Actor - Edited'!A288</f>
        <v>287</v>
      </c>
      <c r="B288" t="s">
        <v>1387</v>
      </c>
      <c r="C288" t="str">
        <f>'Actor - Edited'!C288</f>
        <v>Cha Soo-rin</v>
      </c>
      <c r="D288" t="str">
        <f>'Actor - Edited'!D288</f>
        <v xml:space="preserve">Oh Yu-min </v>
      </c>
      <c r="E288" t="str">
        <f>'Actor - Edited'!F288</f>
        <v>Special Appearance</v>
      </c>
      <c r="F288" t="str">
        <f>'Actor - Edited'!G288</f>
        <v>www.dqbio/cha-soo-rin/hospital-playlist.com</v>
      </c>
      <c r="G288" s="4" t="str">
        <f t="shared" si="12"/>
        <v>CHA SOO-RIN</v>
      </c>
      <c r="H288" t="str">
        <f>VLOOKUP(B288,'Highest Rating - Edited'!$B$1:$K$50,2,0)</f>
        <v>NO NETWORK</v>
      </c>
      <c r="I288">
        <f>VLOOKUP(B288,'Highest Rating - Edited'!$B$1:$K$50,3,0)</f>
        <v>3579</v>
      </c>
      <c r="J288" s="1">
        <f>VLOOKUP(B288,'Highest Rating - Edited'!$B$1:$K$50,4,0)</f>
        <v>43979</v>
      </c>
      <c r="K288" t="str">
        <f>VLOOKUP(B288,'Highest Rating - Edited'!$B$1:$K$50,5,0)</f>
        <v>Rating Above Average</v>
      </c>
      <c r="L288" t="str">
        <f>VLOOKUP(B288,'Highest Rating - Edited'!$B$1:$K$50,6,0)</f>
        <v>Level 3</v>
      </c>
      <c r="M288" t="str">
        <f>VLOOKUP(B288,'Highest Rating - Edited'!$B$1:$K$50,7,0)</f>
        <v>First Semester</v>
      </c>
      <c r="N288" t="str">
        <f>VLOOKUP(B288,'Highest Rating - Edited'!$B$1:$K$50,8,0)</f>
        <v>Old Series</v>
      </c>
      <c r="O288" t="str">
        <f>VLOOKUP(B288,'Highest Rating - Edited'!$B$1:$K$50,9,0)</f>
        <v>www.dqstream/hospital-playlist/no-network.com</v>
      </c>
      <c r="P288" s="4" t="str">
        <f t="shared" si="13"/>
        <v>HOSPITAL PLAYLIST</v>
      </c>
      <c r="Q288" t="str">
        <f t="shared" si="14"/>
        <v>Halo K-Drama Lovers, nikmati HOSPITAL PLAYLIST Ada Cha Soo-rin yang nemenin kamu di hari libur kau lho</v>
      </c>
    </row>
    <row r="289" spans="1:17">
      <c r="A289">
        <f>'Actor - Edited'!A289</f>
        <v>288</v>
      </c>
      <c r="B289" t="s">
        <v>1387</v>
      </c>
      <c r="C289" t="str">
        <f>'Actor - Edited'!C289</f>
        <v>Jung Min-sung</v>
      </c>
      <c r="D289" t="str">
        <f>'Actor - Edited'!D289</f>
        <v>Lee Chang-</v>
      </c>
      <c r="E289" t="str">
        <f>'Actor - Edited'!F289</f>
        <v>Special Appearance</v>
      </c>
      <c r="F289" t="str">
        <f>'Actor - Edited'!G289</f>
        <v>www.dqbio/jung-min-sung/hospital-playlist.com</v>
      </c>
      <c r="G289" s="4" t="str">
        <f t="shared" si="12"/>
        <v>JUNG MIN-SUNG</v>
      </c>
      <c r="H289" t="str">
        <f>VLOOKUP(B289,'Highest Rating - Edited'!$B$1:$K$50,2,0)</f>
        <v>NO NETWORK</v>
      </c>
      <c r="I289">
        <f>VLOOKUP(B289,'Highest Rating - Edited'!$B$1:$K$50,3,0)</f>
        <v>3579</v>
      </c>
      <c r="J289" s="1">
        <f>VLOOKUP(B289,'Highest Rating - Edited'!$B$1:$K$50,4,0)</f>
        <v>43979</v>
      </c>
      <c r="K289" t="str">
        <f>VLOOKUP(B289,'Highest Rating - Edited'!$B$1:$K$50,5,0)</f>
        <v>Rating Above Average</v>
      </c>
      <c r="L289" t="str">
        <f>VLOOKUP(B289,'Highest Rating - Edited'!$B$1:$K$50,6,0)</f>
        <v>Level 3</v>
      </c>
      <c r="M289" t="str">
        <f>VLOOKUP(B289,'Highest Rating - Edited'!$B$1:$K$50,7,0)</f>
        <v>First Semester</v>
      </c>
      <c r="N289" t="str">
        <f>VLOOKUP(B289,'Highest Rating - Edited'!$B$1:$K$50,8,0)</f>
        <v>Old Series</v>
      </c>
      <c r="O289" t="str">
        <f>VLOOKUP(B289,'Highest Rating - Edited'!$B$1:$K$50,9,0)</f>
        <v>www.dqstream/hospital-playlist/no-network.com</v>
      </c>
      <c r="P289" s="4" t="str">
        <f t="shared" si="13"/>
        <v>HOSPITAL PLAYLIST</v>
      </c>
      <c r="Q289" t="str">
        <f t="shared" si="14"/>
        <v>Halo K-Drama Lovers, nikmati HOSPITAL PLAYLIST Ada Jung Min-sung yang nemenin kamu di hari libur kau lho</v>
      </c>
    </row>
    <row r="290" spans="1:17">
      <c r="A290">
        <f>'Actor - Edited'!A290</f>
        <v>289</v>
      </c>
      <c r="B290" t="s">
        <v>1387</v>
      </c>
      <c r="C290" t="str">
        <f>'Actor - Edited'!C290</f>
        <v>Park Bo-kyung</v>
      </c>
      <c r="D290" t="str">
        <f>'Actor - Edited'!D290</f>
        <v>Chang-hak'</v>
      </c>
      <c r="E290" t="str">
        <f>'Actor - Edited'!F290</f>
        <v>Special Appearance</v>
      </c>
      <c r="F290" t="str">
        <f>'Actor - Edited'!G290</f>
        <v>www.dqbio/park-bo-kyung/hospital-playlist.com</v>
      </c>
      <c r="G290" s="4" t="str">
        <f t="shared" si="12"/>
        <v>PARK BO-KYUNG</v>
      </c>
      <c r="H290" t="str">
        <f>VLOOKUP(B290,'Highest Rating - Edited'!$B$1:$K$50,2,0)</f>
        <v>NO NETWORK</v>
      </c>
      <c r="I290">
        <f>VLOOKUP(B290,'Highest Rating - Edited'!$B$1:$K$50,3,0)</f>
        <v>3579</v>
      </c>
      <c r="J290" s="1">
        <f>VLOOKUP(B290,'Highest Rating - Edited'!$B$1:$K$50,4,0)</f>
        <v>43979</v>
      </c>
      <c r="K290" t="str">
        <f>VLOOKUP(B290,'Highest Rating - Edited'!$B$1:$K$50,5,0)</f>
        <v>Rating Above Average</v>
      </c>
      <c r="L290" t="str">
        <f>VLOOKUP(B290,'Highest Rating - Edited'!$B$1:$K$50,6,0)</f>
        <v>Level 3</v>
      </c>
      <c r="M290" t="str">
        <f>VLOOKUP(B290,'Highest Rating - Edited'!$B$1:$K$50,7,0)</f>
        <v>First Semester</v>
      </c>
      <c r="N290" t="str">
        <f>VLOOKUP(B290,'Highest Rating - Edited'!$B$1:$K$50,8,0)</f>
        <v>Old Series</v>
      </c>
      <c r="O290" t="str">
        <f>VLOOKUP(B290,'Highest Rating - Edited'!$B$1:$K$50,9,0)</f>
        <v>www.dqstream/hospital-playlist/no-network.com</v>
      </c>
      <c r="P290" s="4" t="str">
        <f t="shared" si="13"/>
        <v>HOSPITAL PLAYLIST</v>
      </c>
      <c r="Q290" t="str">
        <f t="shared" si="14"/>
        <v>Halo K-Drama Lovers, nikmati HOSPITAL PLAYLIST Ada Park Bo-kyung yang nemenin kamu di hari libur kau lho</v>
      </c>
    </row>
    <row r="291" spans="1:17">
      <c r="A291">
        <f>'Actor - Edited'!A291</f>
        <v>290</v>
      </c>
      <c r="B291" t="s">
        <v>1387</v>
      </c>
      <c r="C291" t="str">
        <f>'Actor - Edited'!C291</f>
        <v>Lee Jae-in</v>
      </c>
      <c r="D291" t="str">
        <f>'Actor - Edited'!D291</f>
        <v>So-mi (Ep.</v>
      </c>
      <c r="E291" t="str">
        <f>'Actor - Edited'!F291</f>
        <v>Special Appearance</v>
      </c>
      <c r="F291" t="str">
        <f>'Actor - Edited'!G291</f>
        <v>www.dqbio/lee-jae-in/hospital-playlist.com</v>
      </c>
      <c r="G291" s="4" t="str">
        <f t="shared" si="12"/>
        <v>LEE JAE-IN</v>
      </c>
      <c r="H291" t="str">
        <f>VLOOKUP(B291,'Highest Rating - Edited'!$B$1:$K$50,2,0)</f>
        <v>NO NETWORK</v>
      </c>
      <c r="I291">
        <f>VLOOKUP(B291,'Highest Rating - Edited'!$B$1:$K$50,3,0)</f>
        <v>3579</v>
      </c>
      <c r="J291" s="1">
        <f>VLOOKUP(B291,'Highest Rating - Edited'!$B$1:$K$50,4,0)</f>
        <v>43979</v>
      </c>
      <c r="K291" t="str">
        <f>VLOOKUP(B291,'Highest Rating - Edited'!$B$1:$K$50,5,0)</f>
        <v>Rating Above Average</v>
      </c>
      <c r="L291" t="str">
        <f>VLOOKUP(B291,'Highest Rating - Edited'!$B$1:$K$50,6,0)</f>
        <v>Level 3</v>
      </c>
      <c r="M291" t="str">
        <f>VLOOKUP(B291,'Highest Rating - Edited'!$B$1:$K$50,7,0)</f>
        <v>First Semester</v>
      </c>
      <c r="N291" t="str">
        <f>VLOOKUP(B291,'Highest Rating - Edited'!$B$1:$K$50,8,0)</f>
        <v>Old Series</v>
      </c>
      <c r="O291" t="str">
        <f>VLOOKUP(B291,'Highest Rating - Edited'!$B$1:$K$50,9,0)</f>
        <v>www.dqstream/hospital-playlist/no-network.com</v>
      </c>
      <c r="P291" s="4" t="str">
        <f t="shared" si="13"/>
        <v>HOSPITAL PLAYLIST</v>
      </c>
      <c r="Q291" t="str">
        <f t="shared" si="14"/>
        <v>Halo K-Drama Lovers, nikmati HOSPITAL PLAYLIST Ada Lee Jae-in yang nemenin kamu di hari libur kau lho</v>
      </c>
    </row>
    <row r="292" spans="1:17">
      <c r="A292">
        <f>'Actor - Edited'!A292</f>
        <v>291</v>
      </c>
      <c r="B292" t="s">
        <v>1387</v>
      </c>
      <c r="C292" t="str">
        <f>'Actor - Edited'!C292</f>
        <v>Cha Chung-hwa</v>
      </c>
      <c r="D292" t="str">
        <f>'Actor - Edited'!D292</f>
        <v xml:space="preserve">Yeonwoo's </v>
      </c>
      <c r="E292" t="str">
        <f>'Actor - Edited'!F292</f>
        <v>Special Appearance</v>
      </c>
      <c r="F292" t="str">
        <f>'Actor - Edited'!G292</f>
        <v>www.dqbio/cha-chung-hwa/hospital-playlist.com</v>
      </c>
      <c r="G292" s="4" t="str">
        <f t="shared" si="12"/>
        <v>CHA CHUNG-HWA</v>
      </c>
      <c r="H292" t="str">
        <f>VLOOKUP(B292,'Highest Rating - Edited'!$B$1:$K$50,2,0)</f>
        <v>NO NETWORK</v>
      </c>
      <c r="I292">
        <f>VLOOKUP(B292,'Highest Rating - Edited'!$B$1:$K$50,3,0)</f>
        <v>3579</v>
      </c>
      <c r="J292" s="1">
        <f>VLOOKUP(B292,'Highest Rating - Edited'!$B$1:$K$50,4,0)</f>
        <v>43979</v>
      </c>
      <c r="K292" t="str">
        <f>VLOOKUP(B292,'Highest Rating - Edited'!$B$1:$K$50,5,0)</f>
        <v>Rating Above Average</v>
      </c>
      <c r="L292" t="str">
        <f>VLOOKUP(B292,'Highest Rating - Edited'!$B$1:$K$50,6,0)</f>
        <v>Level 3</v>
      </c>
      <c r="M292" t="str">
        <f>VLOOKUP(B292,'Highest Rating - Edited'!$B$1:$K$50,7,0)</f>
        <v>First Semester</v>
      </c>
      <c r="N292" t="str">
        <f>VLOOKUP(B292,'Highest Rating - Edited'!$B$1:$K$50,8,0)</f>
        <v>Old Series</v>
      </c>
      <c r="O292" t="str">
        <f>VLOOKUP(B292,'Highest Rating - Edited'!$B$1:$K$50,9,0)</f>
        <v>www.dqstream/hospital-playlist/no-network.com</v>
      </c>
      <c r="P292" s="4" t="str">
        <f t="shared" si="13"/>
        <v>HOSPITAL PLAYLIST</v>
      </c>
      <c r="Q292" t="str">
        <f t="shared" si="14"/>
        <v>Halo K-Drama Lovers, nikmati HOSPITAL PLAYLIST Ada Cha Chung-hwa yang nemenin kamu di hari libur kau lho</v>
      </c>
    </row>
    <row r="293" spans="1:17">
      <c r="A293">
        <f>'Actor - Edited'!A293</f>
        <v>292</v>
      </c>
      <c r="B293" t="s">
        <v>1387</v>
      </c>
      <c r="C293" t="str">
        <f>'Actor - Edited'!C293</f>
        <v>Ahn Si-ha</v>
      </c>
      <c r="D293" t="str">
        <f>'Actor - Edited'!D293</f>
        <v>Kim Soo-ju</v>
      </c>
      <c r="E293" t="str">
        <f>'Actor - Edited'!F293</f>
        <v>Special Appearance</v>
      </c>
      <c r="F293" t="str">
        <f>'Actor - Edited'!G293</f>
        <v>www.dqbio/ahn-si-ha/hospital-playlist.com</v>
      </c>
      <c r="G293" s="4" t="str">
        <f t="shared" si="12"/>
        <v>AHN SI-HA</v>
      </c>
      <c r="H293" t="str">
        <f>VLOOKUP(B293,'Highest Rating - Edited'!$B$1:$K$50,2,0)</f>
        <v>NO NETWORK</v>
      </c>
      <c r="I293">
        <f>VLOOKUP(B293,'Highest Rating - Edited'!$B$1:$K$50,3,0)</f>
        <v>3579</v>
      </c>
      <c r="J293" s="1">
        <f>VLOOKUP(B293,'Highest Rating - Edited'!$B$1:$K$50,4,0)</f>
        <v>43979</v>
      </c>
      <c r="K293" t="str">
        <f>VLOOKUP(B293,'Highest Rating - Edited'!$B$1:$K$50,5,0)</f>
        <v>Rating Above Average</v>
      </c>
      <c r="L293" t="str">
        <f>VLOOKUP(B293,'Highest Rating - Edited'!$B$1:$K$50,6,0)</f>
        <v>Level 3</v>
      </c>
      <c r="M293" t="str">
        <f>VLOOKUP(B293,'Highest Rating - Edited'!$B$1:$K$50,7,0)</f>
        <v>First Semester</v>
      </c>
      <c r="N293" t="str">
        <f>VLOOKUP(B293,'Highest Rating - Edited'!$B$1:$K$50,8,0)</f>
        <v>Old Series</v>
      </c>
      <c r="O293" t="str">
        <f>VLOOKUP(B293,'Highest Rating - Edited'!$B$1:$K$50,9,0)</f>
        <v>www.dqstream/hospital-playlist/no-network.com</v>
      </c>
      <c r="P293" s="4" t="str">
        <f t="shared" si="13"/>
        <v>HOSPITAL PLAYLIST</v>
      </c>
      <c r="Q293" t="str">
        <f t="shared" si="14"/>
        <v>Halo K-Drama Lovers, nikmati HOSPITAL PLAYLIST Ada Ahn Si-ha yang nemenin kamu di hari libur kau lho</v>
      </c>
    </row>
    <row r="294" spans="1:17">
      <c r="A294">
        <f>'Actor - Edited'!A294</f>
        <v>293</v>
      </c>
      <c r="B294" t="s">
        <v>1387</v>
      </c>
      <c r="C294" t="str">
        <f>'Actor - Edited'!C294</f>
        <v>Ryu Hye-rin</v>
      </c>
      <c r="D294" t="str">
        <f>'Actor - Edited'!D294</f>
        <v>Seung-won'</v>
      </c>
      <c r="E294" t="str">
        <f>'Actor - Edited'!F294</f>
        <v>Special Appearance</v>
      </c>
      <c r="F294" t="str">
        <f>'Actor - Edited'!G294</f>
        <v>www.dqbio/ryu-hye-rin/hospital-playlist.com</v>
      </c>
      <c r="G294" s="4" t="str">
        <f t="shared" si="12"/>
        <v>RYU HYE-RIN</v>
      </c>
      <c r="H294" t="str">
        <f>VLOOKUP(B294,'Highest Rating - Edited'!$B$1:$K$50,2,0)</f>
        <v>NO NETWORK</v>
      </c>
      <c r="I294">
        <f>VLOOKUP(B294,'Highest Rating - Edited'!$B$1:$K$50,3,0)</f>
        <v>3579</v>
      </c>
      <c r="J294" s="1">
        <f>VLOOKUP(B294,'Highest Rating - Edited'!$B$1:$K$50,4,0)</f>
        <v>43979</v>
      </c>
      <c r="K294" t="str">
        <f>VLOOKUP(B294,'Highest Rating - Edited'!$B$1:$K$50,5,0)</f>
        <v>Rating Above Average</v>
      </c>
      <c r="L294" t="str">
        <f>VLOOKUP(B294,'Highest Rating - Edited'!$B$1:$K$50,6,0)</f>
        <v>Level 3</v>
      </c>
      <c r="M294" t="str">
        <f>VLOOKUP(B294,'Highest Rating - Edited'!$B$1:$K$50,7,0)</f>
        <v>First Semester</v>
      </c>
      <c r="N294" t="str">
        <f>VLOOKUP(B294,'Highest Rating - Edited'!$B$1:$K$50,8,0)</f>
        <v>Old Series</v>
      </c>
      <c r="O294" t="str">
        <f>VLOOKUP(B294,'Highest Rating - Edited'!$B$1:$K$50,9,0)</f>
        <v>www.dqstream/hospital-playlist/no-network.com</v>
      </c>
      <c r="P294" s="4" t="str">
        <f t="shared" si="13"/>
        <v>HOSPITAL PLAYLIST</v>
      </c>
      <c r="Q294" t="str">
        <f t="shared" si="14"/>
        <v>Halo K-Drama Lovers, nikmati HOSPITAL PLAYLIST Ada Ryu Hye-rin yang nemenin kamu di hari libur kau lho</v>
      </c>
    </row>
    <row r="295" spans="1:17">
      <c r="A295">
        <f>'Actor - Edited'!A295</f>
        <v>294</v>
      </c>
      <c r="B295" t="s">
        <v>1387</v>
      </c>
      <c r="C295" t="str">
        <f>'Actor - Edited'!C295</f>
        <v>Ko Na-young</v>
      </c>
      <c r="D295" t="str">
        <f>'Actor - Edited'!D295</f>
        <v>Yoo Kyung-</v>
      </c>
      <c r="E295" t="str">
        <f>'Actor - Edited'!F295</f>
        <v>Special Appearance</v>
      </c>
      <c r="F295" t="str">
        <f>'Actor - Edited'!G295</f>
        <v>www.dqbio/ko-na-young/hospital-playlist.com</v>
      </c>
      <c r="G295" s="4" t="str">
        <f t="shared" si="12"/>
        <v>KO NA-YOUNG</v>
      </c>
      <c r="H295" t="str">
        <f>VLOOKUP(B295,'Highest Rating - Edited'!$B$1:$K$50,2,0)</f>
        <v>NO NETWORK</v>
      </c>
      <c r="I295">
        <f>VLOOKUP(B295,'Highest Rating - Edited'!$B$1:$K$50,3,0)</f>
        <v>3579</v>
      </c>
      <c r="J295" s="1">
        <f>VLOOKUP(B295,'Highest Rating - Edited'!$B$1:$K$50,4,0)</f>
        <v>43979</v>
      </c>
      <c r="K295" t="str">
        <f>VLOOKUP(B295,'Highest Rating - Edited'!$B$1:$K$50,5,0)</f>
        <v>Rating Above Average</v>
      </c>
      <c r="L295" t="str">
        <f>VLOOKUP(B295,'Highest Rating - Edited'!$B$1:$K$50,6,0)</f>
        <v>Level 3</v>
      </c>
      <c r="M295" t="str">
        <f>VLOOKUP(B295,'Highest Rating - Edited'!$B$1:$K$50,7,0)</f>
        <v>First Semester</v>
      </c>
      <c r="N295" t="str">
        <f>VLOOKUP(B295,'Highest Rating - Edited'!$B$1:$K$50,8,0)</f>
        <v>Old Series</v>
      </c>
      <c r="O295" t="str">
        <f>VLOOKUP(B295,'Highest Rating - Edited'!$B$1:$K$50,9,0)</f>
        <v>www.dqstream/hospital-playlist/no-network.com</v>
      </c>
      <c r="P295" s="4" t="str">
        <f t="shared" si="13"/>
        <v>HOSPITAL PLAYLIST</v>
      </c>
      <c r="Q295" t="str">
        <f t="shared" si="14"/>
        <v>Halo K-Drama Lovers, nikmati HOSPITAL PLAYLIST Ada Ko Na-young yang nemenin kamu di hari libur kau lho</v>
      </c>
    </row>
    <row r="296" spans="1:17">
      <c r="A296">
        <f>'Actor - Edited'!A296</f>
        <v>295</v>
      </c>
      <c r="B296" t="s">
        <v>1387</v>
      </c>
      <c r="C296" t="str">
        <f>'Actor - Edited'!C296</f>
        <v>Lee Ji-ha</v>
      </c>
      <c r="D296" t="str">
        <f>'Actor - Edited'!D296</f>
        <v>Yoo Han-ya</v>
      </c>
      <c r="E296" t="str">
        <f>'Actor - Edited'!F296</f>
        <v>Special Appearance</v>
      </c>
      <c r="F296" t="str">
        <f>'Actor - Edited'!G296</f>
        <v>www.dqbio/lee-ji-ha/hospital-playlist.com</v>
      </c>
      <c r="G296" s="4" t="str">
        <f t="shared" si="12"/>
        <v>LEE JI-HA</v>
      </c>
      <c r="H296" t="str">
        <f>VLOOKUP(B296,'Highest Rating - Edited'!$B$1:$K$50,2,0)</f>
        <v>NO NETWORK</v>
      </c>
      <c r="I296">
        <f>VLOOKUP(B296,'Highest Rating - Edited'!$B$1:$K$50,3,0)</f>
        <v>3579</v>
      </c>
      <c r="J296" s="1">
        <f>VLOOKUP(B296,'Highest Rating - Edited'!$B$1:$K$50,4,0)</f>
        <v>43979</v>
      </c>
      <c r="K296" t="str">
        <f>VLOOKUP(B296,'Highest Rating - Edited'!$B$1:$K$50,5,0)</f>
        <v>Rating Above Average</v>
      </c>
      <c r="L296" t="str">
        <f>VLOOKUP(B296,'Highest Rating - Edited'!$B$1:$K$50,6,0)</f>
        <v>Level 3</v>
      </c>
      <c r="M296" t="str">
        <f>VLOOKUP(B296,'Highest Rating - Edited'!$B$1:$K$50,7,0)</f>
        <v>First Semester</v>
      </c>
      <c r="N296" t="str">
        <f>VLOOKUP(B296,'Highest Rating - Edited'!$B$1:$K$50,8,0)</f>
        <v>Old Series</v>
      </c>
      <c r="O296" t="str">
        <f>VLOOKUP(B296,'Highest Rating - Edited'!$B$1:$K$50,9,0)</f>
        <v>www.dqstream/hospital-playlist/no-network.com</v>
      </c>
      <c r="P296" s="4" t="str">
        <f t="shared" si="13"/>
        <v>HOSPITAL PLAYLIST</v>
      </c>
      <c r="Q296" t="str">
        <f t="shared" si="14"/>
        <v>Halo K-Drama Lovers, nikmati HOSPITAL PLAYLIST Ada Lee Ji-ha yang nemenin kamu di hari libur kau lho</v>
      </c>
    </row>
    <row r="297" spans="1:17">
      <c r="A297">
        <f>'Actor - Edited'!A297</f>
        <v>296</v>
      </c>
      <c r="B297" t="s">
        <v>1387</v>
      </c>
      <c r="C297" t="str">
        <f>'Actor - Edited'!C297</f>
        <v>Lee Ji-hyun</v>
      </c>
      <c r="D297" t="str">
        <f>'Actor - Edited'!D297</f>
        <v>Min-chan's</v>
      </c>
      <c r="E297" t="str">
        <f>'Actor - Edited'!F297</f>
        <v>Special Appearance</v>
      </c>
      <c r="F297" t="str">
        <f>'Actor - Edited'!G297</f>
        <v>www.dqbio/lee-ji-hyun/hospital-playlist.com</v>
      </c>
      <c r="G297" s="4" t="str">
        <f t="shared" si="12"/>
        <v>LEE JI-HYUN</v>
      </c>
      <c r="H297" t="str">
        <f>VLOOKUP(B297,'Highest Rating - Edited'!$B$1:$K$50,2,0)</f>
        <v>NO NETWORK</v>
      </c>
      <c r="I297">
        <f>VLOOKUP(B297,'Highest Rating - Edited'!$B$1:$K$50,3,0)</f>
        <v>3579</v>
      </c>
      <c r="J297" s="1">
        <f>VLOOKUP(B297,'Highest Rating - Edited'!$B$1:$K$50,4,0)</f>
        <v>43979</v>
      </c>
      <c r="K297" t="str">
        <f>VLOOKUP(B297,'Highest Rating - Edited'!$B$1:$K$50,5,0)</f>
        <v>Rating Above Average</v>
      </c>
      <c r="L297" t="str">
        <f>VLOOKUP(B297,'Highest Rating - Edited'!$B$1:$K$50,6,0)</f>
        <v>Level 3</v>
      </c>
      <c r="M297" t="str">
        <f>VLOOKUP(B297,'Highest Rating - Edited'!$B$1:$K$50,7,0)</f>
        <v>First Semester</v>
      </c>
      <c r="N297" t="str">
        <f>VLOOKUP(B297,'Highest Rating - Edited'!$B$1:$K$50,8,0)</f>
        <v>Old Series</v>
      </c>
      <c r="O297" t="str">
        <f>VLOOKUP(B297,'Highest Rating - Edited'!$B$1:$K$50,9,0)</f>
        <v>www.dqstream/hospital-playlist/no-network.com</v>
      </c>
      <c r="P297" s="4" t="str">
        <f t="shared" si="13"/>
        <v>HOSPITAL PLAYLIST</v>
      </c>
      <c r="Q297" t="str">
        <f t="shared" si="14"/>
        <v>Halo K-Drama Lovers, nikmati HOSPITAL PLAYLIST Ada Lee Ji-hyun yang nemenin kamu di hari libur kau lho</v>
      </c>
    </row>
    <row r="298" spans="1:17">
      <c r="A298">
        <f>'Actor - Edited'!A298</f>
        <v>297</v>
      </c>
      <c r="B298" t="s">
        <v>1387</v>
      </c>
      <c r="C298" t="str">
        <f>'Actor - Edited'!C298</f>
        <v>Lee Kyu-hyung</v>
      </c>
      <c r="D298" t="str">
        <f>'Actor - Edited'!D298</f>
        <v xml:space="preserve"> Yoo Han-y</v>
      </c>
      <c r="E298" t="str">
        <f>'Actor - Edited'!F298</f>
        <v>Special Appearance</v>
      </c>
      <c r="F298" t="str">
        <f>'Actor - Edited'!G298</f>
        <v>www.dqbio/lee-kyu-hyung/hospital-playlist.com</v>
      </c>
      <c r="G298" s="4" t="str">
        <f t="shared" si="12"/>
        <v>LEE KYU-HYUNG</v>
      </c>
      <c r="H298" t="str">
        <f>VLOOKUP(B298,'Highest Rating - Edited'!$B$1:$K$50,2,0)</f>
        <v>NO NETWORK</v>
      </c>
      <c r="I298">
        <f>VLOOKUP(B298,'Highest Rating - Edited'!$B$1:$K$50,3,0)</f>
        <v>3579</v>
      </c>
      <c r="J298" s="1">
        <f>VLOOKUP(B298,'Highest Rating - Edited'!$B$1:$K$50,4,0)</f>
        <v>43979</v>
      </c>
      <c r="K298" t="str">
        <f>VLOOKUP(B298,'Highest Rating - Edited'!$B$1:$K$50,5,0)</f>
        <v>Rating Above Average</v>
      </c>
      <c r="L298" t="str">
        <f>VLOOKUP(B298,'Highest Rating - Edited'!$B$1:$K$50,6,0)</f>
        <v>Level 3</v>
      </c>
      <c r="M298" t="str">
        <f>VLOOKUP(B298,'Highest Rating - Edited'!$B$1:$K$50,7,0)</f>
        <v>First Semester</v>
      </c>
      <c r="N298" t="str">
        <f>VLOOKUP(B298,'Highest Rating - Edited'!$B$1:$K$50,8,0)</f>
        <v>Old Series</v>
      </c>
      <c r="O298" t="str">
        <f>VLOOKUP(B298,'Highest Rating - Edited'!$B$1:$K$50,9,0)</f>
        <v>www.dqstream/hospital-playlist/no-network.com</v>
      </c>
      <c r="P298" s="4" t="str">
        <f t="shared" si="13"/>
        <v>HOSPITAL PLAYLIST</v>
      </c>
      <c r="Q298" t="str">
        <f t="shared" si="14"/>
        <v>Halo K-Drama Lovers, nikmati HOSPITAL PLAYLIST Ada Lee Kyu-hyung yang nemenin kamu di hari libur kau lho</v>
      </c>
    </row>
    <row r="299" spans="1:17">
      <c r="A299">
        <f>'Actor - Edited'!A299</f>
        <v>298</v>
      </c>
      <c r="B299" t="s">
        <v>1387</v>
      </c>
      <c r="C299" t="str">
        <f>'Actor - Edited'!C299</f>
        <v>Im Soo-jung</v>
      </c>
      <c r="D299" t="str">
        <f>'Actor - Edited'!D299</f>
        <v>Chae Eun (</v>
      </c>
      <c r="E299" t="str">
        <f>'Actor - Edited'!F299</f>
        <v>Special Appearance</v>
      </c>
      <c r="F299" t="str">
        <f>'Actor - Edited'!G299</f>
        <v>www.dqbio/im-soo-jung/hospital-playlist.com</v>
      </c>
      <c r="G299" s="4" t="str">
        <f t="shared" si="12"/>
        <v>IM SOO-JUNG</v>
      </c>
      <c r="H299" t="str">
        <f>VLOOKUP(B299,'Highest Rating - Edited'!$B$1:$K$50,2,0)</f>
        <v>NO NETWORK</v>
      </c>
      <c r="I299">
        <f>VLOOKUP(B299,'Highest Rating - Edited'!$B$1:$K$50,3,0)</f>
        <v>3579</v>
      </c>
      <c r="J299" s="1">
        <f>VLOOKUP(B299,'Highest Rating - Edited'!$B$1:$K$50,4,0)</f>
        <v>43979</v>
      </c>
      <c r="K299" t="str">
        <f>VLOOKUP(B299,'Highest Rating - Edited'!$B$1:$K$50,5,0)</f>
        <v>Rating Above Average</v>
      </c>
      <c r="L299" t="str">
        <f>VLOOKUP(B299,'Highest Rating - Edited'!$B$1:$K$50,6,0)</f>
        <v>Level 3</v>
      </c>
      <c r="M299" t="str">
        <f>VLOOKUP(B299,'Highest Rating - Edited'!$B$1:$K$50,7,0)</f>
        <v>First Semester</v>
      </c>
      <c r="N299" t="str">
        <f>VLOOKUP(B299,'Highest Rating - Edited'!$B$1:$K$50,8,0)</f>
        <v>Old Series</v>
      </c>
      <c r="O299" t="str">
        <f>VLOOKUP(B299,'Highest Rating - Edited'!$B$1:$K$50,9,0)</f>
        <v>www.dqstream/hospital-playlist/no-network.com</v>
      </c>
      <c r="P299" s="4" t="str">
        <f t="shared" si="13"/>
        <v>HOSPITAL PLAYLIST</v>
      </c>
      <c r="Q299" t="str">
        <f t="shared" si="14"/>
        <v>Halo K-Drama Lovers, nikmati HOSPITAL PLAYLIST Ada Im Soo-jung yang nemenin kamu di hari libur kau lho</v>
      </c>
    </row>
    <row r="300" spans="1:17">
      <c r="A300">
        <f>'Actor - Edited'!A300</f>
        <v>299</v>
      </c>
      <c r="B300" t="s">
        <v>1387</v>
      </c>
      <c r="C300" t="str">
        <f>'Actor - Edited'!C300</f>
        <v>Ahn Chang-hwan</v>
      </c>
      <c r="D300" t="str">
        <f>'Actor - Edited'!D300</f>
        <v xml:space="preserve"> Baek Hyun</v>
      </c>
      <c r="E300" t="str">
        <f>'Actor - Edited'!F300</f>
        <v>Special Appearance</v>
      </c>
      <c r="F300" t="str">
        <f>'Actor - Edited'!G300</f>
        <v>www.dqbio/ahn-chang-hwan/hospital-playlist.com</v>
      </c>
      <c r="G300" s="4" t="str">
        <f t="shared" si="12"/>
        <v>AHN CHANG-HWAN</v>
      </c>
      <c r="H300" t="str">
        <f>VLOOKUP(B300,'Highest Rating - Edited'!$B$1:$K$50,2,0)</f>
        <v>NO NETWORK</v>
      </c>
      <c r="I300">
        <f>VLOOKUP(B300,'Highest Rating - Edited'!$B$1:$K$50,3,0)</f>
        <v>3579</v>
      </c>
      <c r="J300" s="1">
        <f>VLOOKUP(B300,'Highest Rating - Edited'!$B$1:$K$50,4,0)</f>
        <v>43979</v>
      </c>
      <c r="K300" t="str">
        <f>VLOOKUP(B300,'Highest Rating - Edited'!$B$1:$K$50,5,0)</f>
        <v>Rating Above Average</v>
      </c>
      <c r="L300" t="str">
        <f>VLOOKUP(B300,'Highest Rating - Edited'!$B$1:$K$50,6,0)</f>
        <v>Level 3</v>
      </c>
      <c r="M300" t="str">
        <f>VLOOKUP(B300,'Highest Rating - Edited'!$B$1:$K$50,7,0)</f>
        <v>First Semester</v>
      </c>
      <c r="N300" t="str">
        <f>VLOOKUP(B300,'Highest Rating - Edited'!$B$1:$K$50,8,0)</f>
        <v>Old Series</v>
      </c>
      <c r="O300" t="str">
        <f>VLOOKUP(B300,'Highest Rating - Edited'!$B$1:$K$50,9,0)</f>
        <v>www.dqstream/hospital-playlist/no-network.com</v>
      </c>
      <c r="P300" s="4" t="str">
        <f t="shared" si="13"/>
        <v>HOSPITAL PLAYLIST</v>
      </c>
      <c r="Q300" t="str">
        <f t="shared" si="14"/>
        <v>Halo K-Drama Lovers, nikmati HOSPITAL PLAYLIST Ada Ahn Chang-hwan yang nemenin kamu di hari libur kau lho</v>
      </c>
    </row>
    <row r="301" spans="1:17">
      <c r="A301">
        <f>'Actor - Edited'!A301</f>
        <v>300</v>
      </c>
      <c r="B301" t="s">
        <v>1387</v>
      </c>
      <c r="C301" t="str">
        <f>'Actor - Edited'!C301</f>
        <v>Jung Seung-gil</v>
      </c>
      <c r="D301" t="str">
        <f>'Actor - Edited'!D301</f>
        <v>son of the</v>
      </c>
      <c r="E301" t="str">
        <f>'Actor - Edited'!F301</f>
        <v>Special Appearance</v>
      </c>
      <c r="F301" t="str">
        <f>'Actor - Edited'!G301</f>
        <v>www.dqbio/jung-seung-gil/hospital-playlist.com</v>
      </c>
      <c r="G301" s="4" t="str">
        <f t="shared" si="12"/>
        <v>JUNG SEUNG-GIL</v>
      </c>
      <c r="H301" t="str">
        <f>VLOOKUP(B301,'Highest Rating - Edited'!$B$1:$K$50,2,0)</f>
        <v>NO NETWORK</v>
      </c>
      <c r="I301">
        <f>VLOOKUP(B301,'Highest Rating - Edited'!$B$1:$K$50,3,0)</f>
        <v>3579</v>
      </c>
      <c r="J301" s="1">
        <f>VLOOKUP(B301,'Highest Rating - Edited'!$B$1:$K$50,4,0)</f>
        <v>43979</v>
      </c>
      <c r="K301" t="str">
        <f>VLOOKUP(B301,'Highest Rating - Edited'!$B$1:$K$50,5,0)</f>
        <v>Rating Above Average</v>
      </c>
      <c r="L301" t="str">
        <f>VLOOKUP(B301,'Highest Rating - Edited'!$B$1:$K$50,6,0)</f>
        <v>Level 3</v>
      </c>
      <c r="M301" t="str">
        <f>VLOOKUP(B301,'Highest Rating - Edited'!$B$1:$K$50,7,0)</f>
        <v>First Semester</v>
      </c>
      <c r="N301" t="str">
        <f>VLOOKUP(B301,'Highest Rating - Edited'!$B$1:$K$50,8,0)</f>
        <v>Old Series</v>
      </c>
      <c r="O301" t="str">
        <f>VLOOKUP(B301,'Highest Rating - Edited'!$B$1:$K$50,9,0)</f>
        <v>www.dqstream/hospital-playlist/no-network.com</v>
      </c>
      <c r="P301" s="4" t="str">
        <f t="shared" si="13"/>
        <v>HOSPITAL PLAYLIST</v>
      </c>
      <c r="Q301" t="str">
        <f t="shared" si="14"/>
        <v>Halo K-Drama Lovers, nikmati HOSPITAL PLAYLIST Ada Jung Seung-gil yang nemenin kamu di hari libur kau lho</v>
      </c>
    </row>
    <row r="302" spans="1:17">
      <c r="A302">
        <f>'Actor - Edited'!A302</f>
        <v>301</v>
      </c>
      <c r="B302" t="s">
        <v>1387</v>
      </c>
      <c r="C302" t="str">
        <f>'Actor - Edited'!C302</f>
        <v>Yoo Jae-myung</v>
      </c>
      <c r="D302" t="str">
        <f>'Actor - Edited'!D302</f>
        <v>Shin Sung-</v>
      </c>
      <c r="E302" t="str">
        <f>'Actor - Edited'!F302</f>
        <v>Special Appearance</v>
      </c>
      <c r="F302" t="str">
        <f>'Actor - Edited'!G302</f>
        <v>www.dqbio/yoo-jae-myung/hospital-playlist.com</v>
      </c>
      <c r="G302" s="4" t="str">
        <f t="shared" si="12"/>
        <v>YOO JAE-MYUNG</v>
      </c>
      <c r="H302" t="str">
        <f>VLOOKUP(B302,'Highest Rating - Edited'!$B$1:$K$50,2,0)</f>
        <v>NO NETWORK</v>
      </c>
      <c r="I302">
        <f>VLOOKUP(B302,'Highest Rating - Edited'!$B$1:$K$50,3,0)</f>
        <v>3579</v>
      </c>
      <c r="J302" s="1">
        <f>VLOOKUP(B302,'Highest Rating - Edited'!$B$1:$K$50,4,0)</f>
        <v>43979</v>
      </c>
      <c r="K302" t="str">
        <f>VLOOKUP(B302,'Highest Rating - Edited'!$B$1:$K$50,5,0)</f>
        <v>Rating Above Average</v>
      </c>
      <c r="L302" t="str">
        <f>VLOOKUP(B302,'Highest Rating - Edited'!$B$1:$K$50,6,0)</f>
        <v>Level 3</v>
      </c>
      <c r="M302" t="str">
        <f>VLOOKUP(B302,'Highest Rating - Edited'!$B$1:$K$50,7,0)</f>
        <v>First Semester</v>
      </c>
      <c r="N302" t="str">
        <f>VLOOKUP(B302,'Highest Rating - Edited'!$B$1:$K$50,8,0)</f>
        <v>Old Series</v>
      </c>
      <c r="O302" t="str">
        <f>VLOOKUP(B302,'Highest Rating - Edited'!$B$1:$K$50,9,0)</f>
        <v>www.dqstream/hospital-playlist/no-network.com</v>
      </c>
      <c r="P302" s="4" t="str">
        <f t="shared" si="13"/>
        <v>HOSPITAL PLAYLIST</v>
      </c>
      <c r="Q302" t="str">
        <f t="shared" si="14"/>
        <v>Halo K-Drama Lovers, nikmati HOSPITAL PLAYLIST Ada Yoo Jae-myung yang nemenin kamu di hari libur kau lho</v>
      </c>
    </row>
    <row r="303" spans="1:17">
      <c r="A303">
        <f>'Actor - Edited'!A303</f>
        <v>302</v>
      </c>
      <c r="B303" t="s">
        <v>1387</v>
      </c>
      <c r="C303" t="str">
        <f>'Actor - Edited'!C303</f>
        <v>Hyun Jung-hwa</v>
      </c>
      <c r="D303" t="str">
        <f>'Actor - Edited'!D303</f>
        <v xml:space="preserve">professor </v>
      </c>
      <c r="E303" t="str">
        <f>'Actor - Edited'!F303</f>
        <v>Special Appearance</v>
      </c>
      <c r="F303" t="str">
        <f>'Actor - Edited'!G303</f>
        <v>www.dqbio/hyun-jung-hwa/hospital-playlist.com</v>
      </c>
      <c r="G303" s="4" t="str">
        <f t="shared" si="12"/>
        <v>HYUN JUNG-HWA</v>
      </c>
      <c r="H303" t="str">
        <f>VLOOKUP(B303,'Highest Rating - Edited'!$B$1:$K$50,2,0)</f>
        <v>NO NETWORK</v>
      </c>
      <c r="I303">
        <f>VLOOKUP(B303,'Highest Rating - Edited'!$B$1:$K$50,3,0)</f>
        <v>3579</v>
      </c>
      <c r="J303" s="1">
        <f>VLOOKUP(B303,'Highest Rating - Edited'!$B$1:$K$50,4,0)</f>
        <v>43979</v>
      </c>
      <c r="K303" t="str">
        <f>VLOOKUP(B303,'Highest Rating - Edited'!$B$1:$K$50,5,0)</f>
        <v>Rating Above Average</v>
      </c>
      <c r="L303" t="str">
        <f>VLOOKUP(B303,'Highest Rating - Edited'!$B$1:$K$50,6,0)</f>
        <v>Level 3</v>
      </c>
      <c r="M303" t="str">
        <f>VLOOKUP(B303,'Highest Rating - Edited'!$B$1:$K$50,7,0)</f>
        <v>First Semester</v>
      </c>
      <c r="N303" t="str">
        <f>VLOOKUP(B303,'Highest Rating - Edited'!$B$1:$K$50,8,0)</f>
        <v>Old Series</v>
      </c>
      <c r="O303" t="str">
        <f>VLOOKUP(B303,'Highest Rating - Edited'!$B$1:$K$50,9,0)</f>
        <v>www.dqstream/hospital-playlist/no-network.com</v>
      </c>
      <c r="P303" s="4" t="str">
        <f t="shared" si="13"/>
        <v>HOSPITAL PLAYLIST</v>
      </c>
      <c r="Q303" t="str">
        <f t="shared" si="14"/>
        <v>Halo K-Drama Lovers, nikmati HOSPITAL PLAYLIST Ada Hyun Jung-hwa yang nemenin kamu di hari libur kau lho</v>
      </c>
    </row>
    <row r="304" spans="1:17">
      <c r="A304">
        <f>'Actor - Edited'!A304</f>
        <v>303</v>
      </c>
      <c r="B304" t="s">
        <v>1387</v>
      </c>
      <c r="C304" t="str">
        <f>'Actor - Edited'!C304</f>
        <v>Lee Bom-so-ri</v>
      </c>
      <c r="D304" t="str">
        <f>'Actor - Edited'!D304</f>
        <v>OB-GYN fel</v>
      </c>
      <c r="E304" t="str">
        <f>'Actor - Edited'!F304</f>
        <v>Special Appearance</v>
      </c>
      <c r="F304" t="str">
        <f>'Actor - Edited'!G304</f>
        <v>www.dqbio/lee-bom-so-ri/hospital-playlist.com</v>
      </c>
      <c r="G304" s="4" t="str">
        <f t="shared" si="12"/>
        <v>LEE BOM-SO-RI</v>
      </c>
      <c r="H304" t="str">
        <f>VLOOKUP(B304,'Highest Rating - Edited'!$B$1:$K$50,2,0)</f>
        <v>NO NETWORK</v>
      </c>
      <c r="I304">
        <f>VLOOKUP(B304,'Highest Rating - Edited'!$B$1:$K$50,3,0)</f>
        <v>3579</v>
      </c>
      <c r="J304" s="1">
        <f>VLOOKUP(B304,'Highest Rating - Edited'!$B$1:$K$50,4,0)</f>
        <v>43979</v>
      </c>
      <c r="K304" t="str">
        <f>VLOOKUP(B304,'Highest Rating - Edited'!$B$1:$K$50,5,0)</f>
        <v>Rating Above Average</v>
      </c>
      <c r="L304" t="str">
        <f>VLOOKUP(B304,'Highest Rating - Edited'!$B$1:$K$50,6,0)</f>
        <v>Level 3</v>
      </c>
      <c r="M304" t="str">
        <f>VLOOKUP(B304,'Highest Rating - Edited'!$B$1:$K$50,7,0)</f>
        <v>First Semester</v>
      </c>
      <c r="N304" t="str">
        <f>VLOOKUP(B304,'Highest Rating - Edited'!$B$1:$K$50,8,0)</f>
        <v>Old Series</v>
      </c>
      <c r="O304" t="str">
        <f>VLOOKUP(B304,'Highest Rating - Edited'!$B$1:$K$50,9,0)</f>
        <v>www.dqstream/hospital-playlist/no-network.com</v>
      </c>
      <c r="P304" s="4" t="str">
        <f t="shared" si="13"/>
        <v>HOSPITAL PLAYLIST</v>
      </c>
      <c r="Q304" t="str">
        <f t="shared" si="14"/>
        <v>Halo K-Drama Lovers, nikmati HOSPITAL PLAYLIST Ada Lee Bom-so-ri yang nemenin kamu di hari libur kau lho</v>
      </c>
    </row>
    <row r="305" spans="1:17">
      <c r="A305">
        <f>'Actor - Edited'!A305</f>
        <v>304</v>
      </c>
      <c r="B305" t="s">
        <v>1387</v>
      </c>
      <c r="C305" t="str">
        <f>'Actor - Edited'!C305</f>
        <v>Joo Sae-hyuk</v>
      </c>
      <c r="D305" t="str">
        <f>'Actor - Edited'!D305</f>
        <v xml:space="preserve">fellow in </v>
      </c>
      <c r="E305" t="str">
        <f>'Actor - Edited'!F305</f>
        <v>Special Appearance</v>
      </c>
      <c r="F305" t="str">
        <f>'Actor - Edited'!G305</f>
        <v>www.dqbio/joo-sae-hyuk/hospital-playlist.com</v>
      </c>
      <c r="G305" s="4" t="str">
        <f t="shared" si="12"/>
        <v>JOO SAE-HYUK</v>
      </c>
      <c r="H305" t="str">
        <f>VLOOKUP(B305,'Highest Rating - Edited'!$B$1:$K$50,2,0)</f>
        <v>NO NETWORK</v>
      </c>
      <c r="I305">
        <f>VLOOKUP(B305,'Highest Rating - Edited'!$B$1:$K$50,3,0)</f>
        <v>3579</v>
      </c>
      <c r="J305" s="1">
        <f>VLOOKUP(B305,'Highest Rating - Edited'!$B$1:$K$50,4,0)</f>
        <v>43979</v>
      </c>
      <c r="K305" t="str">
        <f>VLOOKUP(B305,'Highest Rating - Edited'!$B$1:$K$50,5,0)</f>
        <v>Rating Above Average</v>
      </c>
      <c r="L305" t="str">
        <f>VLOOKUP(B305,'Highest Rating - Edited'!$B$1:$K$50,6,0)</f>
        <v>Level 3</v>
      </c>
      <c r="M305" t="str">
        <f>VLOOKUP(B305,'Highest Rating - Edited'!$B$1:$K$50,7,0)</f>
        <v>First Semester</v>
      </c>
      <c r="N305" t="str">
        <f>VLOOKUP(B305,'Highest Rating - Edited'!$B$1:$K$50,8,0)</f>
        <v>Old Series</v>
      </c>
      <c r="O305" t="str">
        <f>VLOOKUP(B305,'Highest Rating - Edited'!$B$1:$K$50,9,0)</f>
        <v>www.dqstream/hospital-playlist/no-network.com</v>
      </c>
      <c r="P305" s="4" t="str">
        <f t="shared" si="13"/>
        <v>HOSPITAL PLAYLIST</v>
      </c>
      <c r="Q305" t="str">
        <f t="shared" si="14"/>
        <v>Halo K-Drama Lovers, nikmati HOSPITAL PLAYLIST Ada Joo Sae-hyuk yang nemenin kamu di hari libur kau lho</v>
      </c>
    </row>
    <row r="306" spans="1:17">
      <c r="A306">
        <f>'Actor - Edited'!A306</f>
        <v>305</v>
      </c>
      <c r="B306" t="s">
        <v>1387</v>
      </c>
      <c r="C306" t="str">
        <f>'Actor - Edited'!C306</f>
        <v>Lee Il-hwa</v>
      </c>
      <c r="D306" t="str">
        <f>'Actor - Edited'!D306</f>
        <v xml:space="preserve">Gyeo-ul's </v>
      </c>
      <c r="E306" t="str">
        <f>'Actor - Edited'!F306</f>
        <v>Special Appearance</v>
      </c>
      <c r="F306" t="str">
        <f>'Actor - Edited'!G306</f>
        <v>www.dqbio/lee-il-hwa/hospital-playlist.com</v>
      </c>
      <c r="G306" s="4" t="str">
        <f t="shared" si="12"/>
        <v>LEE IL-HWA</v>
      </c>
      <c r="H306" t="str">
        <f>VLOOKUP(B306,'Highest Rating - Edited'!$B$1:$K$50,2,0)</f>
        <v>NO NETWORK</v>
      </c>
      <c r="I306">
        <f>VLOOKUP(B306,'Highest Rating - Edited'!$B$1:$K$50,3,0)</f>
        <v>3579</v>
      </c>
      <c r="J306" s="1">
        <f>VLOOKUP(B306,'Highest Rating - Edited'!$B$1:$K$50,4,0)</f>
        <v>43979</v>
      </c>
      <c r="K306" t="str">
        <f>VLOOKUP(B306,'Highest Rating - Edited'!$B$1:$K$50,5,0)</f>
        <v>Rating Above Average</v>
      </c>
      <c r="L306" t="str">
        <f>VLOOKUP(B306,'Highest Rating - Edited'!$B$1:$K$50,6,0)</f>
        <v>Level 3</v>
      </c>
      <c r="M306" t="str">
        <f>VLOOKUP(B306,'Highest Rating - Edited'!$B$1:$K$50,7,0)</f>
        <v>First Semester</v>
      </c>
      <c r="N306" t="str">
        <f>VLOOKUP(B306,'Highest Rating - Edited'!$B$1:$K$50,8,0)</f>
        <v>Old Series</v>
      </c>
      <c r="O306" t="str">
        <f>VLOOKUP(B306,'Highest Rating - Edited'!$B$1:$K$50,9,0)</f>
        <v>www.dqstream/hospital-playlist/no-network.com</v>
      </c>
      <c r="P306" s="4" t="str">
        <f t="shared" si="13"/>
        <v>HOSPITAL PLAYLIST</v>
      </c>
      <c r="Q306" t="str">
        <f t="shared" si="14"/>
        <v>Halo K-Drama Lovers, nikmati HOSPITAL PLAYLIST Ada Lee Il-hwa yang nemenin kamu di hari libur kau lho</v>
      </c>
    </row>
    <row r="307" spans="1:17">
      <c r="A307">
        <f>'Actor - Edited'!A307</f>
        <v>306</v>
      </c>
      <c r="B307" t="s">
        <v>1387</v>
      </c>
      <c r="C307" t="str">
        <f>'Actor - Edited'!C307</f>
        <v>Park Jung-woo</v>
      </c>
      <c r="D307" t="str">
        <f>'Actor - Edited'!D307</f>
        <v>Jang Ga-eu</v>
      </c>
      <c r="E307" t="str">
        <f>'Actor - Edited'!F307</f>
        <v>Special Appearance</v>
      </c>
      <c r="F307" t="str">
        <f>'Actor - Edited'!G307</f>
        <v>www.dqbio/park-jung-woo/hospital-playlist.com</v>
      </c>
      <c r="G307" s="4" t="str">
        <f t="shared" si="12"/>
        <v>PARK JUNG-WOO</v>
      </c>
      <c r="H307" t="str">
        <f>VLOOKUP(B307,'Highest Rating - Edited'!$B$1:$K$50,2,0)</f>
        <v>NO NETWORK</v>
      </c>
      <c r="I307">
        <f>VLOOKUP(B307,'Highest Rating - Edited'!$B$1:$K$50,3,0)</f>
        <v>3579</v>
      </c>
      <c r="J307" s="1">
        <f>VLOOKUP(B307,'Highest Rating - Edited'!$B$1:$K$50,4,0)</f>
        <v>43979</v>
      </c>
      <c r="K307" t="str">
        <f>VLOOKUP(B307,'Highest Rating - Edited'!$B$1:$K$50,5,0)</f>
        <v>Rating Above Average</v>
      </c>
      <c r="L307" t="str">
        <f>VLOOKUP(B307,'Highest Rating - Edited'!$B$1:$K$50,6,0)</f>
        <v>Level 3</v>
      </c>
      <c r="M307" t="str">
        <f>VLOOKUP(B307,'Highest Rating - Edited'!$B$1:$K$50,7,0)</f>
        <v>First Semester</v>
      </c>
      <c r="N307" t="str">
        <f>VLOOKUP(B307,'Highest Rating - Edited'!$B$1:$K$50,8,0)</f>
        <v>Old Series</v>
      </c>
      <c r="O307" t="str">
        <f>VLOOKUP(B307,'Highest Rating - Edited'!$B$1:$K$50,9,0)</f>
        <v>www.dqstream/hospital-playlist/no-network.com</v>
      </c>
      <c r="P307" s="4" t="str">
        <f t="shared" si="13"/>
        <v>HOSPITAL PLAYLIST</v>
      </c>
      <c r="Q307" t="str">
        <f t="shared" si="14"/>
        <v>Halo K-Drama Lovers, nikmati HOSPITAL PLAYLIST Ada Park Jung-woo yang nemenin kamu di hari libur kau lho</v>
      </c>
    </row>
    <row r="308" spans="1:17">
      <c r="A308">
        <f>'Actor - Edited'!A308</f>
        <v>307</v>
      </c>
      <c r="B308" t="s">
        <v>1387</v>
      </c>
      <c r="C308" t="str">
        <f>'Actor - Edited'!C308</f>
        <v>Na Young-seok</v>
      </c>
      <c r="D308" t="str">
        <f>'Actor - Edited'!D308</f>
        <v>Jang Young</v>
      </c>
      <c r="E308" t="str">
        <f>'Actor - Edited'!F308</f>
        <v>Special Appearance</v>
      </c>
      <c r="F308" t="str">
        <f>'Actor - Edited'!G308</f>
        <v>www.dqbio/na-young-seok/hospital-playlist.com</v>
      </c>
      <c r="G308" s="4" t="str">
        <f t="shared" si="12"/>
        <v>NA YOUNG-SEOK</v>
      </c>
      <c r="H308" t="str">
        <f>VLOOKUP(B308,'Highest Rating - Edited'!$B$1:$K$50,2,0)</f>
        <v>NO NETWORK</v>
      </c>
      <c r="I308">
        <f>VLOOKUP(B308,'Highest Rating - Edited'!$B$1:$K$50,3,0)</f>
        <v>3579</v>
      </c>
      <c r="J308" s="1">
        <f>VLOOKUP(B308,'Highest Rating - Edited'!$B$1:$K$50,4,0)</f>
        <v>43979</v>
      </c>
      <c r="K308" t="str">
        <f>VLOOKUP(B308,'Highest Rating - Edited'!$B$1:$K$50,5,0)</f>
        <v>Rating Above Average</v>
      </c>
      <c r="L308" t="str">
        <f>VLOOKUP(B308,'Highest Rating - Edited'!$B$1:$K$50,6,0)</f>
        <v>Level 3</v>
      </c>
      <c r="M308" t="str">
        <f>VLOOKUP(B308,'Highest Rating - Edited'!$B$1:$K$50,7,0)</f>
        <v>First Semester</v>
      </c>
      <c r="N308" t="str">
        <f>VLOOKUP(B308,'Highest Rating - Edited'!$B$1:$K$50,8,0)</f>
        <v>Old Series</v>
      </c>
      <c r="O308" t="str">
        <f>VLOOKUP(B308,'Highest Rating - Edited'!$B$1:$K$50,9,0)</f>
        <v>www.dqstream/hospital-playlist/no-network.com</v>
      </c>
      <c r="P308" s="4" t="str">
        <f t="shared" si="13"/>
        <v>HOSPITAL PLAYLIST</v>
      </c>
      <c r="Q308" t="str">
        <f t="shared" si="14"/>
        <v>Halo K-Drama Lovers, nikmati HOSPITAL PLAYLIST Ada Na Young-seok yang nemenin kamu di hari libur kau lho</v>
      </c>
    </row>
    <row r="309" spans="1:17">
      <c r="A309">
        <f>'Actor - Edited'!A309</f>
        <v>308</v>
      </c>
      <c r="B309" t="s">
        <v>1387</v>
      </c>
      <c r="C309" t="str">
        <f>'Actor - Edited'!C309</f>
        <v>Choi Deok-moon</v>
      </c>
      <c r="D309" t="str">
        <f>'Actor - Edited'!D309</f>
        <v>Chu Cheol-</v>
      </c>
      <c r="E309" t="str">
        <f>'Actor - Edited'!F309</f>
        <v>Special Appearance</v>
      </c>
      <c r="F309" t="str">
        <f>'Actor - Edited'!G309</f>
        <v>www.dqbio/choi-deok-moon/hospital-playlist.com</v>
      </c>
      <c r="G309" s="4" t="str">
        <f t="shared" si="12"/>
        <v>CHOI DEOK-MOON</v>
      </c>
      <c r="H309" t="str">
        <f>VLOOKUP(B309,'Highest Rating - Edited'!$B$1:$K$50,2,0)</f>
        <v>NO NETWORK</v>
      </c>
      <c r="I309">
        <f>VLOOKUP(B309,'Highest Rating - Edited'!$B$1:$K$50,3,0)</f>
        <v>3579</v>
      </c>
      <c r="J309" s="1">
        <f>VLOOKUP(B309,'Highest Rating - Edited'!$B$1:$K$50,4,0)</f>
        <v>43979</v>
      </c>
      <c r="K309" t="str">
        <f>VLOOKUP(B309,'Highest Rating - Edited'!$B$1:$K$50,5,0)</f>
        <v>Rating Above Average</v>
      </c>
      <c r="L309" t="str">
        <f>VLOOKUP(B309,'Highest Rating - Edited'!$B$1:$K$50,6,0)</f>
        <v>Level 3</v>
      </c>
      <c r="M309" t="str">
        <f>VLOOKUP(B309,'Highest Rating - Edited'!$B$1:$K$50,7,0)</f>
        <v>First Semester</v>
      </c>
      <c r="N309" t="str">
        <f>VLOOKUP(B309,'Highest Rating - Edited'!$B$1:$K$50,8,0)</f>
        <v>Old Series</v>
      </c>
      <c r="O309" t="str">
        <f>VLOOKUP(B309,'Highest Rating - Edited'!$B$1:$K$50,9,0)</f>
        <v>www.dqstream/hospital-playlist/no-network.com</v>
      </c>
      <c r="P309" s="4" t="str">
        <f t="shared" si="13"/>
        <v>HOSPITAL PLAYLIST</v>
      </c>
      <c r="Q309" t="str">
        <f t="shared" si="14"/>
        <v>Halo K-Drama Lovers, nikmati HOSPITAL PLAYLIST Ada Choi Deok-moon yang nemenin kamu di hari libur kau lho</v>
      </c>
    </row>
    <row r="310" spans="1:17">
      <c r="A310">
        <f>'Actor - Edited'!A310</f>
        <v>309</v>
      </c>
      <c r="B310" t="s">
        <v>1387</v>
      </c>
      <c r="C310" t="str">
        <f>'Actor - Edited'!C310</f>
        <v>Jang Hye-jin</v>
      </c>
      <c r="D310" t="str">
        <f>'Actor - Edited'!D310</f>
        <v>Min-ha's m</v>
      </c>
      <c r="E310" t="str">
        <f>'Actor - Edited'!F310</f>
        <v>Special Appearance</v>
      </c>
      <c r="F310" t="str">
        <f>'Actor - Edited'!G310</f>
        <v>www.dqbio/jang-hye-jin/hospital-playlist.com</v>
      </c>
      <c r="G310" s="4" t="str">
        <f t="shared" si="12"/>
        <v>JANG HYE-JIN</v>
      </c>
      <c r="H310" t="str">
        <f>VLOOKUP(B310,'Highest Rating - Edited'!$B$1:$K$50,2,0)</f>
        <v>NO NETWORK</v>
      </c>
      <c r="I310">
        <f>VLOOKUP(B310,'Highest Rating - Edited'!$B$1:$K$50,3,0)</f>
        <v>3579</v>
      </c>
      <c r="J310" s="1">
        <f>VLOOKUP(B310,'Highest Rating - Edited'!$B$1:$K$50,4,0)</f>
        <v>43979</v>
      </c>
      <c r="K310" t="str">
        <f>VLOOKUP(B310,'Highest Rating - Edited'!$B$1:$K$50,5,0)</f>
        <v>Rating Above Average</v>
      </c>
      <c r="L310" t="str">
        <f>VLOOKUP(B310,'Highest Rating - Edited'!$B$1:$K$50,6,0)</f>
        <v>Level 3</v>
      </c>
      <c r="M310" t="str">
        <f>VLOOKUP(B310,'Highest Rating - Edited'!$B$1:$K$50,7,0)</f>
        <v>First Semester</v>
      </c>
      <c r="N310" t="str">
        <f>VLOOKUP(B310,'Highest Rating - Edited'!$B$1:$K$50,8,0)</f>
        <v>Old Series</v>
      </c>
      <c r="O310" t="str">
        <f>VLOOKUP(B310,'Highest Rating - Edited'!$B$1:$K$50,9,0)</f>
        <v>www.dqstream/hospital-playlist/no-network.com</v>
      </c>
      <c r="P310" s="4" t="str">
        <f t="shared" si="13"/>
        <v>HOSPITAL PLAYLIST</v>
      </c>
      <c r="Q310" t="str">
        <f t="shared" si="14"/>
        <v>Halo K-Drama Lovers, nikmati HOSPITAL PLAYLIST Ada Jang Hye-jin yang nemenin kamu di hari libur kau lho</v>
      </c>
    </row>
    <row r="311" spans="1:17">
      <c r="A311">
        <f>'Actor - Edited'!A311</f>
        <v>310</v>
      </c>
      <c r="B311" t="s">
        <v>1387</v>
      </c>
      <c r="C311" t="str">
        <f>'Actor - Edited'!C311</f>
        <v>Kim Jun-han</v>
      </c>
      <c r="D311" t="str">
        <f>'Actor - Edited'!D311</f>
        <v>Ahn Chi-ho</v>
      </c>
      <c r="E311" t="str">
        <f>'Actor - Edited'!F311</f>
        <v>Special Appearance</v>
      </c>
      <c r="F311" t="str">
        <f>'Actor - Edited'!G311</f>
        <v>www.dqbio/kim-jun-han/hospital-playlist.com</v>
      </c>
      <c r="G311" s="4" t="str">
        <f t="shared" si="12"/>
        <v>KIM JUN-HAN</v>
      </c>
      <c r="H311" t="str">
        <f>VLOOKUP(B311,'Highest Rating - Edited'!$B$1:$K$50,2,0)</f>
        <v>NO NETWORK</v>
      </c>
      <c r="I311">
        <f>VLOOKUP(B311,'Highest Rating - Edited'!$B$1:$K$50,3,0)</f>
        <v>3579</v>
      </c>
      <c r="J311" s="1">
        <f>VLOOKUP(B311,'Highest Rating - Edited'!$B$1:$K$50,4,0)</f>
        <v>43979</v>
      </c>
      <c r="K311" t="str">
        <f>VLOOKUP(B311,'Highest Rating - Edited'!$B$1:$K$50,5,0)</f>
        <v>Rating Above Average</v>
      </c>
      <c r="L311" t="str">
        <f>VLOOKUP(B311,'Highest Rating - Edited'!$B$1:$K$50,6,0)</f>
        <v>Level 3</v>
      </c>
      <c r="M311" t="str">
        <f>VLOOKUP(B311,'Highest Rating - Edited'!$B$1:$K$50,7,0)</f>
        <v>First Semester</v>
      </c>
      <c r="N311" t="str">
        <f>VLOOKUP(B311,'Highest Rating - Edited'!$B$1:$K$50,8,0)</f>
        <v>Old Series</v>
      </c>
      <c r="O311" t="str">
        <f>VLOOKUP(B311,'Highest Rating - Edited'!$B$1:$K$50,9,0)</f>
        <v>www.dqstream/hospital-playlist/no-network.com</v>
      </c>
      <c r="P311" s="4" t="str">
        <f t="shared" si="13"/>
        <v>HOSPITAL PLAYLIST</v>
      </c>
      <c r="Q311" t="str">
        <f t="shared" si="14"/>
        <v>Halo K-Drama Lovers, nikmati HOSPITAL PLAYLIST Ada Kim Jun-han yang nemenin kamu di hari libur kau lho</v>
      </c>
    </row>
    <row r="312" spans="1:17">
      <c r="A312">
        <f>'Actor - Edited'!A312</f>
        <v>311</v>
      </c>
      <c r="B312" t="s">
        <v>1388</v>
      </c>
      <c r="C312" t="str">
        <f>'Actor - Edited'!C312</f>
        <v>Jung Dong-hwan</v>
      </c>
      <c r="D312" t="str">
        <f>'Actor - Edited'!D312</f>
        <v>Noh Joon-s</v>
      </c>
      <c r="E312" t="str">
        <f>'Actor - Edited'!F312</f>
        <v>Supporting</v>
      </c>
      <c r="F312" t="str">
        <f>'Actor - Edited'!G312</f>
        <v>www.dqbio/jung-dong-hwan/hotel-del-luna.com</v>
      </c>
      <c r="G312" s="4" t="str">
        <f t="shared" si="12"/>
        <v>JUNG DONG-HWAN</v>
      </c>
      <c r="H312" t="str">
        <f>VLOOKUP(B312,'Highest Rating - Edited'!$B$1:$K$50,2,0)</f>
        <v>NO NETWORK</v>
      </c>
      <c r="I312">
        <f>VLOOKUP(B312,'Highest Rating - Edited'!$B$1:$K$50,3,0)</f>
        <v>3674</v>
      </c>
      <c r="J312" s="1">
        <f>VLOOKUP(B312,'Highest Rating - Edited'!$B$1:$K$50,4,0)</f>
        <v>43709</v>
      </c>
      <c r="K312" t="str">
        <f>VLOOKUP(B312,'Highest Rating - Edited'!$B$1:$K$50,5,0)</f>
        <v>Rating Above Average</v>
      </c>
      <c r="L312" t="str">
        <f>VLOOKUP(B312,'Highest Rating - Edited'!$B$1:$K$50,6,0)</f>
        <v>Level 3</v>
      </c>
      <c r="M312" t="str">
        <f>VLOOKUP(B312,'Highest Rating - Edited'!$B$1:$K$50,7,0)</f>
        <v>Second Semester</v>
      </c>
      <c r="N312" t="str">
        <f>VLOOKUP(B312,'Highest Rating - Edited'!$B$1:$K$50,8,0)</f>
        <v>Old Series</v>
      </c>
      <c r="O312" t="str">
        <f>VLOOKUP(B312,'Highest Rating - Edited'!$B$1:$K$50,9,0)</f>
        <v>www.dqstream/hotel-del-luna/no-network.com</v>
      </c>
      <c r="P312" s="4" t="str">
        <f t="shared" si="13"/>
        <v>HOTEL DEL LUNA</v>
      </c>
      <c r="Q312" t="str">
        <f t="shared" si="14"/>
        <v>Halo K-Drama Lovers, nikmati HOTEL DEL LUNA Ada Jung Dong-hwan yang nemenin kamu di hari libur kau lho</v>
      </c>
    </row>
    <row r="313" spans="1:17">
      <c r="A313">
        <f>'Actor - Edited'!A313</f>
        <v>312</v>
      </c>
      <c r="B313" t="s">
        <v>1388</v>
      </c>
      <c r="C313" t="str">
        <f>'Actor - Edited'!C313</f>
        <v>Shin Jung-geun</v>
      </c>
      <c r="D313" t="str">
        <f>'Actor - Edited'!D313</f>
        <v>Kim Seon-b</v>
      </c>
      <c r="E313" t="str">
        <f>'Actor - Edited'!F313</f>
        <v>Supporting</v>
      </c>
      <c r="F313" t="str">
        <f>'Actor - Edited'!G313</f>
        <v>www.dqbio/shin-jung-geun/hotel-del-luna.com</v>
      </c>
      <c r="G313" s="4" t="str">
        <f t="shared" si="12"/>
        <v>SHIN JUNG-GEUN</v>
      </c>
      <c r="H313" t="str">
        <f>VLOOKUP(B313,'Highest Rating - Edited'!$B$1:$K$50,2,0)</f>
        <v>NO NETWORK</v>
      </c>
      <c r="I313">
        <f>VLOOKUP(B313,'Highest Rating - Edited'!$B$1:$K$50,3,0)</f>
        <v>3674</v>
      </c>
      <c r="J313" s="1">
        <f>VLOOKUP(B313,'Highest Rating - Edited'!$B$1:$K$50,4,0)</f>
        <v>43709</v>
      </c>
      <c r="K313" t="str">
        <f>VLOOKUP(B313,'Highest Rating - Edited'!$B$1:$K$50,5,0)</f>
        <v>Rating Above Average</v>
      </c>
      <c r="L313" t="str">
        <f>VLOOKUP(B313,'Highest Rating - Edited'!$B$1:$K$50,6,0)</f>
        <v>Level 3</v>
      </c>
      <c r="M313" t="str">
        <f>VLOOKUP(B313,'Highest Rating - Edited'!$B$1:$K$50,7,0)</f>
        <v>Second Semester</v>
      </c>
      <c r="N313" t="str">
        <f>VLOOKUP(B313,'Highest Rating - Edited'!$B$1:$K$50,8,0)</f>
        <v>Old Series</v>
      </c>
      <c r="O313" t="str">
        <f>VLOOKUP(B313,'Highest Rating - Edited'!$B$1:$K$50,9,0)</f>
        <v>www.dqstream/hotel-del-luna/no-network.com</v>
      </c>
      <c r="P313" s="4" t="str">
        <f t="shared" si="13"/>
        <v>HOTEL DEL LUNA</v>
      </c>
      <c r="Q313" t="str">
        <f t="shared" si="14"/>
        <v>Halo K-Drama Lovers, nikmati HOTEL DEL LUNA Ada Shin Jung-geun yang nemenin kamu di hari libur kau lho</v>
      </c>
    </row>
    <row r="314" spans="1:17">
      <c r="A314">
        <f>'Actor - Edited'!A314</f>
        <v>313</v>
      </c>
      <c r="B314" t="s">
        <v>1388</v>
      </c>
      <c r="C314" t="str">
        <f>'Actor - Edited'!C314</f>
        <v>Bae Hae-sun</v>
      </c>
      <c r="D314" t="str">
        <f>'Actor - Edited'!D314</f>
        <v>Choi Seo-h</v>
      </c>
      <c r="E314" t="str">
        <f>'Actor - Edited'!F314</f>
        <v>Supporting</v>
      </c>
      <c r="F314" t="str">
        <f>'Actor - Edited'!G314</f>
        <v>www.dqbio/bae-hae-sun/hotel-del-luna.com</v>
      </c>
      <c r="G314" s="4" t="str">
        <f t="shared" si="12"/>
        <v>BAE HAE-SUN</v>
      </c>
      <c r="H314" t="str">
        <f>VLOOKUP(B314,'Highest Rating - Edited'!$B$1:$K$50,2,0)</f>
        <v>NO NETWORK</v>
      </c>
      <c r="I314">
        <f>VLOOKUP(B314,'Highest Rating - Edited'!$B$1:$K$50,3,0)</f>
        <v>3674</v>
      </c>
      <c r="J314" s="1">
        <f>VLOOKUP(B314,'Highest Rating - Edited'!$B$1:$K$50,4,0)</f>
        <v>43709</v>
      </c>
      <c r="K314" t="str">
        <f>VLOOKUP(B314,'Highest Rating - Edited'!$B$1:$K$50,5,0)</f>
        <v>Rating Above Average</v>
      </c>
      <c r="L314" t="str">
        <f>VLOOKUP(B314,'Highest Rating - Edited'!$B$1:$K$50,6,0)</f>
        <v>Level 3</v>
      </c>
      <c r="M314" t="str">
        <f>VLOOKUP(B314,'Highest Rating - Edited'!$B$1:$K$50,7,0)</f>
        <v>Second Semester</v>
      </c>
      <c r="N314" t="str">
        <f>VLOOKUP(B314,'Highest Rating - Edited'!$B$1:$K$50,8,0)</f>
        <v>Old Series</v>
      </c>
      <c r="O314" t="str">
        <f>VLOOKUP(B314,'Highest Rating - Edited'!$B$1:$K$50,9,0)</f>
        <v>www.dqstream/hotel-del-luna/no-network.com</v>
      </c>
      <c r="P314" s="4" t="str">
        <f t="shared" si="13"/>
        <v>HOTEL DEL LUNA</v>
      </c>
      <c r="Q314" t="str">
        <f t="shared" si="14"/>
        <v>Halo K-Drama Lovers, nikmati HOTEL DEL LUNA Ada Bae Hae-sun yang nemenin kamu di hari libur kau lho</v>
      </c>
    </row>
    <row r="315" spans="1:17">
      <c r="A315">
        <f>'Actor - Edited'!A315</f>
        <v>314</v>
      </c>
      <c r="B315" t="s">
        <v>1388</v>
      </c>
      <c r="C315" t="str">
        <f>'Actor - Edited'!C315</f>
        <v>Pyo Ji-hoon</v>
      </c>
      <c r="D315" t="str">
        <f>'Actor - Edited'!D315</f>
        <v>Ji Hyun-jo</v>
      </c>
      <c r="E315" t="str">
        <f>'Actor - Edited'!F315</f>
        <v>Supporting</v>
      </c>
      <c r="F315" t="str">
        <f>'Actor - Edited'!G315</f>
        <v>www.dqbio/pyo-ji-hoon/hotel-del-luna.com</v>
      </c>
      <c r="G315" s="4" t="str">
        <f t="shared" si="12"/>
        <v>PYO JI-HOON</v>
      </c>
      <c r="H315" t="str">
        <f>VLOOKUP(B315,'Highest Rating - Edited'!$B$1:$K$50,2,0)</f>
        <v>NO NETWORK</v>
      </c>
      <c r="I315">
        <f>VLOOKUP(B315,'Highest Rating - Edited'!$B$1:$K$50,3,0)</f>
        <v>3674</v>
      </c>
      <c r="J315" s="1">
        <f>VLOOKUP(B315,'Highest Rating - Edited'!$B$1:$K$50,4,0)</f>
        <v>43709</v>
      </c>
      <c r="K315" t="str">
        <f>VLOOKUP(B315,'Highest Rating - Edited'!$B$1:$K$50,5,0)</f>
        <v>Rating Above Average</v>
      </c>
      <c r="L315" t="str">
        <f>VLOOKUP(B315,'Highest Rating - Edited'!$B$1:$K$50,6,0)</f>
        <v>Level 3</v>
      </c>
      <c r="M315" t="str">
        <f>VLOOKUP(B315,'Highest Rating - Edited'!$B$1:$K$50,7,0)</f>
        <v>Second Semester</v>
      </c>
      <c r="N315" t="str">
        <f>VLOOKUP(B315,'Highest Rating - Edited'!$B$1:$K$50,8,0)</f>
        <v>Old Series</v>
      </c>
      <c r="O315" t="str">
        <f>VLOOKUP(B315,'Highest Rating - Edited'!$B$1:$K$50,9,0)</f>
        <v>www.dqstream/hotel-del-luna/no-network.com</v>
      </c>
      <c r="P315" s="4" t="str">
        <f t="shared" si="13"/>
        <v>HOTEL DEL LUNA</v>
      </c>
      <c r="Q315" t="str">
        <f t="shared" si="14"/>
        <v>Halo K-Drama Lovers, nikmati HOTEL DEL LUNA Ada Pyo Ji-hoon yang nemenin kamu di hari libur kau lho</v>
      </c>
    </row>
    <row r="316" spans="1:17">
      <c r="A316">
        <f>'Actor - Edited'!A316</f>
        <v>315</v>
      </c>
      <c r="B316" t="s">
        <v>1388</v>
      </c>
      <c r="C316" t="str">
        <f>'Actor - Edited'!C316</f>
        <v>Kang Mi-na</v>
      </c>
      <c r="D316" t="str">
        <f>'Actor - Edited'!D316</f>
        <v xml:space="preserve">spirit of </v>
      </c>
      <c r="E316" t="str">
        <f>'Actor - Edited'!F316</f>
        <v>Supporting</v>
      </c>
      <c r="F316" t="str">
        <f>'Actor - Edited'!G316</f>
        <v>www.dqbio/kang-mi-na/hotel-del-luna.com</v>
      </c>
      <c r="G316" s="4" t="str">
        <f t="shared" si="12"/>
        <v>KANG MI-NA</v>
      </c>
      <c r="H316" t="str">
        <f>VLOOKUP(B316,'Highest Rating - Edited'!$B$1:$K$50,2,0)</f>
        <v>NO NETWORK</v>
      </c>
      <c r="I316">
        <f>VLOOKUP(B316,'Highest Rating - Edited'!$B$1:$K$50,3,0)</f>
        <v>3674</v>
      </c>
      <c r="J316" s="1">
        <f>VLOOKUP(B316,'Highest Rating - Edited'!$B$1:$K$50,4,0)</f>
        <v>43709</v>
      </c>
      <c r="K316" t="str">
        <f>VLOOKUP(B316,'Highest Rating - Edited'!$B$1:$K$50,5,0)</f>
        <v>Rating Above Average</v>
      </c>
      <c r="L316" t="str">
        <f>VLOOKUP(B316,'Highest Rating - Edited'!$B$1:$K$50,6,0)</f>
        <v>Level 3</v>
      </c>
      <c r="M316" t="str">
        <f>VLOOKUP(B316,'Highest Rating - Edited'!$B$1:$K$50,7,0)</f>
        <v>Second Semester</v>
      </c>
      <c r="N316" t="str">
        <f>VLOOKUP(B316,'Highest Rating - Edited'!$B$1:$K$50,8,0)</f>
        <v>Old Series</v>
      </c>
      <c r="O316" t="str">
        <f>VLOOKUP(B316,'Highest Rating - Edited'!$B$1:$K$50,9,0)</f>
        <v>www.dqstream/hotel-del-luna/no-network.com</v>
      </c>
      <c r="P316" s="4" t="str">
        <f t="shared" si="13"/>
        <v>HOTEL DEL LUNA</v>
      </c>
      <c r="Q316" t="str">
        <f t="shared" si="14"/>
        <v>Halo K-Drama Lovers, nikmati HOTEL DEL LUNA Ada Kang Mi-na yang nemenin kamu di hari libur kau lho</v>
      </c>
    </row>
    <row r="317" spans="1:17">
      <c r="A317">
        <f>'Actor - Edited'!A317</f>
        <v>316</v>
      </c>
      <c r="B317" t="s">
        <v>1388</v>
      </c>
      <c r="C317" t="str">
        <f>'Actor - Edited'!C317</f>
        <v>Lee Do-hyun</v>
      </c>
      <c r="D317" t="str">
        <f>'Actor - Edited'!D317</f>
        <v>Go Chung-m</v>
      </c>
      <c r="E317" t="str">
        <f>'Actor - Edited'!F317</f>
        <v>Supporting</v>
      </c>
      <c r="F317" t="str">
        <f>'Actor - Edited'!G317</f>
        <v>www.dqbio/lee-do-hyun/hotel-del-luna.com</v>
      </c>
      <c r="G317" s="4" t="str">
        <f t="shared" si="12"/>
        <v>LEE DO-HYUN</v>
      </c>
      <c r="H317" t="str">
        <f>VLOOKUP(B317,'Highest Rating - Edited'!$B$1:$K$50,2,0)</f>
        <v>NO NETWORK</v>
      </c>
      <c r="I317">
        <f>VLOOKUP(B317,'Highest Rating - Edited'!$B$1:$K$50,3,0)</f>
        <v>3674</v>
      </c>
      <c r="J317" s="1">
        <f>VLOOKUP(B317,'Highest Rating - Edited'!$B$1:$K$50,4,0)</f>
        <v>43709</v>
      </c>
      <c r="K317" t="str">
        <f>VLOOKUP(B317,'Highest Rating - Edited'!$B$1:$K$50,5,0)</f>
        <v>Rating Above Average</v>
      </c>
      <c r="L317" t="str">
        <f>VLOOKUP(B317,'Highest Rating - Edited'!$B$1:$K$50,6,0)</f>
        <v>Level 3</v>
      </c>
      <c r="M317" t="str">
        <f>VLOOKUP(B317,'Highest Rating - Edited'!$B$1:$K$50,7,0)</f>
        <v>Second Semester</v>
      </c>
      <c r="N317" t="str">
        <f>VLOOKUP(B317,'Highest Rating - Edited'!$B$1:$K$50,8,0)</f>
        <v>Old Series</v>
      </c>
      <c r="O317" t="str">
        <f>VLOOKUP(B317,'Highest Rating - Edited'!$B$1:$K$50,9,0)</f>
        <v>www.dqstream/hotel-del-luna/no-network.com</v>
      </c>
      <c r="P317" s="4" t="str">
        <f t="shared" si="13"/>
        <v>HOTEL DEL LUNA</v>
      </c>
      <c r="Q317" t="str">
        <f t="shared" si="14"/>
        <v>Halo K-Drama Lovers, nikmati HOTEL DEL LUNA Ada Lee Do-hyun yang nemenin kamu di hari libur kau lho</v>
      </c>
    </row>
    <row r="318" spans="1:17">
      <c r="A318">
        <f>'Actor - Edited'!A318</f>
        <v>317</v>
      </c>
      <c r="B318" t="s">
        <v>1388</v>
      </c>
      <c r="C318" t="str">
        <f>'Actor - Edited'!C318</f>
        <v>Lee Tae-sun</v>
      </c>
      <c r="D318" t="str">
        <f>'Actor - Edited'!D318</f>
        <v>Yeon-woo /</v>
      </c>
      <c r="E318" t="str">
        <f>'Actor - Edited'!F318</f>
        <v>Supporting</v>
      </c>
      <c r="F318" t="str">
        <f>'Actor - Edited'!G318</f>
        <v>www.dqbio/lee-tae-sun/hotel-del-luna.com</v>
      </c>
      <c r="G318" s="4" t="str">
        <f t="shared" si="12"/>
        <v>LEE TAE-SUN</v>
      </c>
      <c r="H318" t="str">
        <f>VLOOKUP(B318,'Highest Rating - Edited'!$B$1:$K$50,2,0)</f>
        <v>NO NETWORK</v>
      </c>
      <c r="I318">
        <f>VLOOKUP(B318,'Highest Rating - Edited'!$B$1:$K$50,3,0)</f>
        <v>3674</v>
      </c>
      <c r="J318" s="1">
        <f>VLOOKUP(B318,'Highest Rating - Edited'!$B$1:$K$50,4,0)</f>
        <v>43709</v>
      </c>
      <c r="K318" t="str">
        <f>VLOOKUP(B318,'Highest Rating - Edited'!$B$1:$K$50,5,0)</f>
        <v>Rating Above Average</v>
      </c>
      <c r="L318" t="str">
        <f>VLOOKUP(B318,'Highest Rating - Edited'!$B$1:$K$50,6,0)</f>
        <v>Level 3</v>
      </c>
      <c r="M318" t="str">
        <f>VLOOKUP(B318,'Highest Rating - Edited'!$B$1:$K$50,7,0)</f>
        <v>Second Semester</v>
      </c>
      <c r="N318" t="str">
        <f>VLOOKUP(B318,'Highest Rating - Edited'!$B$1:$K$50,8,0)</f>
        <v>Old Series</v>
      </c>
      <c r="O318" t="str">
        <f>VLOOKUP(B318,'Highest Rating - Edited'!$B$1:$K$50,9,0)</f>
        <v>www.dqstream/hotel-del-luna/no-network.com</v>
      </c>
      <c r="P318" s="4" t="str">
        <f t="shared" si="13"/>
        <v>HOTEL DEL LUNA</v>
      </c>
      <c r="Q318" t="str">
        <f t="shared" si="14"/>
        <v>Halo K-Drama Lovers, nikmati HOTEL DEL LUNA Ada Lee Tae-sun yang nemenin kamu di hari libur kau lho</v>
      </c>
    </row>
    <row r="319" spans="1:17">
      <c r="A319">
        <f>'Actor - Edited'!A319</f>
        <v>318</v>
      </c>
      <c r="B319" t="s">
        <v>1388</v>
      </c>
      <c r="C319" t="str">
        <f>'Actor - Edited'!C319</f>
        <v>Cho Hyun-chul</v>
      </c>
      <c r="D319" t="str">
        <f>'Actor - Edited'!D319</f>
        <v>Sanchez</v>
      </c>
      <c r="E319" t="str">
        <f>'Actor - Edited'!F319</f>
        <v>Supporting</v>
      </c>
      <c r="F319" t="str">
        <f>'Actor - Edited'!G319</f>
        <v>www.dqbio/cho-hyun-chul/hotel-del-luna.com</v>
      </c>
      <c r="G319" s="4" t="str">
        <f t="shared" si="12"/>
        <v>CHO HYUN-CHUL</v>
      </c>
      <c r="H319" t="str">
        <f>VLOOKUP(B319,'Highest Rating - Edited'!$B$1:$K$50,2,0)</f>
        <v>NO NETWORK</v>
      </c>
      <c r="I319">
        <f>VLOOKUP(B319,'Highest Rating - Edited'!$B$1:$K$50,3,0)</f>
        <v>3674</v>
      </c>
      <c r="J319" s="1">
        <f>VLOOKUP(B319,'Highest Rating - Edited'!$B$1:$K$50,4,0)</f>
        <v>43709</v>
      </c>
      <c r="K319" t="str">
        <f>VLOOKUP(B319,'Highest Rating - Edited'!$B$1:$K$50,5,0)</f>
        <v>Rating Above Average</v>
      </c>
      <c r="L319" t="str">
        <f>VLOOKUP(B319,'Highest Rating - Edited'!$B$1:$K$50,6,0)</f>
        <v>Level 3</v>
      </c>
      <c r="M319" t="str">
        <f>VLOOKUP(B319,'Highest Rating - Edited'!$B$1:$K$50,7,0)</f>
        <v>Second Semester</v>
      </c>
      <c r="N319" t="str">
        <f>VLOOKUP(B319,'Highest Rating - Edited'!$B$1:$K$50,8,0)</f>
        <v>Old Series</v>
      </c>
      <c r="O319" t="str">
        <f>VLOOKUP(B319,'Highest Rating - Edited'!$B$1:$K$50,9,0)</f>
        <v>www.dqstream/hotel-del-luna/no-network.com</v>
      </c>
      <c r="P319" s="4" t="str">
        <f t="shared" si="13"/>
        <v>HOTEL DEL LUNA</v>
      </c>
      <c r="Q319" t="str">
        <f t="shared" si="14"/>
        <v>Halo K-Drama Lovers, nikmati HOTEL DEL LUNA Ada Cho Hyun-chul yang nemenin kamu di hari libur kau lho</v>
      </c>
    </row>
    <row r="320" spans="1:17">
      <c r="A320">
        <f>'Actor - Edited'!A320</f>
        <v>319</v>
      </c>
      <c r="B320" t="s">
        <v>1388</v>
      </c>
      <c r="C320" t="str">
        <f>'Actor - Edited'!C320</f>
        <v>Park Yoo-na</v>
      </c>
      <c r="D320" t="str">
        <f>'Actor - Edited'!D320</f>
        <v>Princess S</v>
      </c>
      <c r="E320" t="str">
        <f>'Actor - Edited'!F320</f>
        <v>Supporting</v>
      </c>
      <c r="F320" t="str">
        <f>'Actor - Edited'!G320</f>
        <v>www.dqbio/park-yoo-na/hotel-del-luna.com</v>
      </c>
      <c r="G320" s="4" t="str">
        <f t="shared" si="12"/>
        <v>PARK YOO-NA</v>
      </c>
      <c r="H320" t="str">
        <f>VLOOKUP(B320,'Highest Rating - Edited'!$B$1:$K$50,2,0)</f>
        <v>NO NETWORK</v>
      </c>
      <c r="I320">
        <f>VLOOKUP(B320,'Highest Rating - Edited'!$B$1:$K$50,3,0)</f>
        <v>3674</v>
      </c>
      <c r="J320" s="1">
        <f>VLOOKUP(B320,'Highest Rating - Edited'!$B$1:$K$50,4,0)</f>
        <v>43709</v>
      </c>
      <c r="K320" t="str">
        <f>VLOOKUP(B320,'Highest Rating - Edited'!$B$1:$K$50,5,0)</f>
        <v>Rating Above Average</v>
      </c>
      <c r="L320" t="str">
        <f>VLOOKUP(B320,'Highest Rating - Edited'!$B$1:$K$50,6,0)</f>
        <v>Level 3</v>
      </c>
      <c r="M320" t="str">
        <f>VLOOKUP(B320,'Highest Rating - Edited'!$B$1:$K$50,7,0)</f>
        <v>Second Semester</v>
      </c>
      <c r="N320" t="str">
        <f>VLOOKUP(B320,'Highest Rating - Edited'!$B$1:$K$50,8,0)</f>
        <v>Old Series</v>
      </c>
      <c r="O320" t="str">
        <f>VLOOKUP(B320,'Highest Rating - Edited'!$B$1:$K$50,9,0)</f>
        <v>www.dqstream/hotel-del-luna/no-network.com</v>
      </c>
      <c r="P320" s="4" t="str">
        <f t="shared" si="13"/>
        <v>HOTEL DEL LUNA</v>
      </c>
      <c r="Q320" t="str">
        <f t="shared" si="14"/>
        <v>Halo K-Drama Lovers, nikmati HOTEL DEL LUNA Ada Park Yoo-na yang nemenin kamu di hari libur kau lho</v>
      </c>
    </row>
    <row r="321" spans="1:17">
      <c r="A321">
        <f>'Actor - Edited'!A321</f>
        <v>320</v>
      </c>
      <c r="B321" t="s">
        <v>1388</v>
      </c>
      <c r="C321" t="str">
        <f>'Actor - Edited'!C321</f>
        <v>Lee David</v>
      </c>
      <c r="D321" t="str">
        <f>'Actor - Edited'!D321</f>
        <v>Seol Ji-wo</v>
      </c>
      <c r="E321" t="str">
        <f>'Actor - Edited'!F321</f>
        <v>Supporting</v>
      </c>
      <c r="F321" t="str">
        <f>'Actor - Edited'!G321</f>
        <v>www.dqbio/lee-david/hotel-del-luna.com</v>
      </c>
      <c r="G321" s="4" t="str">
        <f t="shared" si="12"/>
        <v>LEE DAVID</v>
      </c>
      <c r="H321" t="str">
        <f>VLOOKUP(B321,'Highest Rating - Edited'!$B$1:$K$50,2,0)</f>
        <v>NO NETWORK</v>
      </c>
      <c r="I321">
        <f>VLOOKUP(B321,'Highest Rating - Edited'!$B$1:$K$50,3,0)</f>
        <v>3674</v>
      </c>
      <c r="J321" s="1">
        <f>VLOOKUP(B321,'Highest Rating - Edited'!$B$1:$K$50,4,0)</f>
        <v>43709</v>
      </c>
      <c r="K321" t="str">
        <f>VLOOKUP(B321,'Highest Rating - Edited'!$B$1:$K$50,5,0)</f>
        <v>Rating Above Average</v>
      </c>
      <c r="L321" t="str">
        <f>VLOOKUP(B321,'Highest Rating - Edited'!$B$1:$K$50,6,0)</f>
        <v>Level 3</v>
      </c>
      <c r="M321" t="str">
        <f>VLOOKUP(B321,'Highest Rating - Edited'!$B$1:$K$50,7,0)</f>
        <v>Second Semester</v>
      </c>
      <c r="N321" t="str">
        <f>VLOOKUP(B321,'Highest Rating - Edited'!$B$1:$K$50,8,0)</f>
        <v>Old Series</v>
      </c>
      <c r="O321" t="str">
        <f>VLOOKUP(B321,'Highest Rating - Edited'!$B$1:$K$50,9,0)</f>
        <v>www.dqstream/hotel-del-luna/no-network.com</v>
      </c>
      <c r="P321" s="4" t="str">
        <f t="shared" si="13"/>
        <v>HOTEL DEL LUNA</v>
      </c>
      <c r="Q321" t="str">
        <f t="shared" si="14"/>
        <v>Halo K-Drama Lovers, nikmati HOTEL DEL LUNA Ada Lee David yang nemenin kamu di hari libur kau lho</v>
      </c>
    </row>
    <row r="322" spans="1:17">
      <c r="A322">
        <f>'Actor - Edited'!A322</f>
        <v>321</v>
      </c>
      <c r="B322" t="s">
        <v>1388</v>
      </c>
      <c r="C322" t="str">
        <f>'Actor - Edited'!C322</f>
        <v>Seo Yi-sook</v>
      </c>
      <c r="D322" t="str">
        <f>'Actor - Edited'!D322</f>
        <v>Mago</v>
      </c>
      <c r="E322" t="str">
        <f>'Actor - Edited'!F322</f>
        <v>Supporting</v>
      </c>
      <c r="F322" t="str">
        <f>'Actor - Edited'!G322</f>
        <v>www.dqbio/seo-yi-sook/hotel-del-luna.com</v>
      </c>
      <c r="G322" s="4" t="str">
        <f t="shared" si="12"/>
        <v>SEO YI-SOOK</v>
      </c>
      <c r="H322" t="str">
        <f>VLOOKUP(B322,'Highest Rating - Edited'!$B$1:$K$50,2,0)</f>
        <v>NO NETWORK</v>
      </c>
      <c r="I322">
        <f>VLOOKUP(B322,'Highest Rating - Edited'!$B$1:$K$50,3,0)</f>
        <v>3674</v>
      </c>
      <c r="J322" s="1">
        <f>VLOOKUP(B322,'Highest Rating - Edited'!$B$1:$K$50,4,0)</f>
        <v>43709</v>
      </c>
      <c r="K322" t="str">
        <f>VLOOKUP(B322,'Highest Rating - Edited'!$B$1:$K$50,5,0)</f>
        <v>Rating Above Average</v>
      </c>
      <c r="L322" t="str">
        <f>VLOOKUP(B322,'Highest Rating - Edited'!$B$1:$K$50,6,0)</f>
        <v>Level 3</v>
      </c>
      <c r="M322" t="str">
        <f>VLOOKUP(B322,'Highest Rating - Edited'!$B$1:$K$50,7,0)</f>
        <v>Second Semester</v>
      </c>
      <c r="N322" t="str">
        <f>VLOOKUP(B322,'Highest Rating - Edited'!$B$1:$K$50,8,0)</f>
        <v>Old Series</v>
      </c>
      <c r="O322" t="str">
        <f>VLOOKUP(B322,'Highest Rating - Edited'!$B$1:$K$50,9,0)</f>
        <v>www.dqstream/hotel-del-luna/no-network.com</v>
      </c>
      <c r="P322" s="4" t="str">
        <f t="shared" si="13"/>
        <v>HOTEL DEL LUNA</v>
      </c>
      <c r="Q322" t="str">
        <f t="shared" si="14"/>
        <v>Halo K-Drama Lovers, nikmati HOTEL DEL LUNA Ada Seo Yi-sook yang nemenin kamu di hari libur kau lho</v>
      </c>
    </row>
    <row r="323" spans="1:17">
      <c r="A323">
        <f>'Actor - Edited'!A323</f>
        <v>322</v>
      </c>
      <c r="B323" t="s">
        <v>1388</v>
      </c>
      <c r="C323" t="str">
        <f>'Actor - Edited'!C323</f>
        <v>Kang Hong-seok</v>
      </c>
      <c r="D323" t="str">
        <f>'Actor - Edited'!D323</f>
        <v>Grim Reape</v>
      </c>
      <c r="E323" t="str">
        <f>'Actor - Edited'!F323</f>
        <v>Supporting</v>
      </c>
      <c r="F323" t="str">
        <f>'Actor - Edited'!G323</f>
        <v>www.dqbio/kang-hong-seok/hotel-del-luna.com</v>
      </c>
      <c r="G323" s="4" t="str">
        <f t="shared" ref="G323:G386" si="15">UPPER(HYPERLINK(F323,C323))</f>
        <v>KANG HONG-SEOK</v>
      </c>
      <c r="H323" t="str">
        <f>VLOOKUP(B323,'Highest Rating - Edited'!$B$1:$K$50,2,0)</f>
        <v>NO NETWORK</v>
      </c>
      <c r="I323">
        <f>VLOOKUP(B323,'Highest Rating - Edited'!$B$1:$K$50,3,0)</f>
        <v>3674</v>
      </c>
      <c r="J323" s="1">
        <f>VLOOKUP(B323,'Highest Rating - Edited'!$B$1:$K$50,4,0)</f>
        <v>43709</v>
      </c>
      <c r="K323" t="str">
        <f>VLOOKUP(B323,'Highest Rating - Edited'!$B$1:$K$50,5,0)</f>
        <v>Rating Above Average</v>
      </c>
      <c r="L323" t="str">
        <f>VLOOKUP(B323,'Highest Rating - Edited'!$B$1:$K$50,6,0)</f>
        <v>Level 3</v>
      </c>
      <c r="M323" t="str">
        <f>VLOOKUP(B323,'Highest Rating - Edited'!$B$1:$K$50,7,0)</f>
        <v>Second Semester</v>
      </c>
      <c r="N323" t="str">
        <f>VLOOKUP(B323,'Highest Rating - Edited'!$B$1:$K$50,8,0)</f>
        <v>Old Series</v>
      </c>
      <c r="O323" t="str">
        <f>VLOOKUP(B323,'Highest Rating - Edited'!$B$1:$K$50,9,0)</f>
        <v>www.dqstream/hotel-del-luna/no-network.com</v>
      </c>
      <c r="P323" s="4" t="str">
        <f t="shared" ref="P323:P386" si="16">HYPERLINK(O323,B323)</f>
        <v>HOTEL DEL LUNA</v>
      </c>
      <c r="Q323" t="str">
        <f t="shared" ref="Q323:Q386" si="17">CONCATENATE("Halo K-Drama Lovers, nikmati"," ",HYPERLINK(O323,B323)," Ada"," ",HYPERLINK(F323,C323)," yang nemenin kamu di hari libur kau lho")</f>
        <v>Halo K-Drama Lovers, nikmati HOTEL DEL LUNA Ada Kang Hong-seok yang nemenin kamu di hari libur kau lho</v>
      </c>
    </row>
    <row r="324" spans="1:17">
      <c r="A324">
        <f>'Actor - Edited'!A324</f>
        <v>323</v>
      </c>
      <c r="B324" t="s">
        <v>1388</v>
      </c>
      <c r="C324" t="str">
        <f>'Actor - Edited'!C324</f>
        <v>Kwon Han-sol</v>
      </c>
      <c r="D324" t="str">
        <f>'Actor - Edited'!D324</f>
        <v>Kyung-ah</v>
      </c>
      <c r="E324" t="str">
        <f>'Actor - Edited'!F324</f>
        <v>Supporting</v>
      </c>
      <c r="F324" t="str">
        <f>'Actor - Edited'!G324</f>
        <v>www.dqbio/kwon-han-sol/hotel-del-luna.com</v>
      </c>
      <c r="G324" s="4" t="str">
        <f t="shared" si="15"/>
        <v>KWON HAN-SOL</v>
      </c>
      <c r="H324" t="str">
        <f>VLOOKUP(B324,'Highest Rating - Edited'!$B$1:$K$50,2,0)</f>
        <v>NO NETWORK</v>
      </c>
      <c r="I324">
        <f>VLOOKUP(B324,'Highest Rating - Edited'!$B$1:$K$50,3,0)</f>
        <v>3674</v>
      </c>
      <c r="J324" s="1">
        <f>VLOOKUP(B324,'Highest Rating - Edited'!$B$1:$K$50,4,0)</f>
        <v>43709</v>
      </c>
      <c r="K324" t="str">
        <f>VLOOKUP(B324,'Highest Rating - Edited'!$B$1:$K$50,5,0)</f>
        <v>Rating Above Average</v>
      </c>
      <c r="L324" t="str">
        <f>VLOOKUP(B324,'Highest Rating - Edited'!$B$1:$K$50,6,0)</f>
        <v>Level 3</v>
      </c>
      <c r="M324" t="str">
        <f>VLOOKUP(B324,'Highest Rating - Edited'!$B$1:$K$50,7,0)</f>
        <v>Second Semester</v>
      </c>
      <c r="N324" t="str">
        <f>VLOOKUP(B324,'Highest Rating - Edited'!$B$1:$K$50,8,0)</f>
        <v>Old Series</v>
      </c>
      <c r="O324" t="str">
        <f>VLOOKUP(B324,'Highest Rating - Edited'!$B$1:$K$50,9,0)</f>
        <v>www.dqstream/hotel-del-luna/no-network.com</v>
      </c>
      <c r="P324" s="4" t="str">
        <f t="shared" si="16"/>
        <v>HOTEL DEL LUNA</v>
      </c>
      <c r="Q324" t="str">
        <f t="shared" si="17"/>
        <v>Halo K-Drama Lovers, nikmati HOTEL DEL LUNA Ada Kwon Han-sol yang nemenin kamu di hari libur kau lho</v>
      </c>
    </row>
    <row r="325" spans="1:17">
      <c r="A325">
        <f>'Actor - Edited'!A325</f>
        <v>324</v>
      </c>
      <c r="B325" t="s">
        <v>1388</v>
      </c>
      <c r="C325" t="str">
        <f>'Actor - Edited'!C325</f>
        <v>Song Duk-ho</v>
      </c>
      <c r="D325" t="str">
        <f>'Actor - Edited'!D325</f>
        <v>Oh Tae-seo</v>
      </c>
      <c r="E325" t="str">
        <f>'Actor - Edited'!F325</f>
        <v>Supporting</v>
      </c>
      <c r="F325" t="str">
        <f>'Actor - Edited'!G325</f>
        <v>www.dqbio/song-duk-ho/hotel-del-luna.com</v>
      </c>
      <c r="G325" s="4" t="str">
        <f t="shared" si="15"/>
        <v>SONG DUK-HO</v>
      </c>
      <c r="H325" t="str">
        <f>VLOOKUP(B325,'Highest Rating - Edited'!$B$1:$K$50,2,0)</f>
        <v>NO NETWORK</v>
      </c>
      <c r="I325">
        <f>VLOOKUP(B325,'Highest Rating - Edited'!$B$1:$K$50,3,0)</f>
        <v>3674</v>
      </c>
      <c r="J325" s="1">
        <f>VLOOKUP(B325,'Highest Rating - Edited'!$B$1:$K$50,4,0)</f>
        <v>43709</v>
      </c>
      <c r="K325" t="str">
        <f>VLOOKUP(B325,'Highest Rating - Edited'!$B$1:$K$50,5,0)</f>
        <v>Rating Above Average</v>
      </c>
      <c r="L325" t="str">
        <f>VLOOKUP(B325,'Highest Rating - Edited'!$B$1:$K$50,6,0)</f>
        <v>Level 3</v>
      </c>
      <c r="M325" t="str">
        <f>VLOOKUP(B325,'Highest Rating - Edited'!$B$1:$K$50,7,0)</f>
        <v>Second Semester</v>
      </c>
      <c r="N325" t="str">
        <f>VLOOKUP(B325,'Highest Rating - Edited'!$B$1:$K$50,8,0)</f>
        <v>Old Series</v>
      </c>
      <c r="O325" t="str">
        <f>VLOOKUP(B325,'Highest Rating - Edited'!$B$1:$K$50,9,0)</f>
        <v>www.dqstream/hotel-del-luna/no-network.com</v>
      </c>
      <c r="P325" s="4" t="str">
        <f t="shared" si="16"/>
        <v>HOTEL DEL LUNA</v>
      </c>
      <c r="Q325" t="str">
        <f t="shared" si="17"/>
        <v>Halo K-Drama Lovers, nikmati HOTEL DEL LUNA Ada Song Duk-ho yang nemenin kamu di hari libur kau lho</v>
      </c>
    </row>
    <row r="326" spans="1:17">
      <c r="A326">
        <f>'Actor - Edited'!A326</f>
        <v>325</v>
      </c>
      <c r="B326" t="s">
        <v>1388</v>
      </c>
      <c r="C326" t="str">
        <f>'Actor - Edited'!C326</f>
        <v>Oh Ji-ho</v>
      </c>
      <c r="D326" t="str">
        <f>'Actor - Edited'!D326</f>
        <v>Chan-sung'</v>
      </c>
      <c r="E326" t="str">
        <f>'Actor - Edited'!F326</f>
        <v>Special Appearance</v>
      </c>
      <c r="F326" t="str">
        <f>'Actor - Edited'!G326</f>
        <v>www.dqbio/oh-ji-ho/hotel-del-luna.com</v>
      </c>
      <c r="G326" s="4" t="str">
        <f t="shared" si="15"/>
        <v>OH JI-HO</v>
      </c>
      <c r="H326" t="str">
        <f>VLOOKUP(B326,'Highest Rating - Edited'!$B$1:$K$50,2,0)</f>
        <v>NO NETWORK</v>
      </c>
      <c r="I326">
        <f>VLOOKUP(B326,'Highest Rating - Edited'!$B$1:$K$50,3,0)</f>
        <v>3674</v>
      </c>
      <c r="J326" s="1">
        <f>VLOOKUP(B326,'Highest Rating - Edited'!$B$1:$K$50,4,0)</f>
        <v>43709</v>
      </c>
      <c r="K326" t="str">
        <f>VLOOKUP(B326,'Highest Rating - Edited'!$B$1:$K$50,5,0)</f>
        <v>Rating Above Average</v>
      </c>
      <c r="L326" t="str">
        <f>VLOOKUP(B326,'Highest Rating - Edited'!$B$1:$K$50,6,0)</f>
        <v>Level 3</v>
      </c>
      <c r="M326" t="str">
        <f>VLOOKUP(B326,'Highest Rating - Edited'!$B$1:$K$50,7,0)</f>
        <v>Second Semester</v>
      </c>
      <c r="N326" t="str">
        <f>VLOOKUP(B326,'Highest Rating - Edited'!$B$1:$K$50,8,0)</f>
        <v>Old Series</v>
      </c>
      <c r="O326" t="str">
        <f>VLOOKUP(B326,'Highest Rating - Edited'!$B$1:$K$50,9,0)</f>
        <v>www.dqstream/hotel-del-luna/no-network.com</v>
      </c>
      <c r="P326" s="4" t="str">
        <f t="shared" si="16"/>
        <v>HOTEL DEL LUNA</v>
      </c>
      <c r="Q326" t="str">
        <f t="shared" si="17"/>
        <v>Halo K-Drama Lovers, nikmati HOTEL DEL LUNA Ada Oh Ji-ho yang nemenin kamu di hari libur kau lho</v>
      </c>
    </row>
    <row r="327" spans="1:17">
      <c r="A327">
        <f>'Actor - Edited'!A327</f>
        <v>326</v>
      </c>
      <c r="B327" t="s">
        <v>1388</v>
      </c>
      <c r="C327" t="str">
        <f>'Actor - Edited'!C327</f>
        <v>Kim Won-hae</v>
      </c>
      <c r="D327" t="str">
        <f>'Actor - Edited'!D327</f>
        <v xml:space="preserve">the mayor </v>
      </c>
      <c r="E327" t="str">
        <f>'Actor - Edited'!F327</f>
        <v>Special Appearance</v>
      </c>
      <c r="F327" t="str">
        <f>'Actor - Edited'!G327</f>
        <v>www.dqbio/kim-won-hae/hotel-del-luna.com</v>
      </c>
      <c r="G327" s="4" t="str">
        <f t="shared" si="15"/>
        <v>KIM WON-HAE</v>
      </c>
      <c r="H327" t="str">
        <f>VLOOKUP(B327,'Highest Rating - Edited'!$B$1:$K$50,2,0)</f>
        <v>NO NETWORK</v>
      </c>
      <c r="I327">
        <f>VLOOKUP(B327,'Highest Rating - Edited'!$B$1:$K$50,3,0)</f>
        <v>3674</v>
      </c>
      <c r="J327" s="1">
        <f>VLOOKUP(B327,'Highest Rating - Edited'!$B$1:$K$50,4,0)</f>
        <v>43709</v>
      </c>
      <c r="K327" t="str">
        <f>VLOOKUP(B327,'Highest Rating - Edited'!$B$1:$K$50,5,0)</f>
        <v>Rating Above Average</v>
      </c>
      <c r="L327" t="str">
        <f>VLOOKUP(B327,'Highest Rating - Edited'!$B$1:$K$50,6,0)</f>
        <v>Level 3</v>
      </c>
      <c r="M327" t="str">
        <f>VLOOKUP(B327,'Highest Rating - Edited'!$B$1:$K$50,7,0)</f>
        <v>Second Semester</v>
      </c>
      <c r="N327" t="str">
        <f>VLOOKUP(B327,'Highest Rating - Edited'!$B$1:$K$50,8,0)</f>
        <v>Old Series</v>
      </c>
      <c r="O327" t="str">
        <f>VLOOKUP(B327,'Highest Rating - Edited'!$B$1:$K$50,9,0)</f>
        <v>www.dqstream/hotel-del-luna/no-network.com</v>
      </c>
      <c r="P327" s="4" t="str">
        <f t="shared" si="16"/>
        <v>HOTEL DEL LUNA</v>
      </c>
      <c r="Q327" t="str">
        <f t="shared" si="17"/>
        <v>Halo K-Drama Lovers, nikmati HOTEL DEL LUNA Ada Kim Won-hae yang nemenin kamu di hari libur kau lho</v>
      </c>
    </row>
    <row r="328" spans="1:17">
      <c r="A328">
        <f>'Actor - Edited'!A328</f>
        <v>327</v>
      </c>
      <c r="B328" t="s">
        <v>1388</v>
      </c>
      <c r="C328" t="str">
        <f>'Actor - Edited'!C328</f>
        <v>Lee Chae-kyung</v>
      </c>
      <c r="D328" t="str">
        <f>'Actor - Edited'!D328</f>
        <v xml:space="preserve">hotel CEO </v>
      </c>
      <c r="E328" t="str">
        <f>'Actor - Edited'!F328</f>
        <v>Special Appearance</v>
      </c>
      <c r="F328" t="str">
        <f>'Actor - Edited'!G328</f>
        <v>www.dqbio/lee-chae-kyung/hotel-del-luna.com</v>
      </c>
      <c r="G328" s="4" t="str">
        <f t="shared" si="15"/>
        <v>LEE CHAE-KYUNG</v>
      </c>
      <c r="H328" t="str">
        <f>VLOOKUP(B328,'Highest Rating - Edited'!$B$1:$K$50,2,0)</f>
        <v>NO NETWORK</v>
      </c>
      <c r="I328">
        <f>VLOOKUP(B328,'Highest Rating - Edited'!$B$1:$K$50,3,0)</f>
        <v>3674</v>
      </c>
      <c r="J328" s="1">
        <f>VLOOKUP(B328,'Highest Rating - Edited'!$B$1:$K$50,4,0)</f>
        <v>43709</v>
      </c>
      <c r="K328" t="str">
        <f>VLOOKUP(B328,'Highest Rating - Edited'!$B$1:$K$50,5,0)</f>
        <v>Rating Above Average</v>
      </c>
      <c r="L328" t="str">
        <f>VLOOKUP(B328,'Highest Rating - Edited'!$B$1:$K$50,6,0)</f>
        <v>Level 3</v>
      </c>
      <c r="M328" t="str">
        <f>VLOOKUP(B328,'Highest Rating - Edited'!$B$1:$K$50,7,0)</f>
        <v>Second Semester</v>
      </c>
      <c r="N328" t="str">
        <f>VLOOKUP(B328,'Highest Rating - Edited'!$B$1:$K$50,8,0)</f>
        <v>Old Series</v>
      </c>
      <c r="O328" t="str">
        <f>VLOOKUP(B328,'Highest Rating - Edited'!$B$1:$K$50,9,0)</f>
        <v>www.dqstream/hotel-del-luna/no-network.com</v>
      </c>
      <c r="P328" s="4" t="str">
        <f t="shared" si="16"/>
        <v>HOTEL DEL LUNA</v>
      </c>
      <c r="Q328" t="str">
        <f t="shared" si="17"/>
        <v>Halo K-Drama Lovers, nikmati HOTEL DEL LUNA Ada Lee Chae-kyung yang nemenin kamu di hari libur kau lho</v>
      </c>
    </row>
    <row r="329" spans="1:17">
      <c r="A329">
        <f>'Actor - Edited'!A329</f>
        <v>328</v>
      </c>
      <c r="B329" t="s">
        <v>1388</v>
      </c>
      <c r="C329" t="str">
        <f>'Actor - Edited'!C329</f>
        <v>Nam Kyoung-eub</v>
      </c>
      <c r="D329" t="str">
        <f>'Actor - Edited'!D329</f>
        <v>Chairman W</v>
      </c>
      <c r="E329" t="str">
        <f>'Actor - Edited'!F329</f>
        <v>Special Appearance</v>
      </c>
      <c r="F329" t="str">
        <f>'Actor - Edited'!G329</f>
        <v>www.dqbio/nam-kyoung-eub/hotel-del-luna.com</v>
      </c>
      <c r="G329" s="4" t="str">
        <f t="shared" si="15"/>
        <v>NAM KYOUNG-EUB</v>
      </c>
      <c r="H329" t="str">
        <f>VLOOKUP(B329,'Highest Rating - Edited'!$B$1:$K$50,2,0)</f>
        <v>NO NETWORK</v>
      </c>
      <c r="I329">
        <f>VLOOKUP(B329,'Highest Rating - Edited'!$B$1:$K$50,3,0)</f>
        <v>3674</v>
      </c>
      <c r="J329" s="1">
        <f>VLOOKUP(B329,'Highest Rating - Edited'!$B$1:$K$50,4,0)</f>
        <v>43709</v>
      </c>
      <c r="K329" t="str">
        <f>VLOOKUP(B329,'Highest Rating - Edited'!$B$1:$K$50,5,0)</f>
        <v>Rating Above Average</v>
      </c>
      <c r="L329" t="str">
        <f>VLOOKUP(B329,'Highest Rating - Edited'!$B$1:$K$50,6,0)</f>
        <v>Level 3</v>
      </c>
      <c r="M329" t="str">
        <f>VLOOKUP(B329,'Highest Rating - Edited'!$B$1:$K$50,7,0)</f>
        <v>Second Semester</v>
      </c>
      <c r="N329" t="str">
        <f>VLOOKUP(B329,'Highest Rating - Edited'!$B$1:$K$50,8,0)</f>
        <v>Old Series</v>
      </c>
      <c r="O329" t="str">
        <f>VLOOKUP(B329,'Highest Rating - Edited'!$B$1:$K$50,9,0)</f>
        <v>www.dqstream/hotel-del-luna/no-network.com</v>
      </c>
      <c r="P329" s="4" t="str">
        <f t="shared" si="16"/>
        <v>HOTEL DEL LUNA</v>
      </c>
      <c r="Q329" t="str">
        <f t="shared" si="17"/>
        <v>Halo K-Drama Lovers, nikmati HOTEL DEL LUNA Ada Nam Kyoung-eub yang nemenin kamu di hari libur kau lho</v>
      </c>
    </row>
    <row r="330" spans="1:17">
      <c r="A330">
        <f>'Actor - Edited'!A330</f>
        <v>329</v>
      </c>
      <c r="B330" t="s">
        <v>1388</v>
      </c>
      <c r="C330" t="str">
        <f>'Actor - Edited'!C330</f>
        <v>Lee Joon-gi</v>
      </c>
      <c r="D330" t="str">
        <f>'Actor - Edited'!D330</f>
        <v>priest (Ep</v>
      </c>
      <c r="E330" t="str">
        <f>'Actor - Edited'!F330</f>
        <v>Special Appearance</v>
      </c>
      <c r="F330" t="str">
        <f>'Actor - Edited'!G330</f>
        <v>www.dqbio/lee-joon-gi/hotel-del-luna.com</v>
      </c>
      <c r="G330" s="4" t="str">
        <f t="shared" si="15"/>
        <v>LEE JOON-GI</v>
      </c>
      <c r="H330" t="str">
        <f>VLOOKUP(B330,'Highest Rating - Edited'!$B$1:$K$50,2,0)</f>
        <v>NO NETWORK</v>
      </c>
      <c r="I330">
        <f>VLOOKUP(B330,'Highest Rating - Edited'!$B$1:$K$50,3,0)</f>
        <v>3674</v>
      </c>
      <c r="J330" s="1">
        <f>VLOOKUP(B330,'Highest Rating - Edited'!$B$1:$K$50,4,0)</f>
        <v>43709</v>
      </c>
      <c r="K330" t="str">
        <f>VLOOKUP(B330,'Highest Rating - Edited'!$B$1:$K$50,5,0)</f>
        <v>Rating Above Average</v>
      </c>
      <c r="L330" t="str">
        <f>VLOOKUP(B330,'Highest Rating - Edited'!$B$1:$K$50,6,0)</f>
        <v>Level 3</v>
      </c>
      <c r="M330" t="str">
        <f>VLOOKUP(B330,'Highest Rating - Edited'!$B$1:$K$50,7,0)</f>
        <v>Second Semester</v>
      </c>
      <c r="N330" t="str">
        <f>VLOOKUP(B330,'Highest Rating - Edited'!$B$1:$K$50,8,0)</f>
        <v>Old Series</v>
      </c>
      <c r="O330" t="str">
        <f>VLOOKUP(B330,'Highest Rating - Edited'!$B$1:$K$50,9,0)</f>
        <v>www.dqstream/hotel-del-luna/no-network.com</v>
      </c>
      <c r="P330" s="4" t="str">
        <f t="shared" si="16"/>
        <v>HOTEL DEL LUNA</v>
      </c>
      <c r="Q330" t="str">
        <f t="shared" si="17"/>
        <v>Halo K-Drama Lovers, nikmati HOTEL DEL LUNA Ada Lee Joon-gi yang nemenin kamu di hari libur kau lho</v>
      </c>
    </row>
    <row r="331" spans="1:17">
      <c r="A331">
        <f>'Actor - Edited'!A331</f>
        <v>330</v>
      </c>
      <c r="B331" t="s">
        <v>1388</v>
      </c>
      <c r="C331" t="str">
        <f>'Actor - Edited'!C331</f>
        <v>Lee Si-eon</v>
      </c>
      <c r="D331" t="str">
        <f>'Actor - Edited'!D331</f>
        <v xml:space="preserve">astronaut </v>
      </c>
      <c r="E331" t="str">
        <f>'Actor - Edited'!F331</f>
        <v>Special Appearance</v>
      </c>
      <c r="F331" t="str">
        <f>'Actor - Edited'!G331</f>
        <v>www.dqbio/lee-si-eon/hotel-del-luna.com</v>
      </c>
      <c r="G331" s="4" t="str">
        <f t="shared" si="15"/>
        <v>LEE SI-EON</v>
      </c>
      <c r="H331" t="str">
        <f>VLOOKUP(B331,'Highest Rating - Edited'!$B$1:$K$50,2,0)</f>
        <v>NO NETWORK</v>
      </c>
      <c r="I331">
        <f>VLOOKUP(B331,'Highest Rating - Edited'!$B$1:$K$50,3,0)</f>
        <v>3674</v>
      </c>
      <c r="J331" s="1">
        <f>VLOOKUP(B331,'Highest Rating - Edited'!$B$1:$K$50,4,0)</f>
        <v>43709</v>
      </c>
      <c r="K331" t="str">
        <f>VLOOKUP(B331,'Highest Rating - Edited'!$B$1:$K$50,5,0)</f>
        <v>Rating Above Average</v>
      </c>
      <c r="L331" t="str">
        <f>VLOOKUP(B331,'Highest Rating - Edited'!$B$1:$K$50,6,0)</f>
        <v>Level 3</v>
      </c>
      <c r="M331" t="str">
        <f>VLOOKUP(B331,'Highest Rating - Edited'!$B$1:$K$50,7,0)</f>
        <v>Second Semester</v>
      </c>
      <c r="N331" t="str">
        <f>VLOOKUP(B331,'Highest Rating - Edited'!$B$1:$K$50,8,0)</f>
        <v>Old Series</v>
      </c>
      <c r="O331" t="str">
        <f>VLOOKUP(B331,'Highest Rating - Edited'!$B$1:$K$50,9,0)</f>
        <v>www.dqstream/hotel-del-luna/no-network.com</v>
      </c>
      <c r="P331" s="4" t="str">
        <f t="shared" si="16"/>
        <v>HOTEL DEL LUNA</v>
      </c>
      <c r="Q331" t="str">
        <f t="shared" si="17"/>
        <v>Halo K-Drama Lovers, nikmati HOTEL DEL LUNA Ada Lee Si-eon yang nemenin kamu di hari libur kau lho</v>
      </c>
    </row>
    <row r="332" spans="1:17">
      <c r="A332">
        <f>'Actor - Edited'!A332</f>
        <v>331</v>
      </c>
      <c r="B332" t="s">
        <v>1388</v>
      </c>
      <c r="C332" t="str">
        <f>'Actor - Edited'!C332</f>
        <v>Jo Hyun-sik</v>
      </c>
      <c r="D332" t="str">
        <f>'Actor - Edited'!D332</f>
        <v>hotel gues</v>
      </c>
      <c r="E332" t="str">
        <f>'Actor - Edited'!F332</f>
        <v>Special Appearance</v>
      </c>
      <c r="F332" t="str">
        <f>'Actor - Edited'!G332</f>
        <v>www.dqbio/jo-hyun-sik/hotel-del-luna.com</v>
      </c>
      <c r="G332" s="4" t="str">
        <f t="shared" si="15"/>
        <v>JO HYUN-SIK</v>
      </c>
      <c r="H332" t="str">
        <f>VLOOKUP(B332,'Highest Rating - Edited'!$B$1:$K$50,2,0)</f>
        <v>NO NETWORK</v>
      </c>
      <c r="I332">
        <f>VLOOKUP(B332,'Highest Rating - Edited'!$B$1:$K$50,3,0)</f>
        <v>3674</v>
      </c>
      <c r="J332" s="1">
        <f>VLOOKUP(B332,'Highest Rating - Edited'!$B$1:$K$50,4,0)</f>
        <v>43709</v>
      </c>
      <c r="K332" t="str">
        <f>VLOOKUP(B332,'Highest Rating - Edited'!$B$1:$K$50,5,0)</f>
        <v>Rating Above Average</v>
      </c>
      <c r="L332" t="str">
        <f>VLOOKUP(B332,'Highest Rating - Edited'!$B$1:$K$50,6,0)</f>
        <v>Level 3</v>
      </c>
      <c r="M332" t="str">
        <f>VLOOKUP(B332,'Highest Rating - Edited'!$B$1:$K$50,7,0)</f>
        <v>Second Semester</v>
      </c>
      <c r="N332" t="str">
        <f>VLOOKUP(B332,'Highest Rating - Edited'!$B$1:$K$50,8,0)</f>
        <v>Old Series</v>
      </c>
      <c r="O332" t="str">
        <f>VLOOKUP(B332,'Highest Rating - Edited'!$B$1:$K$50,9,0)</f>
        <v>www.dqstream/hotel-del-luna/no-network.com</v>
      </c>
      <c r="P332" s="4" t="str">
        <f t="shared" si="16"/>
        <v>HOTEL DEL LUNA</v>
      </c>
      <c r="Q332" t="str">
        <f t="shared" si="17"/>
        <v>Halo K-Drama Lovers, nikmati HOTEL DEL LUNA Ada Jo Hyun-sik yang nemenin kamu di hari libur kau lho</v>
      </c>
    </row>
    <row r="333" spans="1:17">
      <c r="A333">
        <f>'Actor - Edited'!A333</f>
        <v>332</v>
      </c>
      <c r="B333" t="s">
        <v>1388</v>
      </c>
      <c r="C333" t="str">
        <f>'Actor - Edited'!C333</f>
        <v>Hong Kyung</v>
      </c>
      <c r="D333" t="str">
        <f>'Actor - Edited'!D333</f>
        <v>baker (Ep.</v>
      </c>
      <c r="E333" t="str">
        <f>'Actor - Edited'!F333</f>
        <v>Special Appearance</v>
      </c>
      <c r="F333" t="str">
        <f>'Actor - Edited'!G333</f>
        <v>www.dqbio/hong-kyung/hotel-del-luna.com</v>
      </c>
      <c r="G333" s="4" t="str">
        <f t="shared" si="15"/>
        <v>HONG KYUNG</v>
      </c>
      <c r="H333" t="str">
        <f>VLOOKUP(B333,'Highest Rating - Edited'!$B$1:$K$50,2,0)</f>
        <v>NO NETWORK</v>
      </c>
      <c r="I333">
        <f>VLOOKUP(B333,'Highest Rating - Edited'!$B$1:$K$50,3,0)</f>
        <v>3674</v>
      </c>
      <c r="J333" s="1">
        <f>VLOOKUP(B333,'Highest Rating - Edited'!$B$1:$K$50,4,0)</f>
        <v>43709</v>
      </c>
      <c r="K333" t="str">
        <f>VLOOKUP(B333,'Highest Rating - Edited'!$B$1:$K$50,5,0)</f>
        <v>Rating Above Average</v>
      </c>
      <c r="L333" t="str">
        <f>VLOOKUP(B333,'Highest Rating - Edited'!$B$1:$K$50,6,0)</f>
        <v>Level 3</v>
      </c>
      <c r="M333" t="str">
        <f>VLOOKUP(B333,'Highest Rating - Edited'!$B$1:$K$50,7,0)</f>
        <v>Second Semester</v>
      </c>
      <c r="N333" t="str">
        <f>VLOOKUP(B333,'Highest Rating - Edited'!$B$1:$K$50,8,0)</f>
        <v>Old Series</v>
      </c>
      <c r="O333" t="str">
        <f>VLOOKUP(B333,'Highest Rating - Edited'!$B$1:$K$50,9,0)</f>
        <v>www.dqstream/hotel-del-luna/no-network.com</v>
      </c>
      <c r="P333" s="4" t="str">
        <f t="shared" si="16"/>
        <v>HOTEL DEL LUNA</v>
      </c>
      <c r="Q333" t="str">
        <f t="shared" si="17"/>
        <v>Halo K-Drama Lovers, nikmati HOTEL DEL LUNA Ada Hong Kyung yang nemenin kamu di hari libur kau lho</v>
      </c>
    </row>
    <row r="334" spans="1:17">
      <c r="A334">
        <f>'Actor - Edited'!A334</f>
        <v>333</v>
      </c>
      <c r="B334" t="s">
        <v>1388</v>
      </c>
      <c r="C334" t="str">
        <f>'Actor - Edited'!C334</f>
        <v>Kim Mi-eun</v>
      </c>
      <c r="D334" t="str">
        <f>'Actor - Edited'!D334</f>
        <v xml:space="preserve">bride Lee </v>
      </c>
      <c r="E334" t="str">
        <f>'Actor - Edited'!F334</f>
        <v>Special Appearance</v>
      </c>
      <c r="F334" t="str">
        <f>'Actor - Edited'!G334</f>
        <v>www.dqbio/kim-mi-eun/hotel-del-luna.com</v>
      </c>
      <c r="G334" s="4" t="str">
        <f t="shared" si="15"/>
        <v>KIM MI-EUN</v>
      </c>
      <c r="H334" t="str">
        <f>VLOOKUP(B334,'Highest Rating - Edited'!$B$1:$K$50,2,0)</f>
        <v>NO NETWORK</v>
      </c>
      <c r="I334">
        <f>VLOOKUP(B334,'Highest Rating - Edited'!$B$1:$K$50,3,0)</f>
        <v>3674</v>
      </c>
      <c r="J334" s="1">
        <f>VLOOKUP(B334,'Highest Rating - Edited'!$B$1:$K$50,4,0)</f>
        <v>43709</v>
      </c>
      <c r="K334" t="str">
        <f>VLOOKUP(B334,'Highest Rating - Edited'!$B$1:$K$50,5,0)</f>
        <v>Rating Above Average</v>
      </c>
      <c r="L334" t="str">
        <f>VLOOKUP(B334,'Highest Rating - Edited'!$B$1:$K$50,6,0)</f>
        <v>Level 3</v>
      </c>
      <c r="M334" t="str">
        <f>VLOOKUP(B334,'Highest Rating - Edited'!$B$1:$K$50,7,0)</f>
        <v>Second Semester</v>
      </c>
      <c r="N334" t="str">
        <f>VLOOKUP(B334,'Highest Rating - Edited'!$B$1:$K$50,8,0)</f>
        <v>Old Series</v>
      </c>
      <c r="O334" t="str">
        <f>VLOOKUP(B334,'Highest Rating - Edited'!$B$1:$K$50,9,0)</f>
        <v>www.dqstream/hotel-del-luna/no-network.com</v>
      </c>
      <c r="P334" s="4" t="str">
        <f t="shared" si="16"/>
        <v>HOTEL DEL LUNA</v>
      </c>
      <c r="Q334" t="str">
        <f t="shared" si="17"/>
        <v>Halo K-Drama Lovers, nikmati HOTEL DEL LUNA Ada Kim Mi-eun yang nemenin kamu di hari libur kau lho</v>
      </c>
    </row>
    <row r="335" spans="1:17">
      <c r="A335">
        <f>'Actor - Edited'!A335</f>
        <v>334</v>
      </c>
      <c r="B335" t="s">
        <v>1388</v>
      </c>
      <c r="C335" t="str">
        <f>'Actor - Edited'!C335</f>
        <v>Lee Yi-kyung</v>
      </c>
      <c r="D335" t="str">
        <f>'Actor - Edited'!D335</f>
        <v>actor Yu O</v>
      </c>
      <c r="E335" t="str">
        <f>'Actor - Edited'!F335</f>
        <v>Special Appearance</v>
      </c>
      <c r="F335" t="str">
        <f>'Actor - Edited'!G335</f>
        <v>www.dqbio/lee-yi-kyung/hotel-del-luna.com</v>
      </c>
      <c r="G335" s="4" t="str">
        <f t="shared" si="15"/>
        <v>LEE YI-KYUNG</v>
      </c>
      <c r="H335" t="str">
        <f>VLOOKUP(B335,'Highest Rating - Edited'!$B$1:$K$50,2,0)</f>
        <v>NO NETWORK</v>
      </c>
      <c r="I335">
        <f>VLOOKUP(B335,'Highest Rating - Edited'!$B$1:$K$50,3,0)</f>
        <v>3674</v>
      </c>
      <c r="J335" s="1">
        <f>VLOOKUP(B335,'Highest Rating - Edited'!$B$1:$K$50,4,0)</f>
        <v>43709</v>
      </c>
      <c r="K335" t="str">
        <f>VLOOKUP(B335,'Highest Rating - Edited'!$B$1:$K$50,5,0)</f>
        <v>Rating Above Average</v>
      </c>
      <c r="L335" t="str">
        <f>VLOOKUP(B335,'Highest Rating - Edited'!$B$1:$K$50,6,0)</f>
        <v>Level 3</v>
      </c>
      <c r="M335" t="str">
        <f>VLOOKUP(B335,'Highest Rating - Edited'!$B$1:$K$50,7,0)</f>
        <v>Second Semester</v>
      </c>
      <c r="N335" t="str">
        <f>VLOOKUP(B335,'Highest Rating - Edited'!$B$1:$K$50,8,0)</f>
        <v>Old Series</v>
      </c>
      <c r="O335" t="str">
        <f>VLOOKUP(B335,'Highest Rating - Edited'!$B$1:$K$50,9,0)</f>
        <v>www.dqstream/hotel-del-luna/no-network.com</v>
      </c>
      <c r="P335" s="4" t="str">
        <f t="shared" si="16"/>
        <v>HOTEL DEL LUNA</v>
      </c>
      <c r="Q335" t="str">
        <f t="shared" si="17"/>
        <v>Halo K-Drama Lovers, nikmati HOTEL DEL LUNA Ada Lee Yi-kyung yang nemenin kamu di hari libur kau lho</v>
      </c>
    </row>
    <row r="336" spans="1:17">
      <c r="A336">
        <f>'Actor - Edited'!A336</f>
        <v>335</v>
      </c>
      <c r="B336" t="s">
        <v>1388</v>
      </c>
      <c r="C336" t="str">
        <f>'Actor - Edited'!C336</f>
        <v>Pyo Ye-jin</v>
      </c>
      <c r="D336" t="str">
        <f>'Actor - Edited'!D336</f>
        <v>actress (E</v>
      </c>
      <c r="E336" t="str">
        <f>'Actor - Edited'!F336</f>
        <v>Special Appearance</v>
      </c>
      <c r="F336" t="str">
        <f>'Actor - Edited'!G336</f>
        <v>www.dqbio/pyo-ye-jin/hotel-del-luna.com</v>
      </c>
      <c r="G336" s="4" t="str">
        <f t="shared" si="15"/>
        <v>PYO YE-JIN</v>
      </c>
      <c r="H336" t="str">
        <f>VLOOKUP(B336,'Highest Rating - Edited'!$B$1:$K$50,2,0)</f>
        <v>NO NETWORK</v>
      </c>
      <c r="I336">
        <f>VLOOKUP(B336,'Highest Rating - Edited'!$B$1:$K$50,3,0)</f>
        <v>3674</v>
      </c>
      <c r="J336" s="1">
        <f>VLOOKUP(B336,'Highest Rating - Edited'!$B$1:$K$50,4,0)</f>
        <v>43709</v>
      </c>
      <c r="K336" t="str">
        <f>VLOOKUP(B336,'Highest Rating - Edited'!$B$1:$K$50,5,0)</f>
        <v>Rating Above Average</v>
      </c>
      <c r="L336" t="str">
        <f>VLOOKUP(B336,'Highest Rating - Edited'!$B$1:$K$50,6,0)</f>
        <v>Level 3</v>
      </c>
      <c r="M336" t="str">
        <f>VLOOKUP(B336,'Highest Rating - Edited'!$B$1:$K$50,7,0)</f>
        <v>Second Semester</v>
      </c>
      <c r="N336" t="str">
        <f>VLOOKUP(B336,'Highest Rating - Edited'!$B$1:$K$50,8,0)</f>
        <v>Old Series</v>
      </c>
      <c r="O336" t="str">
        <f>VLOOKUP(B336,'Highest Rating - Edited'!$B$1:$K$50,9,0)</f>
        <v>www.dqstream/hotel-del-luna/no-network.com</v>
      </c>
      <c r="P336" s="4" t="str">
        <f t="shared" si="16"/>
        <v>HOTEL DEL LUNA</v>
      </c>
      <c r="Q336" t="str">
        <f t="shared" si="17"/>
        <v>Halo K-Drama Lovers, nikmati HOTEL DEL LUNA Ada Pyo Ye-jin yang nemenin kamu di hari libur kau lho</v>
      </c>
    </row>
    <row r="337" spans="1:17">
      <c r="A337">
        <f>'Actor - Edited'!A337</f>
        <v>336</v>
      </c>
      <c r="B337" t="s">
        <v>1388</v>
      </c>
      <c r="C337" t="str">
        <f>'Actor - Edited'!C337</f>
        <v>Kim Jun-hyun</v>
      </c>
      <c r="D337" t="str">
        <f>'Actor - Edited'!D337</f>
        <v>himself (E</v>
      </c>
      <c r="E337" t="str">
        <f>'Actor - Edited'!F337</f>
        <v>Special Appearance</v>
      </c>
      <c r="F337" t="str">
        <f>'Actor - Edited'!G337</f>
        <v>www.dqbio/kim-jun-hyun/hotel-del-luna.com</v>
      </c>
      <c r="G337" s="4" t="str">
        <f t="shared" si="15"/>
        <v>KIM JUN-HYUN</v>
      </c>
      <c r="H337" t="str">
        <f>VLOOKUP(B337,'Highest Rating - Edited'!$B$1:$K$50,2,0)</f>
        <v>NO NETWORK</v>
      </c>
      <c r="I337">
        <f>VLOOKUP(B337,'Highest Rating - Edited'!$B$1:$K$50,3,0)</f>
        <v>3674</v>
      </c>
      <c r="J337" s="1">
        <f>VLOOKUP(B337,'Highest Rating - Edited'!$B$1:$K$50,4,0)</f>
        <v>43709</v>
      </c>
      <c r="K337" t="str">
        <f>VLOOKUP(B337,'Highest Rating - Edited'!$B$1:$K$50,5,0)</f>
        <v>Rating Above Average</v>
      </c>
      <c r="L337" t="str">
        <f>VLOOKUP(B337,'Highest Rating - Edited'!$B$1:$K$50,6,0)</f>
        <v>Level 3</v>
      </c>
      <c r="M337" t="str">
        <f>VLOOKUP(B337,'Highest Rating - Edited'!$B$1:$K$50,7,0)</f>
        <v>Second Semester</v>
      </c>
      <c r="N337" t="str">
        <f>VLOOKUP(B337,'Highest Rating - Edited'!$B$1:$K$50,8,0)</f>
        <v>Old Series</v>
      </c>
      <c r="O337" t="str">
        <f>VLOOKUP(B337,'Highest Rating - Edited'!$B$1:$K$50,9,0)</f>
        <v>www.dqstream/hotel-del-luna/no-network.com</v>
      </c>
      <c r="P337" s="4" t="str">
        <f t="shared" si="16"/>
        <v>HOTEL DEL LUNA</v>
      </c>
      <c r="Q337" t="str">
        <f t="shared" si="17"/>
        <v>Halo K-Drama Lovers, nikmati HOTEL DEL LUNA Ada Kim Jun-hyun yang nemenin kamu di hari libur kau lho</v>
      </c>
    </row>
    <row r="338" spans="1:17">
      <c r="A338">
        <f>'Actor - Edited'!A338</f>
        <v>337</v>
      </c>
      <c r="B338" t="s">
        <v>1388</v>
      </c>
      <c r="C338" t="str">
        <f>'Actor - Edited'!C338</f>
        <v>Park Jin-joo</v>
      </c>
      <c r="D338" t="str">
        <f>'Actor - Edited'!D338</f>
        <v xml:space="preserve">Gyeong-ah </v>
      </c>
      <c r="E338" t="str">
        <f>'Actor - Edited'!F338</f>
        <v>Special Appearance</v>
      </c>
      <c r="F338" t="str">
        <f>'Actor - Edited'!G338</f>
        <v>www.dqbio/park-jin-joo/hotel-del-luna.com</v>
      </c>
      <c r="G338" s="4" t="str">
        <f t="shared" si="15"/>
        <v>PARK JIN-JOO</v>
      </c>
      <c r="H338" t="str">
        <f>VLOOKUP(B338,'Highest Rating - Edited'!$B$1:$K$50,2,0)</f>
        <v>NO NETWORK</v>
      </c>
      <c r="I338">
        <f>VLOOKUP(B338,'Highest Rating - Edited'!$B$1:$K$50,3,0)</f>
        <v>3674</v>
      </c>
      <c r="J338" s="1">
        <f>VLOOKUP(B338,'Highest Rating - Edited'!$B$1:$K$50,4,0)</f>
        <v>43709</v>
      </c>
      <c r="K338" t="str">
        <f>VLOOKUP(B338,'Highest Rating - Edited'!$B$1:$K$50,5,0)</f>
        <v>Rating Above Average</v>
      </c>
      <c r="L338" t="str">
        <f>VLOOKUP(B338,'Highest Rating - Edited'!$B$1:$K$50,6,0)</f>
        <v>Level 3</v>
      </c>
      <c r="M338" t="str">
        <f>VLOOKUP(B338,'Highest Rating - Edited'!$B$1:$K$50,7,0)</f>
        <v>Second Semester</v>
      </c>
      <c r="N338" t="str">
        <f>VLOOKUP(B338,'Highest Rating - Edited'!$B$1:$K$50,8,0)</f>
        <v>Old Series</v>
      </c>
      <c r="O338" t="str">
        <f>VLOOKUP(B338,'Highest Rating - Edited'!$B$1:$K$50,9,0)</f>
        <v>www.dqstream/hotel-del-luna/no-network.com</v>
      </c>
      <c r="P338" s="4" t="str">
        <f t="shared" si="16"/>
        <v>HOTEL DEL LUNA</v>
      </c>
      <c r="Q338" t="str">
        <f t="shared" si="17"/>
        <v>Halo K-Drama Lovers, nikmati HOTEL DEL LUNA Ada Park Jin-joo yang nemenin kamu di hari libur kau lho</v>
      </c>
    </row>
    <row r="339" spans="1:17">
      <c r="A339">
        <f>'Actor - Edited'!A339</f>
        <v>338</v>
      </c>
      <c r="B339" t="s">
        <v>1388</v>
      </c>
      <c r="C339" t="str">
        <f>'Actor - Edited'!C339</f>
        <v>Nam Da-reum</v>
      </c>
      <c r="D339" t="str">
        <f>'Actor - Edited'!D339</f>
        <v xml:space="preserve">Spirit of </v>
      </c>
      <c r="E339" t="str">
        <f>'Actor - Edited'!F339</f>
        <v>Special Appearance</v>
      </c>
      <c r="F339" t="str">
        <f>'Actor - Edited'!G339</f>
        <v>www.dqbio/nam-da-reum/hotel-del-luna.com</v>
      </c>
      <c r="G339" s="4" t="str">
        <f t="shared" si="15"/>
        <v>NAM DA-REUM</v>
      </c>
      <c r="H339" t="str">
        <f>VLOOKUP(B339,'Highest Rating - Edited'!$B$1:$K$50,2,0)</f>
        <v>NO NETWORK</v>
      </c>
      <c r="I339">
        <f>VLOOKUP(B339,'Highest Rating - Edited'!$B$1:$K$50,3,0)</f>
        <v>3674</v>
      </c>
      <c r="J339" s="1">
        <f>VLOOKUP(B339,'Highest Rating - Edited'!$B$1:$K$50,4,0)</f>
        <v>43709</v>
      </c>
      <c r="K339" t="str">
        <f>VLOOKUP(B339,'Highest Rating - Edited'!$B$1:$K$50,5,0)</f>
        <v>Rating Above Average</v>
      </c>
      <c r="L339" t="str">
        <f>VLOOKUP(B339,'Highest Rating - Edited'!$B$1:$K$50,6,0)</f>
        <v>Level 3</v>
      </c>
      <c r="M339" t="str">
        <f>VLOOKUP(B339,'Highest Rating - Edited'!$B$1:$K$50,7,0)</f>
        <v>Second Semester</v>
      </c>
      <c r="N339" t="str">
        <f>VLOOKUP(B339,'Highest Rating - Edited'!$B$1:$K$50,8,0)</f>
        <v>Old Series</v>
      </c>
      <c r="O339" t="str">
        <f>VLOOKUP(B339,'Highest Rating - Edited'!$B$1:$K$50,9,0)</f>
        <v>www.dqstream/hotel-del-luna/no-network.com</v>
      </c>
      <c r="P339" s="4" t="str">
        <f t="shared" si="16"/>
        <v>HOTEL DEL LUNA</v>
      </c>
      <c r="Q339" t="str">
        <f t="shared" si="17"/>
        <v>Halo K-Drama Lovers, nikmati HOTEL DEL LUNA Ada Nam Da-reum yang nemenin kamu di hari libur kau lho</v>
      </c>
    </row>
    <row r="340" spans="1:17">
      <c r="A340">
        <f>'Actor - Edited'!A340</f>
        <v>339</v>
      </c>
      <c r="B340" t="s">
        <v>1388</v>
      </c>
      <c r="C340" t="str">
        <f>'Actor - Edited'!C340</f>
        <v>Sulli</v>
      </c>
      <c r="D340" t="str">
        <f>'Actor - Edited'!D340</f>
        <v>Jung Ji-eu</v>
      </c>
      <c r="E340" t="str">
        <f>'Actor - Edited'!F340</f>
        <v>Special Appearance</v>
      </c>
      <c r="F340" t="str">
        <f>'Actor - Edited'!G340</f>
        <v>www.dqbio/sulli/hotel-del-luna.com</v>
      </c>
      <c r="G340" s="4" t="str">
        <f t="shared" si="15"/>
        <v>SULLI</v>
      </c>
      <c r="H340" t="str">
        <f>VLOOKUP(B340,'Highest Rating - Edited'!$B$1:$K$50,2,0)</f>
        <v>NO NETWORK</v>
      </c>
      <c r="I340">
        <f>VLOOKUP(B340,'Highest Rating - Edited'!$B$1:$K$50,3,0)</f>
        <v>3674</v>
      </c>
      <c r="J340" s="1">
        <f>VLOOKUP(B340,'Highest Rating - Edited'!$B$1:$K$50,4,0)</f>
        <v>43709</v>
      </c>
      <c r="K340" t="str">
        <f>VLOOKUP(B340,'Highest Rating - Edited'!$B$1:$K$50,5,0)</f>
        <v>Rating Above Average</v>
      </c>
      <c r="L340" t="str">
        <f>VLOOKUP(B340,'Highest Rating - Edited'!$B$1:$K$50,6,0)</f>
        <v>Level 3</v>
      </c>
      <c r="M340" t="str">
        <f>VLOOKUP(B340,'Highest Rating - Edited'!$B$1:$K$50,7,0)</f>
        <v>Second Semester</v>
      </c>
      <c r="N340" t="str">
        <f>VLOOKUP(B340,'Highest Rating - Edited'!$B$1:$K$50,8,0)</f>
        <v>Old Series</v>
      </c>
      <c r="O340" t="str">
        <f>VLOOKUP(B340,'Highest Rating - Edited'!$B$1:$K$50,9,0)</f>
        <v>www.dqstream/hotel-del-luna/no-network.com</v>
      </c>
      <c r="P340" s="4" t="str">
        <f t="shared" si="16"/>
        <v>HOTEL DEL LUNA</v>
      </c>
      <c r="Q340" t="str">
        <f t="shared" si="17"/>
        <v>Halo K-Drama Lovers, nikmati HOTEL DEL LUNA Ada Sulli yang nemenin kamu di hari libur kau lho</v>
      </c>
    </row>
    <row r="341" spans="1:17">
      <c r="A341">
        <f>'Actor - Edited'!A341</f>
        <v>340</v>
      </c>
      <c r="B341" t="s">
        <v>1388</v>
      </c>
      <c r="C341" t="str">
        <f>'Actor - Edited'!C341</f>
        <v>Choi Yoo-song</v>
      </c>
      <c r="D341" t="str">
        <f>'Actor - Edited'!D341</f>
        <v xml:space="preserve">spirit of </v>
      </c>
      <c r="E341" t="str">
        <f>'Actor - Edited'!F341</f>
        <v>Special Appearance</v>
      </c>
      <c r="F341" t="str">
        <f>'Actor - Edited'!G341</f>
        <v>www.dqbio/choi-yoo-song/hotel-del-luna.com</v>
      </c>
      <c r="G341" s="4" t="str">
        <f t="shared" si="15"/>
        <v>CHOI YOO-SONG</v>
      </c>
      <c r="H341" t="str">
        <f>VLOOKUP(B341,'Highest Rating - Edited'!$B$1:$K$50,2,0)</f>
        <v>NO NETWORK</v>
      </c>
      <c r="I341">
        <f>VLOOKUP(B341,'Highest Rating - Edited'!$B$1:$K$50,3,0)</f>
        <v>3674</v>
      </c>
      <c r="J341" s="1">
        <f>VLOOKUP(B341,'Highest Rating - Edited'!$B$1:$K$50,4,0)</f>
        <v>43709</v>
      </c>
      <c r="K341" t="str">
        <f>VLOOKUP(B341,'Highest Rating - Edited'!$B$1:$K$50,5,0)</f>
        <v>Rating Above Average</v>
      </c>
      <c r="L341" t="str">
        <f>VLOOKUP(B341,'Highest Rating - Edited'!$B$1:$K$50,6,0)</f>
        <v>Level 3</v>
      </c>
      <c r="M341" t="str">
        <f>VLOOKUP(B341,'Highest Rating - Edited'!$B$1:$K$50,7,0)</f>
        <v>Second Semester</v>
      </c>
      <c r="N341" t="str">
        <f>VLOOKUP(B341,'Highest Rating - Edited'!$B$1:$K$50,8,0)</f>
        <v>Old Series</v>
      </c>
      <c r="O341" t="str">
        <f>VLOOKUP(B341,'Highest Rating - Edited'!$B$1:$K$50,9,0)</f>
        <v>www.dqstream/hotel-del-luna/no-network.com</v>
      </c>
      <c r="P341" s="4" t="str">
        <f t="shared" si="16"/>
        <v>HOTEL DEL LUNA</v>
      </c>
      <c r="Q341" t="str">
        <f t="shared" si="17"/>
        <v>Halo K-Drama Lovers, nikmati HOTEL DEL LUNA Ada Choi Yoo-song yang nemenin kamu di hari libur kau lho</v>
      </c>
    </row>
    <row r="342" spans="1:17">
      <c r="A342">
        <f>'Actor - Edited'!A342</f>
        <v>341</v>
      </c>
      <c r="B342" t="s">
        <v>1388</v>
      </c>
      <c r="C342" t="str">
        <f>'Actor - Edited'!C342</f>
        <v>Seo Eun-soo</v>
      </c>
      <c r="D342" t="str">
        <f>'Actor - Edited'!D342</f>
        <v>Veronica (</v>
      </c>
      <c r="E342" t="str">
        <f>'Actor - Edited'!F342</f>
        <v>Special Appearance</v>
      </c>
      <c r="F342" t="str">
        <f>'Actor - Edited'!G342</f>
        <v>www.dqbio/seo-eun-soo/hotel-del-luna.com</v>
      </c>
      <c r="G342" s="4" t="str">
        <f t="shared" si="15"/>
        <v>SEO EUN-SOO</v>
      </c>
      <c r="H342" t="str">
        <f>VLOOKUP(B342,'Highest Rating - Edited'!$B$1:$K$50,2,0)</f>
        <v>NO NETWORK</v>
      </c>
      <c r="I342">
        <f>VLOOKUP(B342,'Highest Rating - Edited'!$B$1:$K$50,3,0)</f>
        <v>3674</v>
      </c>
      <c r="J342" s="1">
        <f>VLOOKUP(B342,'Highest Rating - Edited'!$B$1:$K$50,4,0)</f>
        <v>43709</v>
      </c>
      <c r="K342" t="str">
        <f>VLOOKUP(B342,'Highest Rating - Edited'!$B$1:$K$50,5,0)</f>
        <v>Rating Above Average</v>
      </c>
      <c r="L342" t="str">
        <f>VLOOKUP(B342,'Highest Rating - Edited'!$B$1:$K$50,6,0)</f>
        <v>Level 3</v>
      </c>
      <c r="M342" t="str">
        <f>VLOOKUP(B342,'Highest Rating - Edited'!$B$1:$K$50,7,0)</f>
        <v>Second Semester</v>
      </c>
      <c r="N342" t="str">
        <f>VLOOKUP(B342,'Highest Rating - Edited'!$B$1:$K$50,8,0)</f>
        <v>Old Series</v>
      </c>
      <c r="O342" t="str">
        <f>VLOOKUP(B342,'Highest Rating - Edited'!$B$1:$K$50,9,0)</f>
        <v>www.dqstream/hotel-del-luna/no-network.com</v>
      </c>
      <c r="P342" s="4" t="str">
        <f t="shared" si="16"/>
        <v>HOTEL DEL LUNA</v>
      </c>
      <c r="Q342" t="str">
        <f t="shared" si="17"/>
        <v>Halo K-Drama Lovers, nikmati HOTEL DEL LUNA Ada Seo Eun-soo yang nemenin kamu di hari libur kau lho</v>
      </c>
    </row>
    <row r="343" spans="1:17">
      <c r="A343">
        <f>'Actor - Edited'!A343</f>
        <v>342</v>
      </c>
      <c r="B343" t="s">
        <v>1388</v>
      </c>
      <c r="C343" t="str">
        <f>'Actor - Edited'!C343</f>
        <v>Hwang Young-hee</v>
      </c>
      <c r="D343" t="str">
        <f>'Actor - Edited'!D343</f>
        <v>Hwang Moon</v>
      </c>
      <c r="E343" t="str">
        <f>'Actor - Edited'!F343</f>
        <v>Special Appearance</v>
      </c>
      <c r="F343" t="str">
        <f>'Actor - Edited'!G343</f>
        <v>www.dqbio/hwang-young-hee/hotel-del-luna.com</v>
      </c>
      <c r="G343" s="4" t="str">
        <f t="shared" si="15"/>
        <v>HWANG YOUNG-HEE</v>
      </c>
      <c r="H343" t="str">
        <f>VLOOKUP(B343,'Highest Rating - Edited'!$B$1:$K$50,2,0)</f>
        <v>NO NETWORK</v>
      </c>
      <c r="I343">
        <f>VLOOKUP(B343,'Highest Rating - Edited'!$B$1:$K$50,3,0)</f>
        <v>3674</v>
      </c>
      <c r="J343" s="1">
        <f>VLOOKUP(B343,'Highest Rating - Edited'!$B$1:$K$50,4,0)</f>
        <v>43709</v>
      </c>
      <c r="K343" t="str">
        <f>VLOOKUP(B343,'Highest Rating - Edited'!$B$1:$K$50,5,0)</f>
        <v>Rating Above Average</v>
      </c>
      <c r="L343" t="str">
        <f>VLOOKUP(B343,'Highest Rating - Edited'!$B$1:$K$50,6,0)</f>
        <v>Level 3</v>
      </c>
      <c r="M343" t="str">
        <f>VLOOKUP(B343,'Highest Rating - Edited'!$B$1:$K$50,7,0)</f>
        <v>Second Semester</v>
      </c>
      <c r="N343" t="str">
        <f>VLOOKUP(B343,'Highest Rating - Edited'!$B$1:$K$50,8,0)</f>
        <v>Old Series</v>
      </c>
      <c r="O343" t="str">
        <f>VLOOKUP(B343,'Highest Rating - Edited'!$B$1:$K$50,9,0)</f>
        <v>www.dqstream/hotel-del-luna/no-network.com</v>
      </c>
      <c r="P343" s="4" t="str">
        <f t="shared" si="16"/>
        <v>HOTEL DEL LUNA</v>
      </c>
      <c r="Q343" t="str">
        <f t="shared" si="17"/>
        <v>Halo K-Drama Lovers, nikmati HOTEL DEL LUNA Ada Hwang Young-hee yang nemenin kamu di hari libur kau lho</v>
      </c>
    </row>
    <row r="344" spans="1:17">
      <c r="A344">
        <f>'Actor - Edited'!A344</f>
        <v>343</v>
      </c>
      <c r="B344" t="s">
        <v>1388</v>
      </c>
      <c r="C344" t="str">
        <f>'Actor - Edited'!C344</f>
        <v>Lee Seung-joon</v>
      </c>
      <c r="D344" t="str">
        <f>'Actor - Edited'!D344</f>
        <v>doctor (Ep</v>
      </c>
      <c r="E344" t="str">
        <f>'Actor - Edited'!F344</f>
        <v>Special Appearance</v>
      </c>
      <c r="F344" t="str">
        <f>'Actor - Edited'!G344</f>
        <v>www.dqbio/lee-seung-joon/hotel-del-luna.com</v>
      </c>
      <c r="G344" s="4" t="str">
        <f t="shared" si="15"/>
        <v>LEE SEUNG-JOON</v>
      </c>
      <c r="H344" t="str">
        <f>VLOOKUP(B344,'Highest Rating - Edited'!$B$1:$K$50,2,0)</f>
        <v>NO NETWORK</v>
      </c>
      <c r="I344">
        <f>VLOOKUP(B344,'Highest Rating - Edited'!$B$1:$K$50,3,0)</f>
        <v>3674</v>
      </c>
      <c r="J344" s="1">
        <f>VLOOKUP(B344,'Highest Rating - Edited'!$B$1:$K$50,4,0)</f>
        <v>43709</v>
      </c>
      <c r="K344" t="str">
        <f>VLOOKUP(B344,'Highest Rating - Edited'!$B$1:$K$50,5,0)</f>
        <v>Rating Above Average</v>
      </c>
      <c r="L344" t="str">
        <f>VLOOKUP(B344,'Highest Rating - Edited'!$B$1:$K$50,6,0)</f>
        <v>Level 3</v>
      </c>
      <c r="M344" t="str">
        <f>VLOOKUP(B344,'Highest Rating - Edited'!$B$1:$K$50,7,0)</f>
        <v>Second Semester</v>
      </c>
      <c r="N344" t="str">
        <f>VLOOKUP(B344,'Highest Rating - Edited'!$B$1:$K$50,8,0)</f>
        <v>Old Series</v>
      </c>
      <c r="O344" t="str">
        <f>VLOOKUP(B344,'Highest Rating - Edited'!$B$1:$K$50,9,0)</f>
        <v>www.dqstream/hotel-del-luna/no-network.com</v>
      </c>
      <c r="P344" s="4" t="str">
        <f t="shared" si="16"/>
        <v>HOTEL DEL LUNA</v>
      </c>
      <c r="Q344" t="str">
        <f t="shared" si="17"/>
        <v>Halo K-Drama Lovers, nikmati HOTEL DEL LUNA Ada Lee Seung-joon yang nemenin kamu di hari libur kau lho</v>
      </c>
    </row>
    <row r="345" spans="1:17">
      <c r="A345">
        <f>'Actor - Edited'!A345</f>
        <v>344</v>
      </c>
      <c r="B345" t="s">
        <v>1388</v>
      </c>
      <c r="C345" t="str">
        <f>'Actor - Edited'!C345</f>
        <v>So Hee-jung</v>
      </c>
      <c r="D345" t="str">
        <f>'Actor - Edited'!D345</f>
        <v>doctor's w</v>
      </c>
      <c r="E345" t="str">
        <f>'Actor - Edited'!F345</f>
        <v>Special Appearance</v>
      </c>
      <c r="F345" t="str">
        <f>'Actor - Edited'!G345</f>
        <v>www.dqbio/so-hee-jung/hotel-del-luna.com</v>
      </c>
      <c r="G345" s="4" t="str">
        <f t="shared" si="15"/>
        <v>SO HEE-JUNG</v>
      </c>
      <c r="H345" t="str">
        <f>VLOOKUP(B345,'Highest Rating - Edited'!$B$1:$K$50,2,0)</f>
        <v>NO NETWORK</v>
      </c>
      <c r="I345">
        <f>VLOOKUP(B345,'Highest Rating - Edited'!$B$1:$K$50,3,0)</f>
        <v>3674</v>
      </c>
      <c r="J345" s="1">
        <f>VLOOKUP(B345,'Highest Rating - Edited'!$B$1:$K$50,4,0)</f>
        <v>43709</v>
      </c>
      <c r="K345" t="str">
        <f>VLOOKUP(B345,'Highest Rating - Edited'!$B$1:$K$50,5,0)</f>
        <v>Rating Above Average</v>
      </c>
      <c r="L345" t="str">
        <f>VLOOKUP(B345,'Highest Rating - Edited'!$B$1:$K$50,6,0)</f>
        <v>Level 3</v>
      </c>
      <c r="M345" t="str">
        <f>VLOOKUP(B345,'Highest Rating - Edited'!$B$1:$K$50,7,0)</f>
        <v>Second Semester</v>
      </c>
      <c r="N345" t="str">
        <f>VLOOKUP(B345,'Highest Rating - Edited'!$B$1:$K$50,8,0)</f>
        <v>Old Series</v>
      </c>
      <c r="O345" t="str">
        <f>VLOOKUP(B345,'Highest Rating - Edited'!$B$1:$K$50,9,0)</f>
        <v>www.dqstream/hotel-del-luna/no-network.com</v>
      </c>
      <c r="P345" s="4" t="str">
        <f t="shared" si="16"/>
        <v>HOTEL DEL LUNA</v>
      </c>
      <c r="Q345" t="str">
        <f t="shared" si="17"/>
        <v>Halo K-Drama Lovers, nikmati HOTEL DEL LUNA Ada So Hee-jung yang nemenin kamu di hari libur kau lho</v>
      </c>
    </row>
    <row r="346" spans="1:17">
      <c r="A346">
        <f>'Actor - Edited'!A346</f>
        <v>345</v>
      </c>
      <c r="B346" t="s">
        <v>1388</v>
      </c>
      <c r="C346" t="str">
        <f>'Actor - Edited'!C346</f>
        <v>Kim Seung-han</v>
      </c>
      <c r="D346" t="str">
        <f>'Actor - Edited'!D346</f>
        <v>doctor's s</v>
      </c>
      <c r="E346" t="str">
        <f>'Actor - Edited'!F346</f>
        <v>Special Appearance</v>
      </c>
      <c r="F346" t="str">
        <f>'Actor - Edited'!G346</f>
        <v>www.dqbio/kim-seung-han/hotel-del-luna.com</v>
      </c>
      <c r="G346" s="4" t="str">
        <f t="shared" si="15"/>
        <v>KIM SEUNG-HAN</v>
      </c>
      <c r="H346" t="str">
        <f>VLOOKUP(B346,'Highest Rating - Edited'!$B$1:$K$50,2,0)</f>
        <v>NO NETWORK</v>
      </c>
      <c r="I346">
        <f>VLOOKUP(B346,'Highest Rating - Edited'!$B$1:$K$50,3,0)</f>
        <v>3674</v>
      </c>
      <c r="J346" s="1">
        <f>VLOOKUP(B346,'Highest Rating - Edited'!$B$1:$K$50,4,0)</f>
        <v>43709</v>
      </c>
      <c r="K346" t="str">
        <f>VLOOKUP(B346,'Highest Rating - Edited'!$B$1:$K$50,5,0)</f>
        <v>Rating Above Average</v>
      </c>
      <c r="L346" t="str">
        <f>VLOOKUP(B346,'Highest Rating - Edited'!$B$1:$K$50,6,0)</f>
        <v>Level 3</v>
      </c>
      <c r="M346" t="str">
        <f>VLOOKUP(B346,'Highest Rating - Edited'!$B$1:$K$50,7,0)</f>
        <v>Second Semester</v>
      </c>
      <c r="N346" t="str">
        <f>VLOOKUP(B346,'Highest Rating - Edited'!$B$1:$K$50,8,0)</f>
        <v>Old Series</v>
      </c>
      <c r="O346" t="str">
        <f>VLOOKUP(B346,'Highest Rating - Edited'!$B$1:$K$50,9,0)</f>
        <v>www.dqstream/hotel-del-luna/no-network.com</v>
      </c>
      <c r="P346" s="4" t="str">
        <f t="shared" si="16"/>
        <v>HOTEL DEL LUNA</v>
      </c>
      <c r="Q346" t="str">
        <f t="shared" si="17"/>
        <v>Halo K-Drama Lovers, nikmati HOTEL DEL LUNA Ada Kim Seung-han yang nemenin kamu di hari libur kau lho</v>
      </c>
    </row>
    <row r="347" spans="1:17">
      <c r="A347">
        <f>'Actor - Edited'!A347</f>
        <v>346</v>
      </c>
      <c r="B347" t="s">
        <v>1388</v>
      </c>
      <c r="C347" t="str">
        <f>'Actor - Edited'!C347</f>
        <v>Lee Min-young</v>
      </c>
      <c r="D347" t="str">
        <f>'Actor - Edited'!D347</f>
        <v>ghost (Ep.</v>
      </c>
      <c r="E347" t="str">
        <f>'Actor - Edited'!F347</f>
        <v>Special Appearance</v>
      </c>
      <c r="F347" t="str">
        <f>'Actor - Edited'!G347</f>
        <v>www.dqbio/lee-min-young/hotel-del-luna.com</v>
      </c>
      <c r="G347" s="4" t="str">
        <f t="shared" si="15"/>
        <v>LEE MIN-YOUNG</v>
      </c>
      <c r="H347" t="str">
        <f>VLOOKUP(B347,'Highest Rating - Edited'!$B$1:$K$50,2,0)</f>
        <v>NO NETWORK</v>
      </c>
      <c r="I347">
        <f>VLOOKUP(B347,'Highest Rating - Edited'!$B$1:$K$50,3,0)</f>
        <v>3674</v>
      </c>
      <c r="J347" s="1">
        <f>VLOOKUP(B347,'Highest Rating - Edited'!$B$1:$K$50,4,0)</f>
        <v>43709</v>
      </c>
      <c r="K347" t="str">
        <f>VLOOKUP(B347,'Highest Rating - Edited'!$B$1:$K$50,5,0)</f>
        <v>Rating Above Average</v>
      </c>
      <c r="L347" t="str">
        <f>VLOOKUP(B347,'Highest Rating - Edited'!$B$1:$K$50,6,0)</f>
        <v>Level 3</v>
      </c>
      <c r="M347" t="str">
        <f>VLOOKUP(B347,'Highest Rating - Edited'!$B$1:$K$50,7,0)</f>
        <v>Second Semester</v>
      </c>
      <c r="N347" t="str">
        <f>VLOOKUP(B347,'Highest Rating - Edited'!$B$1:$K$50,8,0)</f>
        <v>Old Series</v>
      </c>
      <c r="O347" t="str">
        <f>VLOOKUP(B347,'Highest Rating - Edited'!$B$1:$K$50,9,0)</f>
        <v>www.dqstream/hotel-del-luna/no-network.com</v>
      </c>
      <c r="P347" s="4" t="str">
        <f t="shared" si="16"/>
        <v>HOTEL DEL LUNA</v>
      </c>
      <c r="Q347" t="str">
        <f t="shared" si="17"/>
        <v>Halo K-Drama Lovers, nikmati HOTEL DEL LUNA Ada Lee Min-young yang nemenin kamu di hari libur kau lho</v>
      </c>
    </row>
    <row r="348" spans="1:17">
      <c r="A348">
        <f>'Actor - Edited'!A348</f>
        <v>347</v>
      </c>
      <c r="B348" t="s">
        <v>1388</v>
      </c>
      <c r="C348" t="str">
        <f>'Actor - Edited'!C348</f>
        <v>Kim Soo-hyun</v>
      </c>
      <c r="D348" t="str">
        <f>'Actor - Edited'!D348</f>
        <v xml:space="preserve">new owner </v>
      </c>
      <c r="E348" t="str">
        <f>'Actor - Edited'!F348</f>
        <v>Special Appearance</v>
      </c>
      <c r="F348" t="str">
        <f>'Actor - Edited'!G348</f>
        <v>www.dqbio/kim-soo-hyun/hotel-del-luna.com</v>
      </c>
      <c r="G348" s="4" t="str">
        <f t="shared" si="15"/>
        <v>KIM SOO-HYUN</v>
      </c>
      <c r="H348" t="str">
        <f>VLOOKUP(B348,'Highest Rating - Edited'!$B$1:$K$50,2,0)</f>
        <v>NO NETWORK</v>
      </c>
      <c r="I348">
        <f>VLOOKUP(B348,'Highest Rating - Edited'!$B$1:$K$50,3,0)</f>
        <v>3674</v>
      </c>
      <c r="J348" s="1">
        <f>VLOOKUP(B348,'Highest Rating - Edited'!$B$1:$K$50,4,0)</f>
        <v>43709</v>
      </c>
      <c r="K348" t="str">
        <f>VLOOKUP(B348,'Highest Rating - Edited'!$B$1:$K$50,5,0)</f>
        <v>Rating Above Average</v>
      </c>
      <c r="L348" t="str">
        <f>VLOOKUP(B348,'Highest Rating - Edited'!$B$1:$K$50,6,0)</f>
        <v>Level 3</v>
      </c>
      <c r="M348" t="str">
        <f>VLOOKUP(B348,'Highest Rating - Edited'!$B$1:$K$50,7,0)</f>
        <v>Second Semester</v>
      </c>
      <c r="N348" t="str">
        <f>VLOOKUP(B348,'Highest Rating - Edited'!$B$1:$K$50,8,0)</f>
        <v>Old Series</v>
      </c>
      <c r="O348" t="str">
        <f>VLOOKUP(B348,'Highest Rating - Edited'!$B$1:$K$50,9,0)</f>
        <v>www.dqstream/hotel-del-luna/no-network.com</v>
      </c>
      <c r="P348" s="4" t="str">
        <f t="shared" si="16"/>
        <v>HOTEL DEL LUNA</v>
      </c>
      <c r="Q348" t="str">
        <f t="shared" si="17"/>
        <v>Halo K-Drama Lovers, nikmati HOTEL DEL LUNA Ada Kim Soo-hyun yang nemenin kamu di hari libur kau lho</v>
      </c>
    </row>
    <row r="349" spans="1:17">
      <c r="A349">
        <f>'Actor - Edited'!A349</f>
        <v>348</v>
      </c>
      <c r="B349" t="s">
        <v>1389</v>
      </c>
      <c r="C349" t="str">
        <f>'Actor - Edited'!C349</f>
        <v>Kim Byung-hee</v>
      </c>
      <c r="D349" t="str">
        <f>'Actor - Edited'!D349</f>
        <v>Tae Kwang-</v>
      </c>
      <c r="E349" t="str">
        <f>'Actor - Edited'!F349</f>
        <v>Supporting</v>
      </c>
      <c r="F349" t="str">
        <f>'Actor - Edited'!G349</f>
        <v>www.dqbio/kim-byung-hee/lawless-lawyer.com</v>
      </c>
      <c r="G349" s="4" t="str">
        <f t="shared" si="15"/>
        <v>KIM BYUNG-HEE</v>
      </c>
      <c r="H349" t="str">
        <f>VLOOKUP(B349,'Highest Rating - Edited'!$B$1:$K$50,2,0)</f>
        <v>NO NETWORK</v>
      </c>
      <c r="I349">
        <f>VLOOKUP(B349,'Highest Rating - Edited'!$B$1:$K$50,3,0)</f>
        <v>2115</v>
      </c>
      <c r="J349" s="1">
        <f>VLOOKUP(B349,'Highest Rating - Edited'!$B$1:$K$50,4,0)</f>
        <v>43282</v>
      </c>
      <c r="K349" t="str">
        <f>VLOOKUP(B349,'Highest Rating - Edited'!$B$1:$K$50,5,0)</f>
        <v>Rating Below Average</v>
      </c>
      <c r="L349" t="str">
        <f>VLOOKUP(B349,'Highest Rating - Edited'!$B$1:$K$50,6,0)</f>
        <v>Level 2</v>
      </c>
      <c r="M349" t="str">
        <f>VLOOKUP(B349,'Highest Rating - Edited'!$B$1:$K$50,7,0)</f>
        <v>Second Semester</v>
      </c>
      <c r="N349" t="str">
        <f>VLOOKUP(B349,'Highest Rating - Edited'!$B$1:$K$50,8,0)</f>
        <v>Old Series</v>
      </c>
      <c r="O349" t="str">
        <f>VLOOKUP(B349,'Highest Rating - Edited'!$B$1:$K$50,9,0)</f>
        <v>www.dqstream/lawless-lawyer/no-network.com</v>
      </c>
      <c r="P349" s="4" t="str">
        <f t="shared" si="16"/>
        <v>LAWLESS LAWYER</v>
      </c>
      <c r="Q349" t="str">
        <f t="shared" si="17"/>
        <v>Halo K-Drama Lovers, nikmati LAWLESS LAWYER Ada Kim Byung-hee yang nemenin kamu di hari libur kau lho</v>
      </c>
    </row>
    <row r="350" spans="1:17">
      <c r="A350">
        <f>'Actor - Edited'!A350</f>
        <v>349</v>
      </c>
      <c r="B350" t="s">
        <v>1389</v>
      </c>
      <c r="C350" t="str">
        <f>'Actor - Edited'!C350</f>
        <v>Lim Ki-hong</v>
      </c>
      <c r="D350" t="str">
        <f>'Actor - Edited'!D350</f>
        <v xml:space="preserve">Keum Kang </v>
      </c>
      <c r="E350" t="str">
        <f>'Actor - Edited'!F350</f>
        <v>Supporting</v>
      </c>
      <c r="F350" t="str">
        <f>'Actor - Edited'!G350</f>
        <v>www.dqbio/lim-ki-hong/lawless-lawyer.com</v>
      </c>
      <c r="G350" s="4" t="str">
        <f t="shared" si="15"/>
        <v>LIM KI-HONG</v>
      </c>
      <c r="H350" t="str">
        <f>VLOOKUP(B350,'Highest Rating - Edited'!$B$1:$K$50,2,0)</f>
        <v>NO NETWORK</v>
      </c>
      <c r="I350">
        <f>VLOOKUP(B350,'Highest Rating - Edited'!$B$1:$K$50,3,0)</f>
        <v>2115</v>
      </c>
      <c r="J350" s="1">
        <f>VLOOKUP(B350,'Highest Rating - Edited'!$B$1:$K$50,4,0)</f>
        <v>43282</v>
      </c>
      <c r="K350" t="str">
        <f>VLOOKUP(B350,'Highest Rating - Edited'!$B$1:$K$50,5,0)</f>
        <v>Rating Below Average</v>
      </c>
      <c r="L350" t="str">
        <f>VLOOKUP(B350,'Highest Rating - Edited'!$B$1:$K$50,6,0)</f>
        <v>Level 2</v>
      </c>
      <c r="M350" t="str">
        <f>VLOOKUP(B350,'Highest Rating - Edited'!$B$1:$K$50,7,0)</f>
        <v>Second Semester</v>
      </c>
      <c r="N350" t="str">
        <f>VLOOKUP(B350,'Highest Rating - Edited'!$B$1:$K$50,8,0)</f>
        <v>Old Series</v>
      </c>
      <c r="O350" t="str">
        <f>VLOOKUP(B350,'Highest Rating - Edited'!$B$1:$K$50,9,0)</f>
        <v>www.dqstream/lawless-lawyer/no-network.com</v>
      </c>
      <c r="P350" s="4" t="str">
        <f t="shared" si="16"/>
        <v>LAWLESS LAWYER</v>
      </c>
      <c r="Q350" t="str">
        <f t="shared" si="17"/>
        <v>Halo K-Drama Lovers, nikmati LAWLESS LAWYER Ada Lim Ki-hong yang nemenin kamu di hari libur kau lho</v>
      </c>
    </row>
    <row r="351" spans="1:17">
      <c r="A351">
        <f>'Actor - Edited'!A351</f>
        <v>350</v>
      </c>
      <c r="B351" t="s">
        <v>1389</v>
      </c>
      <c r="C351" t="str">
        <f>'Actor - Edited'!C351</f>
        <v>Seo Ye-hwa</v>
      </c>
      <c r="D351" t="str">
        <f>'Actor - Edited'!D351</f>
        <v xml:space="preserve">Keum Ja – </v>
      </c>
      <c r="E351" t="str">
        <f>'Actor - Edited'!F351</f>
        <v>Supporting</v>
      </c>
      <c r="F351" t="str">
        <f>'Actor - Edited'!G351</f>
        <v>www.dqbio/seo-ye-hwa/lawless-lawyer.com</v>
      </c>
      <c r="G351" s="4" t="str">
        <f t="shared" si="15"/>
        <v>SEO YE-HWA</v>
      </c>
      <c r="H351" t="str">
        <f>VLOOKUP(B351,'Highest Rating - Edited'!$B$1:$K$50,2,0)</f>
        <v>NO NETWORK</v>
      </c>
      <c r="I351">
        <f>VLOOKUP(B351,'Highest Rating - Edited'!$B$1:$K$50,3,0)</f>
        <v>2115</v>
      </c>
      <c r="J351" s="1">
        <f>VLOOKUP(B351,'Highest Rating - Edited'!$B$1:$K$50,4,0)</f>
        <v>43282</v>
      </c>
      <c r="K351" t="str">
        <f>VLOOKUP(B351,'Highest Rating - Edited'!$B$1:$K$50,5,0)</f>
        <v>Rating Below Average</v>
      </c>
      <c r="L351" t="str">
        <f>VLOOKUP(B351,'Highest Rating - Edited'!$B$1:$K$50,6,0)</f>
        <v>Level 2</v>
      </c>
      <c r="M351" t="str">
        <f>VLOOKUP(B351,'Highest Rating - Edited'!$B$1:$K$50,7,0)</f>
        <v>Second Semester</v>
      </c>
      <c r="N351" t="str">
        <f>VLOOKUP(B351,'Highest Rating - Edited'!$B$1:$K$50,8,0)</f>
        <v>Old Series</v>
      </c>
      <c r="O351" t="str">
        <f>VLOOKUP(B351,'Highest Rating - Edited'!$B$1:$K$50,9,0)</f>
        <v>www.dqstream/lawless-lawyer/no-network.com</v>
      </c>
      <c r="P351" s="4" t="str">
        <f t="shared" si="16"/>
        <v>LAWLESS LAWYER</v>
      </c>
      <c r="Q351" t="str">
        <f t="shared" si="17"/>
        <v>Halo K-Drama Lovers, nikmati LAWLESS LAWYER Ada Seo Ye-hwa yang nemenin kamu di hari libur kau lho</v>
      </c>
    </row>
    <row r="352" spans="1:17">
      <c r="A352">
        <f>'Actor - Edited'!A352</f>
        <v>351</v>
      </c>
      <c r="B352" t="s">
        <v>1389</v>
      </c>
      <c r="C352" t="str">
        <f>'Actor - Edited'!C352</f>
        <v>Yeom Hye-ran</v>
      </c>
      <c r="D352" t="str">
        <f>'Actor - Edited'!D352</f>
        <v>Nam Soon-j</v>
      </c>
      <c r="E352" t="str">
        <f>'Actor - Edited'!F352</f>
        <v>Supporting</v>
      </c>
      <c r="F352" t="str">
        <f>'Actor - Edited'!G352</f>
        <v>www.dqbio/yeom-hye-ran/lawless-lawyer.com</v>
      </c>
      <c r="G352" s="4" t="str">
        <f t="shared" si="15"/>
        <v>YEOM HYE-RAN</v>
      </c>
      <c r="H352" t="str">
        <f>VLOOKUP(B352,'Highest Rating - Edited'!$B$1:$K$50,2,0)</f>
        <v>NO NETWORK</v>
      </c>
      <c r="I352">
        <f>VLOOKUP(B352,'Highest Rating - Edited'!$B$1:$K$50,3,0)</f>
        <v>2115</v>
      </c>
      <c r="J352" s="1">
        <f>VLOOKUP(B352,'Highest Rating - Edited'!$B$1:$K$50,4,0)</f>
        <v>43282</v>
      </c>
      <c r="K352" t="str">
        <f>VLOOKUP(B352,'Highest Rating - Edited'!$B$1:$K$50,5,0)</f>
        <v>Rating Below Average</v>
      </c>
      <c r="L352" t="str">
        <f>VLOOKUP(B352,'Highest Rating - Edited'!$B$1:$K$50,6,0)</f>
        <v>Level 2</v>
      </c>
      <c r="M352" t="str">
        <f>VLOOKUP(B352,'Highest Rating - Edited'!$B$1:$K$50,7,0)</f>
        <v>Second Semester</v>
      </c>
      <c r="N352" t="str">
        <f>VLOOKUP(B352,'Highest Rating - Edited'!$B$1:$K$50,8,0)</f>
        <v>Old Series</v>
      </c>
      <c r="O352" t="str">
        <f>VLOOKUP(B352,'Highest Rating - Edited'!$B$1:$K$50,9,0)</f>
        <v>www.dqstream/lawless-lawyer/no-network.com</v>
      </c>
      <c r="P352" s="4" t="str">
        <f t="shared" si="16"/>
        <v>LAWLESS LAWYER</v>
      </c>
      <c r="Q352" t="str">
        <f t="shared" si="17"/>
        <v>Halo K-Drama Lovers, nikmati LAWLESS LAWYER Ada Yeom Hye-ran yang nemenin kamu di hari libur kau lho</v>
      </c>
    </row>
    <row r="353" spans="1:17">
      <c r="A353">
        <f>'Actor - Edited'!A353</f>
        <v>352</v>
      </c>
      <c r="B353" t="s">
        <v>1389</v>
      </c>
      <c r="C353" t="str">
        <f>'Actor - Edited'!C353</f>
        <v>Cha Jung-won</v>
      </c>
      <c r="D353" t="str">
        <f>'Actor - Edited'!D353</f>
        <v>Kang Yeon-</v>
      </c>
      <c r="E353" t="str">
        <f>'Actor - Edited'!F353</f>
        <v>Supporting</v>
      </c>
      <c r="F353" t="str">
        <f>'Actor - Edited'!G353</f>
        <v>www.dqbio/cha-jung-won/lawless-lawyer.com</v>
      </c>
      <c r="G353" s="4" t="str">
        <f t="shared" si="15"/>
        <v>CHA JUNG-WON</v>
      </c>
      <c r="H353" t="str">
        <f>VLOOKUP(B353,'Highest Rating - Edited'!$B$1:$K$50,2,0)</f>
        <v>NO NETWORK</v>
      </c>
      <c r="I353">
        <f>VLOOKUP(B353,'Highest Rating - Edited'!$B$1:$K$50,3,0)</f>
        <v>2115</v>
      </c>
      <c r="J353" s="1">
        <f>VLOOKUP(B353,'Highest Rating - Edited'!$B$1:$K$50,4,0)</f>
        <v>43282</v>
      </c>
      <c r="K353" t="str">
        <f>VLOOKUP(B353,'Highest Rating - Edited'!$B$1:$K$50,5,0)</f>
        <v>Rating Below Average</v>
      </c>
      <c r="L353" t="str">
        <f>VLOOKUP(B353,'Highest Rating - Edited'!$B$1:$K$50,6,0)</f>
        <v>Level 2</v>
      </c>
      <c r="M353" t="str">
        <f>VLOOKUP(B353,'Highest Rating - Edited'!$B$1:$K$50,7,0)</f>
        <v>Second Semester</v>
      </c>
      <c r="N353" t="str">
        <f>VLOOKUP(B353,'Highest Rating - Edited'!$B$1:$K$50,8,0)</f>
        <v>Old Series</v>
      </c>
      <c r="O353" t="str">
        <f>VLOOKUP(B353,'Highest Rating - Edited'!$B$1:$K$50,9,0)</f>
        <v>www.dqstream/lawless-lawyer/no-network.com</v>
      </c>
      <c r="P353" s="4" t="str">
        <f t="shared" si="16"/>
        <v>LAWLESS LAWYER</v>
      </c>
      <c r="Q353" t="str">
        <f t="shared" si="17"/>
        <v>Halo K-Drama Lovers, nikmati LAWLESS LAWYER Ada Cha Jung-won yang nemenin kamu di hari libur kau lho</v>
      </c>
    </row>
    <row r="354" spans="1:17">
      <c r="A354">
        <f>'Actor - Edited'!A354</f>
        <v>353</v>
      </c>
      <c r="B354" t="s">
        <v>1389</v>
      </c>
      <c r="C354" t="str">
        <f>'Actor - Edited'!C354</f>
        <v>Jeon Jin-gi</v>
      </c>
      <c r="D354" t="str">
        <f>'Actor - Edited'!D354</f>
        <v xml:space="preserve">Ko In-doo </v>
      </c>
      <c r="E354" t="str">
        <f>'Actor - Edited'!F354</f>
        <v>Supporting</v>
      </c>
      <c r="F354" t="str">
        <f>'Actor - Edited'!G354</f>
        <v>www.dqbio/jeon-jin-gi/lawless-lawyer.com</v>
      </c>
      <c r="G354" s="4" t="str">
        <f t="shared" si="15"/>
        <v>JEON JIN-GI</v>
      </c>
      <c r="H354" t="str">
        <f>VLOOKUP(B354,'Highest Rating - Edited'!$B$1:$K$50,2,0)</f>
        <v>NO NETWORK</v>
      </c>
      <c r="I354">
        <f>VLOOKUP(B354,'Highest Rating - Edited'!$B$1:$K$50,3,0)</f>
        <v>2115</v>
      </c>
      <c r="J354" s="1">
        <f>VLOOKUP(B354,'Highest Rating - Edited'!$B$1:$K$50,4,0)</f>
        <v>43282</v>
      </c>
      <c r="K354" t="str">
        <f>VLOOKUP(B354,'Highest Rating - Edited'!$B$1:$K$50,5,0)</f>
        <v>Rating Below Average</v>
      </c>
      <c r="L354" t="str">
        <f>VLOOKUP(B354,'Highest Rating - Edited'!$B$1:$K$50,6,0)</f>
        <v>Level 2</v>
      </c>
      <c r="M354" t="str">
        <f>VLOOKUP(B354,'Highest Rating - Edited'!$B$1:$K$50,7,0)</f>
        <v>Second Semester</v>
      </c>
      <c r="N354" t="str">
        <f>VLOOKUP(B354,'Highest Rating - Edited'!$B$1:$K$50,8,0)</f>
        <v>Old Series</v>
      </c>
      <c r="O354" t="str">
        <f>VLOOKUP(B354,'Highest Rating - Edited'!$B$1:$K$50,9,0)</f>
        <v>www.dqstream/lawless-lawyer/no-network.com</v>
      </c>
      <c r="P354" s="4" t="str">
        <f t="shared" si="16"/>
        <v>LAWLESS LAWYER</v>
      </c>
      <c r="Q354" t="str">
        <f t="shared" si="17"/>
        <v>Halo K-Drama Lovers, nikmati LAWLESS LAWYER Ada Jeon Jin-gi yang nemenin kamu di hari libur kau lho</v>
      </c>
    </row>
    <row r="355" spans="1:17">
      <c r="A355">
        <f>'Actor - Edited'!A355</f>
        <v>354</v>
      </c>
      <c r="B355" t="s">
        <v>1389</v>
      </c>
      <c r="C355" t="str">
        <f>'Actor - Edited'!C355</f>
        <v>Choi Dae-hoon</v>
      </c>
      <c r="D355" t="str">
        <f>'Actor - Edited'!D355</f>
        <v>Suk Kwan-d</v>
      </c>
      <c r="E355" t="str">
        <f>'Actor - Edited'!F355</f>
        <v>Supporting</v>
      </c>
      <c r="F355" t="str">
        <f>'Actor - Edited'!G355</f>
        <v>www.dqbio/choi-dae-hoon/lawless-lawyer.com</v>
      </c>
      <c r="G355" s="4" t="str">
        <f t="shared" si="15"/>
        <v>CHOI DAE-HOON</v>
      </c>
      <c r="H355" t="str">
        <f>VLOOKUP(B355,'Highest Rating - Edited'!$B$1:$K$50,2,0)</f>
        <v>NO NETWORK</v>
      </c>
      <c r="I355">
        <f>VLOOKUP(B355,'Highest Rating - Edited'!$B$1:$K$50,3,0)</f>
        <v>2115</v>
      </c>
      <c r="J355" s="1">
        <f>VLOOKUP(B355,'Highest Rating - Edited'!$B$1:$K$50,4,0)</f>
        <v>43282</v>
      </c>
      <c r="K355" t="str">
        <f>VLOOKUP(B355,'Highest Rating - Edited'!$B$1:$K$50,5,0)</f>
        <v>Rating Below Average</v>
      </c>
      <c r="L355" t="str">
        <f>VLOOKUP(B355,'Highest Rating - Edited'!$B$1:$K$50,6,0)</f>
        <v>Level 2</v>
      </c>
      <c r="M355" t="str">
        <f>VLOOKUP(B355,'Highest Rating - Edited'!$B$1:$K$50,7,0)</f>
        <v>Second Semester</v>
      </c>
      <c r="N355" t="str">
        <f>VLOOKUP(B355,'Highest Rating - Edited'!$B$1:$K$50,8,0)</f>
        <v>Old Series</v>
      </c>
      <c r="O355" t="str">
        <f>VLOOKUP(B355,'Highest Rating - Edited'!$B$1:$K$50,9,0)</f>
        <v>www.dqstream/lawless-lawyer/no-network.com</v>
      </c>
      <c r="P355" s="4" t="str">
        <f t="shared" si="16"/>
        <v>LAWLESS LAWYER</v>
      </c>
      <c r="Q355" t="str">
        <f t="shared" si="17"/>
        <v>Halo K-Drama Lovers, nikmati LAWLESS LAWYER Ada Choi Dae-hoon yang nemenin kamu di hari libur kau lho</v>
      </c>
    </row>
    <row r="356" spans="1:17">
      <c r="A356">
        <f>'Actor - Edited'!A356</f>
        <v>355</v>
      </c>
      <c r="B356" t="s">
        <v>1389</v>
      </c>
      <c r="C356" t="str">
        <f>'Actor - Edited'!C356</f>
        <v>Lee Dae-yeon</v>
      </c>
      <c r="D356" t="str">
        <f>'Actor - Edited'!D356</f>
        <v>Woo Hyung-</v>
      </c>
      <c r="E356" t="str">
        <f>'Actor - Edited'!F356</f>
        <v>Supporting</v>
      </c>
      <c r="F356" t="str">
        <f>'Actor - Edited'!G356</f>
        <v>www.dqbio/lee-dae-yeon/lawless-lawyer.com</v>
      </c>
      <c r="G356" s="4" t="str">
        <f t="shared" si="15"/>
        <v>LEE DAE-YEON</v>
      </c>
      <c r="H356" t="str">
        <f>VLOOKUP(B356,'Highest Rating - Edited'!$B$1:$K$50,2,0)</f>
        <v>NO NETWORK</v>
      </c>
      <c r="I356">
        <f>VLOOKUP(B356,'Highest Rating - Edited'!$B$1:$K$50,3,0)</f>
        <v>2115</v>
      </c>
      <c r="J356" s="1">
        <f>VLOOKUP(B356,'Highest Rating - Edited'!$B$1:$K$50,4,0)</f>
        <v>43282</v>
      </c>
      <c r="K356" t="str">
        <f>VLOOKUP(B356,'Highest Rating - Edited'!$B$1:$K$50,5,0)</f>
        <v>Rating Below Average</v>
      </c>
      <c r="L356" t="str">
        <f>VLOOKUP(B356,'Highest Rating - Edited'!$B$1:$K$50,6,0)</f>
        <v>Level 2</v>
      </c>
      <c r="M356" t="str">
        <f>VLOOKUP(B356,'Highest Rating - Edited'!$B$1:$K$50,7,0)</f>
        <v>Second Semester</v>
      </c>
      <c r="N356" t="str">
        <f>VLOOKUP(B356,'Highest Rating - Edited'!$B$1:$K$50,8,0)</f>
        <v>Old Series</v>
      </c>
      <c r="O356" t="str">
        <f>VLOOKUP(B356,'Highest Rating - Edited'!$B$1:$K$50,9,0)</f>
        <v>www.dqstream/lawless-lawyer/no-network.com</v>
      </c>
      <c r="P356" s="4" t="str">
        <f t="shared" si="16"/>
        <v>LAWLESS LAWYER</v>
      </c>
      <c r="Q356" t="str">
        <f t="shared" si="17"/>
        <v>Halo K-Drama Lovers, nikmati LAWLESS LAWYER Ada Lee Dae-yeon yang nemenin kamu di hari libur kau lho</v>
      </c>
    </row>
    <row r="357" spans="1:17">
      <c r="A357">
        <f>'Actor - Edited'!A357</f>
        <v>356</v>
      </c>
      <c r="B357" t="s">
        <v>1389</v>
      </c>
      <c r="C357" t="str">
        <f>'Actor - Edited'!C357</f>
        <v>Shin Eun-jung</v>
      </c>
      <c r="D357" t="str">
        <f>'Actor - Edited'!D357</f>
        <v>Choi Jin-a</v>
      </c>
      <c r="E357" t="str">
        <f>'Actor - Edited'!F357</f>
        <v>Supporting</v>
      </c>
      <c r="F357" t="str">
        <f>'Actor - Edited'!G357</f>
        <v>www.dqbio/shin-eun-jung/lawless-lawyer.com</v>
      </c>
      <c r="G357" s="4" t="str">
        <f t="shared" si="15"/>
        <v>SHIN EUN-JUNG</v>
      </c>
      <c r="H357" t="str">
        <f>VLOOKUP(B357,'Highest Rating - Edited'!$B$1:$K$50,2,0)</f>
        <v>NO NETWORK</v>
      </c>
      <c r="I357">
        <f>VLOOKUP(B357,'Highest Rating - Edited'!$B$1:$K$50,3,0)</f>
        <v>2115</v>
      </c>
      <c r="J357" s="1">
        <f>VLOOKUP(B357,'Highest Rating - Edited'!$B$1:$K$50,4,0)</f>
        <v>43282</v>
      </c>
      <c r="K357" t="str">
        <f>VLOOKUP(B357,'Highest Rating - Edited'!$B$1:$K$50,5,0)</f>
        <v>Rating Below Average</v>
      </c>
      <c r="L357" t="str">
        <f>VLOOKUP(B357,'Highest Rating - Edited'!$B$1:$K$50,6,0)</f>
        <v>Level 2</v>
      </c>
      <c r="M357" t="str">
        <f>VLOOKUP(B357,'Highest Rating - Edited'!$B$1:$K$50,7,0)</f>
        <v>Second Semester</v>
      </c>
      <c r="N357" t="str">
        <f>VLOOKUP(B357,'Highest Rating - Edited'!$B$1:$K$50,8,0)</f>
        <v>Old Series</v>
      </c>
      <c r="O357" t="str">
        <f>VLOOKUP(B357,'Highest Rating - Edited'!$B$1:$K$50,9,0)</f>
        <v>www.dqstream/lawless-lawyer/no-network.com</v>
      </c>
      <c r="P357" s="4" t="str">
        <f t="shared" si="16"/>
        <v>LAWLESS LAWYER</v>
      </c>
      <c r="Q357" t="str">
        <f t="shared" si="17"/>
        <v>Halo K-Drama Lovers, nikmati LAWLESS LAWYER Ada Shin Eun-jung yang nemenin kamu di hari libur kau lho</v>
      </c>
    </row>
    <row r="358" spans="1:17">
      <c r="A358">
        <f>'Actor - Edited'!A358</f>
        <v>357</v>
      </c>
      <c r="B358" t="s">
        <v>1389</v>
      </c>
      <c r="C358" t="str">
        <f>'Actor - Edited'!C358</f>
        <v>Ahn Nae-sang</v>
      </c>
      <c r="D358" t="str">
        <f>'Actor - Edited'!D358</f>
        <v>Choi Dae-w</v>
      </c>
      <c r="E358" t="str">
        <f>'Actor - Edited'!F358</f>
        <v>Supporting</v>
      </c>
      <c r="F358" t="str">
        <f>'Actor - Edited'!G358</f>
        <v>www.dqbio/ahn-nae-sang/lawless-lawyer.com</v>
      </c>
      <c r="G358" s="4" t="str">
        <f t="shared" si="15"/>
        <v>AHN NAE-SANG</v>
      </c>
      <c r="H358" t="str">
        <f>VLOOKUP(B358,'Highest Rating - Edited'!$B$1:$K$50,2,0)</f>
        <v>NO NETWORK</v>
      </c>
      <c r="I358">
        <f>VLOOKUP(B358,'Highest Rating - Edited'!$B$1:$K$50,3,0)</f>
        <v>2115</v>
      </c>
      <c r="J358" s="1">
        <f>VLOOKUP(B358,'Highest Rating - Edited'!$B$1:$K$50,4,0)</f>
        <v>43282</v>
      </c>
      <c r="K358" t="str">
        <f>VLOOKUP(B358,'Highest Rating - Edited'!$B$1:$K$50,5,0)</f>
        <v>Rating Below Average</v>
      </c>
      <c r="L358" t="str">
        <f>VLOOKUP(B358,'Highest Rating - Edited'!$B$1:$K$50,6,0)</f>
        <v>Level 2</v>
      </c>
      <c r="M358" t="str">
        <f>VLOOKUP(B358,'Highest Rating - Edited'!$B$1:$K$50,7,0)</f>
        <v>Second Semester</v>
      </c>
      <c r="N358" t="str">
        <f>VLOOKUP(B358,'Highest Rating - Edited'!$B$1:$K$50,8,0)</f>
        <v>Old Series</v>
      </c>
      <c r="O358" t="str">
        <f>VLOOKUP(B358,'Highest Rating - Edited'!$B$1:$K$50,9,0)</f>
        <v>www.dqstream/lawless-lawyer/no-network.com</v>
      </c>
      <c r="P358" s="4" t="str">
        <f t="shared" si="16"/>
        <v>LAWLESS LAWYER</v>
      </c>
      <c r="Q358" t="str">
        <f t="shared" si="17"/>
        <v>Halo K-Drama Lovers, nikmati LAWLESS LAWYER Ada Ahn Nae-sang yang nemenin kamu di hari libur kau lho</v>
      </c>
    </row>
    <row r="359" spans="1:17">
      <c r="A359">
        <f>'Actor - Edited'!A359</f>
        <v>358</v>
      </c>
      <c r="B359" t="s">
        <v>1389</v>
      </c>
      <c r="C359" t="str">
        <f>'Actor - Edited'!C359</f>
        <v>Park Ho-san</v>
      </c>
      <c r="D359" t="str">
        <f>'Actor - Edited'!D359</f>
        <v>Cheon Seun</v>
      </c>
      <c r="E359" t="str">
        <f>'Actor - Edited'!F359</f>
        <v>Supporting</v>
      </c>
      <c r="F359" t="str">
        <f>'Actor - Edited'!G359</f>
        <v>www.dqbio/park-ho-san/lawless-lawyer.com</v>
      </c>
      <c r="G359" s="4" t="str">
        <f t="shared" si="15"/>
        <v>PARK HO-SAN</v>
      </c>
      <c r="H359" t="str">
        <f>VLOOKUP(B359,'Highest Rating - Edited'!$B$1:$K$50,2,0)</f>
        <v>NO NETWORK</v>
      </c>
      <c r="I359">
        <f>VLOOKUP(B359,'Highest Rating - Edited'!$B$1:$K$50,3,0)</f>
        <v>2115</v>
      </c>
      <c r="J359" s="1">
        <f>VLOOKUP(B359,'Highest Rating - Edited'!$B$1:$K$50,4,0)</f>
        <v>43282</v>
      </c>
      <c r="K359" t="str">
        <f>VLOOKUP(B359,'Highest Rating - Edited'!$B$1:$K$50,5,0)</f>
        <v>Rating Below Average</v>
      </c>
      <c r="L359" t="str">
        <f>VLOOKUP(B359,'Highest Rating - Edited'!$B$1:$K$50,6,0)</f>
        <v>Level 2</v>
      </c>
      <c r="M359" t="str">
        <f>VLOOKUP(B359,'Highest Rating - Edited'!$B$1:$K$50,7,0)</f>
        <v>Second Semester</v>
      </c>
      <c r="N359" t="str">
        <f>VLOOKUP(B359,'Highest Rating - Edited'!$B$1:$K$50,8,0)</f>
        <v>Old Series</v>
      </c>
      <c r="O359" t="str">
        <f>VLOOKUP(B359,'Highest Rating - Edited'!$B$1:$K$50,9,0)</f>
        <v>www.dqstream/lawless-lawyer/no-network.com</v>
      </c>
      <c r="P359" s="4" t="str">
        <f t="shared" si="16"/>
        <v>LAWLESS LAWYER</v>
      </c>
      <c r="Q359" t="str">
        <f t="shared" si="17"/>
        <v>Halo K-Drama Lovers, nikmati LAWLESS LAWYER Ada Park Ho-san yang nemenin kamu di hari libur kau lho</v>
      </c>
    </row>
    <row r="360" spans="1:17">
      <c r="A360">
        <f>'Actor - Edited'!A360</f>
        <v>359</v>
      </c>
      <c r="B360" t="s">
        <v>1389</v>
      </c>
      <c r="C360" t="str">
        <f>'Actor - Edited'!C360</f>
        <v>Park Min-jung</v>
      </c>
      <c r="D360" t="str">
        <f>'Actor - Edited'!D360</f>
        <v>Yoo Kyung-</v>
      </c>
      <c r="E360" t="str">
        <f>'Actor - Edited'!F360</f>
        <v>Supporting</v>
      </c>
      <c r="F360" t="str">
        <f>'Actor - Edited'!G360</f>
        <v>www.dqbio/park-min-jung/lawless-lawyer.com</v>
      </c>
      <c r="G360" s="4" t="str">
        <f t="shared" si="15"/>
        <v>PARK MIN-JUNG</v>
      </c>
      <c r="H360" t="str">
        <f>VLOOKUP(B360,'Highest Rating - Edited'!$B$1:$K$50,2,0)</f>
        <v>NO NETWORK</v>
      </c>
      <c r="I360">
        <f>VLOOKUP(B360,'Highest Rating - Edited'!$B$1:$K$50,3,0)</f>
        <v>2115</v>
      </c>
      <c r="J360" s="1">
        <f>VLOOKUP(B360,'Highest Rating - Edited'!$B$1:$K$50,4,0)</f>
        <v>43282</v>
      </c>
      <c r="K360" t="str">
        <f>VLOOKUP(B360,'Highest Rating - Edited'!$B$1:$K$50,5,0)</f>
        <v>Rating Below Average</v>
      </c>
      <c r="L360" t="str">
        <f>VLOOKUP(B360,'Highest Rating - Edited'!$B$1:$K$50,6,0)</f>
        <v>Level 2</v>
      </c>
      <c r="M360" t="str">
        <f>VLOOKUP(B360,'Highest Rating - Edited'!$B$1:$K$50,7,0)</f>
        <v>Second Semester</v>
      </c>
      <c r="N360" t="str">
        <f>VLOOKUP(B360,'Highest Rating - Edited'!$B$1:$K$50,8,0)</f>
        <v>Old Series</v>
      </c>
      <c r="O360" t="str">
        <f>VLOOKUP(B360,'Highest Rating - Edited'!$B$1:$K$50,9,0)</f>
        <v>www.dqstream/lawless-lawyer/no-network.com</v>
      </c>
      <c r="P360" s="4" t="str">
        <f t="shared" si="16"/>
        <v>LAWLESS LAWYER</v>
      </c>
      <c r="Q360" t="str">
        <f t="shared" si="17"/>
        <v>Halo K-Drama Lovers, nikmati LAWLESS LAWYER Ada Park Min-jung yang nemenin kamu di hari libur kau lho</v>
      </c>
    </row>
    <row r="361" spans="1:17">
      <c r="A361">
        <f>'Actor - Edited'!A361</f>
        <v>360</v>
      </c>
      <c r="B361" t="s">
        <v>1389</v>
      </c>
      <c r="C361" t="str">
        <f>'Actor - Edited'!C361</f>
        <v>Lee Han-wi</v>
      </c>
      <c r="D361" t="str">
        <f>'Actor - Edited'!D361</f>
        <v>Ha Ki-ho –</v>
      </c>
      <c r="E361" t="str">
        <f>'Actor - Edited'!F361</f>
        <v>Supporting</v>
      </c>
      <c r="F361" t="str">
        <f>'Actor - Edited'!G361</f>
        <v>www.dqbio/lee-han-wi/lawless-lawyer.com</v>
      </c>
      <c r="G361" s="4" t="str">
        <f t="shared" si="15"/>
        <v>LEE HAN-WI</v>
      </c>
      <c r="H361" t="str">
        <f>VLOOKUP(B361,'Highest Rating - Edited'!$B$1:$K$50,2,0)</f>
        <v>NO NETWORK</v>
      </c>
      <c r="I361">
        <f>VLOOKUP(B361,'Highest Rating - Edited'!$B$1:$K$50,3,0)</f>
        <v>2115</v>
      </c>
      <c r="J361" s="1">
        <f>VLOOKUP(B361,'Highest Rating - Edited'!$B$1:$K$50,4,0)</f>
        <v>43282</v>
      </c>
      <c r="K361" t="str">
        <f>VLOOKUP(B361,'Highest Rating - Edited'!$B$1:$K$50,5,0)</f>
        <v>Rating Below Average</v>
      </c>
      <c r="L361" t="str">
        <f>VLOOKUP(B361,'Highest Rating - Edited'!$B$1:$K$50,6,0)</f>
        <v>Level 2</v>
      </c>
      <c r="M361" t="str">
        <f>VLOOKUP(B361,'Highest Rating - Edited'!$B$1:$K$50,7,0)</f>
        <v>Second Semester</v>
      </c>
      <c r="N361" t="str">
        <f>VLOOKUP(B361,'Highest Rating - Edited'!$B$1:$K$50,8,0)</f>
        <v>Old Series</v>
      </c>
      <c r="O361" t="str">
        <f>VLOOKUP(B361,'Highest Rating - Edited'!$B$1:$K$50,9,0)</f>
        <v>www.dqstream/lawless-lawyer/no-network.com</v>
      </c>
      <c r="P361" s="4" t="str">
        <f t="shared" si="16"/>
        <v>LAWLESS LAWYER</v>
      </c>
      <c r="Q361" t="str">
        <f t="shared" si="17"/>
        <v>Halo K-Drama Lovers, nikmati LAWLESS LAWYER Ada Lee Han-wi yang nemenin kamu di hari libur kau lho</v>
      </c>
    </row>
    <row r="362" spans="1:17">
      <c r="A362">
        <f>'Actor - Edited'!A362</f>
        <v>361</v>
      </c>
      <c r="B362" t="s">
        <v>1389</v>
      </c>
      <c r="C362" t="str">
        <f>'Actor - Edited'!C362</f>
        <v>Baek Joo-hee</v>
      </c>
      <c r="D362" t="str">
        <f>'Actor - Edited'!D362</f>
        <v>Noh Hyun-j</v>
      </c>
      <c r="E362" t="str">
        <f>'Actor - Edited'!F362</f>
        <v>Supporting</v>
      </c>
      <c r="F362" t="str">
        <f>'Actor - Edited'!G362</f>
        <v>www.dqbio/baek-joo-hee/lawless-lawyer.com</v>
      </c>
      <c r="G362" s="4" t="str">
        <f t="shared" si="15"/>
        <v>BAEK JOO-HEE</v>
      </c>
      <c r="H362" t="str">
        <f>VLOOKUP(B362,'Highest Rating - Edited'!$B$1:$K$50,2,0)</f>
        <v>NO NETWORK</v>
      </c>
      <c r="I362">
        <f>VLOOKUP(B362,'Highest Rating - Edited'!$B$1:$K$50,3,0)</f>
        <v>2115</v>
      </c>
      <c r="J362" s="1">
        <f>VLOOKUP(B362,'Highest Rating - Edited'!$B$1:$K$50,4,0)</f>
        <v>43282</v>
      </c>
      <c r="K362" t="str">
        <f>VLOOKUP(B362,'Highest Rating - Edited'!$B$1:$K$50,5,0)</f>
        <v>Rating Below Average</v>
      </c>
      <c r="L362" t="str">
        <f>VLOOKUP(B362,'Highest Rating - Edited'!$B$1:$K$50,6,0)</f>
        <v>Level 2</v>
      </c>
      <c r="M362" t="str">
        <f>VLOOKUP(B362,'Highest Rating - Edited'!$B$1:$K$50,7,0)</f>
        <v>Second Semester</v>
      </c>
      <c r="N362" t="str">
        <f>VLOOKUP(B362,'Highest Rating - Edited'!$B$1:$K$50,8,0)</f>
        <v>Old Series</v>
      </c>
      <c r="O362" t="str">
        <f>VLOOKUP(B362,'Highest Rating - Edited'!$B$1:$K$50,9,0)</f>
        <v>www.dqstream/lawless-lawyer/no-network.com</v>
      </c>
      <c r="P362" s="4" t="str">
        <f t="shared" si="16"/>
        <v>LAWLESS LAWYER</v>
      </c>
      <c r="Q362" t="str">
        <f t="shared" si="17"/>
        <v>Halo K-Drama Lovers, nikmati LAWLESS LAWYER Ada Baek Joo-hee yang nemenin kamu di hari libur kau lho</v>
      </c>
    </row>
    <row r="363" spans="1:17">
      <c r="A363">
        <f>'Actor - Edited'!A363</f>
        <v>362</v>
      </c>
      <c r="B363" t="s">
        <v>1389</v>
      </c>
      <c r="C363" t="str">
        <f>'Actor - Edited'!C363</f>
        <v>Kim Kwang-kyu</v>
      </c>
      <c r="D363" t="str">
        <f>'Actor - Edited'!D363</f>
        <v>Kong Jang-</v>
      </c>
      <c r="E363" t="str">
        <f>'Actor - Edited'!F363</f>
        <v>Supporting</v>
      </c>
      <c r="F363" t="str">
        <f>'Actor - Edited'!G363</f>
        <v>www.dqbio/kim-kwang-kyu/lawless-lawyer.com</v>
      </c>
      <c r="G363" s="4" t="str">
        <f t="shared" si="15"/>
        <v>KIM KWANG-KYU</v>
      </c>
      <c r="H363" t="str">
        <f>VLOOKUP(B363,'Highest Rating - Edited'!$B$1:$K$50,2,0)</f>
        <v>NO NETWORK</v>
      </c>
      <c r="I363">
        <f>VLOOKUP(B363,'Highest Rating - Edited'!$B$1:$K$50,3,0)</f>
        <v>2115</v>
      </c>
      <c r="J363" s="1">
        <f>VLOOKUP(B363,'Highest Rating - Edited'!$B$1:$K$50,4,0)</f>
        <v>43282</v>
      </c>
      <c r="K363" t="str">
        <f>VLOOKUP(B363,'Highest Rating - Edited'!$B$1:$K$50,5,0)</f>
        <v>Rating Below Average</v>
      </c>
      <c r="L363" t="str">
        <f>VLOOKUP(B363,'Highest Rating - Edited'!$B$1:$K$50,6,0)</f>
        <v>Level 2</v>
      </c>
      <c r="M363" t="str">
        <f>VLOOKUP(B363,'Highest Rating - Edited'!$B$1:$K$50,7,0)</f>
        <v>Second Semester</v>
      </c>
      <c r="N363" t="str">
        <f>VLOOKUP(B363,'Highest Rating - Edited'!$B$1:$K$50,8,0)</f>
        <v>Old Series</v>
      </c>
      <c r="O363" t="str">
        <f>VLOOKUP(B363,'Highest Rating - Edited'!$B$1:$K$50,9,0)</f>
        <v>www.dqstream/lawless-lawyer/no-network.com</v>
      </c>
      <c r="P363" s="4" t="str">
        <f t="shared" si="16"/>
        <v>LAWLESS LAWYER</v>
      </c>
      <c r="Q363" t="str">
        <f t="shared" si="17"/>
        <v>Halo K-Drama Lovers, nikmati LAWLESS LAWYER Ada Kim Kwang-kyu yang nemenin kamu di hari libur kau lho</v>
      </c>
    </row>
    <row r="364" spans="1:17">
      <c r="A364">
        <f>'Actor - Edited'!A364</f>
        <v>363</v>
      </c>
      <c r="B364" t="s">
        <v>1389</v>
      </c>
      <c r="C364" t="str">
        <f>'Actor - Edited'!C364</f>
        <v xml:space="preserve">Jung Young-hoon </v>
      </c>
      <c r="D364" t="str">
        <f>'Actor - Edited'!D364</f>
        <v>Jung Young</v>
      </c>
      <c r="E364" t="str">
        <f>'Actor - Edited'!F364</f>
        <v>Other</v>
      </c>
      <c r="F364" t="str">
        <f>'Actor - Edited'!G364</f>
        <v>www.dqbio/jung-young-hoon-/lawless-lawyer.com</v>
      </c>
      <c r="G364" s="4" t="str">
        <f t="shared" si="15"/>
        <v xml:space="preserve">JUNG YOUNG-HOON </v>
      </c>
      <c r="H364" t="str">
        <f>VLOOKUP(B364,'Highest Rating - Edited'!$B$1:$K$50,2,0)</f>
        <v>NO NETWORK</v>
      </c>
      <c r="I364">
        <f>VLOOKUP(B364,'Highest Rating - Edited'!$B$1:$K$50,3,0)</f>
        <v>2115</v>
      </c>
      <c r="J364" s="1">
        <f>VLOOKUP(B364,'Highest Rating - Edited'!$B$1:$K$50,4,0)</f>
        <v>43282</v>
      </c>
      <c r="K364" t="str">
        <f>VLOOKUP(B364,'Highest Rating - Edited'!$B$1:$K$50,5,0)</f>
        <v>Rating Below Average</v>
      </c>
      <c r="L364" t="str">
        <f>VLOOKUP(B364,'Highest Rating - Edited'!$B$1:$K$50,6,0)</f>
        <v>Level 2</v>
      </c>
      <c r="M364" t="str">
        <f>VLOOKUP(B364,'Highest Rating - Edited'!$B$1:$K$50,7,0)</f>
        <v>Second Semester</v>
      </c>
      <c r="N364" t="str">
        <f>VLOOKUP(B364,'Highest Rating - Edited'!$B$1:$K$50,8,0)</f>
        <v>Old Series</v>
      </c>
      <c r="O364" t="str">
        <f>VLOOKUP(B364,'Highest Rating - Edited'!$B$1:$K$50,9,0)</f>
        <v>www.dqstream/lawless-lawyer/no-network.com</v>
      </c>
      <c r="P364" s="4" t="str">
        <f t="shared" si="16"/>
        <v>LAWLESS LAWYER</v>
      </c>
      <c r="Q364" t="str">
        <f t="shared" si="17"/>
        <v>Halo K-Drama Lovers, nikmati LAWLESS LAWYER Ada Jung Young-hoon  yang nemenin kamu di hari libur kau lho</v>
      </c>
    </row>
    <row r="365" spans="1:17">
      <c r="A365">
        <f>'Actor - Edited'!A365</f>
        <v>364</v>
      </c>
      <c r="B365" t="s">
        <v>1389</v>
      </c>
      <c r="C365" t="str">
        <f>'Actor - Edited'!C365</f>
        <v xml:space="preserve">Lee Bok-gi </v>
      </c>
      <c r="D365" t="str">
        <f>'Actor - Edited'!D365</f>
        <v>Lee Bok-gi</v>
      </c>
      <c r="E365" t="str">
        <f>'Actor - Edited'!F365</f>
        <v>Other</v>
      </c>
      <c r="F365" t="str">
        <f>'Actor - Edited'!G365</f>
        <v>www.dqbio/lee-bok-gi-/lawless-lawyer.com</v>
      </c>
      <c r="G365" s="4" t="str">
        <f t="shared" si="15"/>
        <v xml:space="preserve">LEE BOK-GI </v>
      </c>
      <c r="H365" t="str">
        <f>VLOOKUP(B365,'Highest Rating - Edited'!$B$1:$K$50,2,0)</f>
        <v>NO NETWORK</v>
      </c>
      <c r="I365">
        <f>VLOOKUP(B365,'Highest Rating - Edited'!$B$1:$K$50,3,0)</f>
        <v>2115</v>
      </c>
      <c r="J365" s="1">
        <f>VLOOKUP(B365,'Highest Rating - Edited'!$B$1:$K$50,4,0)</f>
        <v>43282</v>
      </c>
      <c r="K365" t="str">
        <f>VLOOKUP(B365,'Highest Rating - Edited'!$B$1:$K$50,5,0)</f>
        <v>Rating Below Average</v>
      </c>
      <c r="L365" t="str">
        <f>VLOOKUP(B365,'Highest Rating - Edited'!$B$1:$K$50,6,0)</f>
        <v>Level 2</v>
      </c>
      <c r="M365" t="str">
        <f>VLOOKUP(B365,'Highest Rating - Edited'!$B$1:$K$50,7,0)</f>
        <v>Second Semester</v>
      </c>
      <c r="N365" t="str">
        <f>VLOOKUP(B365,'Highest Rating - Edited'!$B$1:$K$50,8,0)</f>
        <v>Old Series</v>
      </c>
      <c r="O365" t="str">
        <f>VLOOKUP(B365,'Highest Rating - Edited'!$B$1:$K$50,9,0)</f>
        <v>www.dqstream/lawless-lawyer/no-network.com</v>
      </c>
      <c r="P365" s="4" t="str">
        <f t="shared" si="16"/>
        <v>LAWLESS LAWYER</v>
      </c>
      <c r="Q365" t="str">
        <f t="shared" si="17"/>
        <v>Halo K-Drama Lovers, nikmati LAWLESS LAWYER Ada Lee Bok-gi  yang nemenin kamu di hari libur kau lho</v>
      </c>
    </row>
    <row r="366" spans="1:17">
      <c r="A366">
        <f>'Actor - Edited'!A366</f>
        <v>365</v>
      </c>
      <c r="B366" t="s">
        <v>1389</v>
      </c>
      <c r="C366" t="str">
        <f>'Actor - Edited'!C366</f>
        <v>Baek Joo-hee</v>
      </c>
      <c r="D366" t="str">
        <f>'Actor - Edited'!D366</f>
        <v>Noh Hyun-j</v>
      </c>
      <c r="E366" t="str">
        <f>'Actor - Edited'!F366</f>
        <v>Other</v>
      </c>
      <c r="F366" t="str">
        <f>'Actor - Edited'!G366</f>
        <v>www.dqbio/baek-joo-hee/lawless-lawyer.com</v>
      </c>
      <c r="G366" s="4" t="str">
        <f t="shared" si="15"/>
        <v>BAEK JOO-HEE</v>
      </c>
      <c r="H366" t="str">
        <f>VLOOKUP(B366,'Highest Rating - Edited'!$B$1:$K$50,2,0)</f>
        <v>NO NETWORK</v>
      </c>
      <c r="I366">
        <f>VLOOKUP(B366,'Highest Rating - Edited'!$B$1:$K$50,3,0)</f>
        <v>2115</v>
      </c>
      <c r="J366" s="1">
        <f>VLOOKUP(B366,'Highest Rating - Edited'!$B$1:$K$50,4,0)</f>
        <v>43282</v>
      </c>
      <c r="K366" t="str">
        <f>VLOOKUP(B366,'Highest Rating - Edited'!$B$1:$K$50,5,0)</f>
        <v>Rating Below Average</v>
      </c>
      <c r="L366" t="str">
        <f>VLOOKUP(B366,'Highest Rating - Edited'!$B$1:$K$50,6,0)</f>
        <v>Level 2</v>
      </c>
      <c r="M366" t="str">
        <f>VLOOKUP(B366,'Highest Rating - Edited'!$B$1:$K$50,7,0)</f>
        <v>Second Semester</v>
      </c>
      <c r="N366" t="str">
        <f>VLOOKUP(B366,'Highest Rating - Edited'!$B$1:$K$50,8,0)</f>
        <v>Old Series</v>
      </c>
      <c r="O366" t="str">
        <f>VLOOKUP(B366,'Highest Rating - Edited'!$B$1:$K$50,9,0)</f>
        <v>www.dqstream/lawless-lawyer/no-network.com</v>
      </c>
      <c r="P366" s="4" t="str">
        <f t="shared" si="16"/>
        <v>LAWLESS LAWYER</v>
      </c>
      <c r="Q366" t="str">
        <f t="shared" si="17"/>
        <v>Halo K-Drama Lovers, nikmati LAWLESS LAWYER Ada Baek Joo-hee yang nemenin kamu di hari libur kau lho</v>
      </c>
    </row>
    <row r="367" spans="1:17">
      <c r="A367">
        <f>'Actor - Edited'!A367</f>
        <v>366</v>
      </c>
      <c r="B367" t="s">
        <v>1389</v>
      </c>
      <c r="C367" t="str">
        <f>'Actor - Edited'!C367</f>
        <v xml:space="preserve">Kim Ki-hyun </v>
      </c>
      <c r="D367" t="str">
        <f>'Actor - Edited'!D367</f>
        <v>Kim Ki-hyu</v>
      </c>
      <c r="E367" t="str">
        <f>'Actor - Edited'!F367</f>
        <v>Other</v>
      </c>
      <c r="F367" t="str">
        <f>'Actor - Edited'!G367</f>
        <v>www.dqbio/kim-ki-hyun-/lawless-lawyer.com</v>
      </c>
      <c r="G367" s="4" t="str">
        <f t="shared" si="15"/>
        <v xml:space="preserve">KIM KI-HYUN </v>
      </c>
      <c r="H367" t="str">
        <f>VLOOKUP(B367,'Highest Rating - Edited'!$B$1:$K$50,2,0)</f>
        <v>NO NETWORK</v>
      </c>
      <c r="I367">
        <f>VLOOKUP(B367,'Highest Rating - Edited'!$B$1:$K$50,3,0)</f>
        <v>2115</v>
      </c>
      <c r="J367" s="1">
        <f>VLOOKUP(B367,'Highest Rating - Edited'!$B$1:$K$50,4,0)</f>
        <v>43282</v>
      </c>
      <c r="K367" t="str">
        <f>VLOOKUP(B367,'Highest Rating - Edited'!$B$1:$K$50,5,0)</f>
        <v>Rating Below Average</v>
      </c>
      <c r="L367" t="str">
        <f>VLOOKUP(B367,'Highest Rating - Edited'!$B$1:$K$50,6,0)</f>
        <v>Level 2</v>
      </c>
      <c r="M367" t="str">
        <f>VLOOKUP(B367,'Highest Rating - Edited'!$B$1:$K$50,7,0)</f>
        <v>Second Semester</v>
      </c>
      <c r="N367" t="str">
        <f>VLOOKUP(B367,'Highest Rating - Edited'!$B$1:$K$50,8,0)</f>
        <v>Old Series</v>
      </c>
      <c r="O367" t="str">
        <f>VLOOKUP(B367,'Highest Rating - Edited'!$B$1:$K$50,9,0)</f>
        <v>www.dqstream/lawless-lawyer/no-network.com</v>
      </c>
      <c r="P367" s="4" t="str">
        <f t="shared" si="16"/>
        <v>LAWLESS LAWYER</v>
      </c>
      <c r="Q367" t="str">
        <f t="shared" si="17"/>
        <v>Halo K-Drama Lovers, nikmati LAWLESS LAWYER Ada Kim Ki-hyun  yang nemenin kamu di hari libur kau lho</v>
      </c>
    </row>
    <row r="368" spans="1:17">
      <c r="A368">
        <f>'Actor - Edited'!A368</f>
        <v>367</v>
      </c>
      <c r="B368" t="s">
        <v>1389</v>
      </c>
      <c r="C368" t="str">
        <f>'Actor - Edited'!C368</f>
        <v>Jang Yool</v>
      </c>
      <c r="D368" t="str">
        <f>'Actor - Edited'!D368</f>
        <v>a detectiv</v>
      </c>
      <c r="E368" t="str">
        <f>'Actor - Edited'!F368</f>
        <v>Other</v>
      </c>
      <c r="F368" t="str">
        <f>'Actor - Edited'!G368</f>
        <v>www.dqbio/jang-yool/lawless-lawyer.com</v>
      </c>
      <c r="G368" s="4" t="str">
        <f t="shared" si="15"/>
        <v>JANG YOOL</v>
      </c>
      <c r="H368" t="str">
        <f>VLOOKUP(B368,'Highest Rating - Edited'!$B$1:$K$50,2,0)</f>
        <v>NO NETWORK</v>
      </c>
      <c r="I368">
        <f>VLOOKUP(B368,'Highest Rating - Edited'!$B$1:$K$50,3,0)</f>
        <v>2115</v>
      </c>
      <c r="J368" s="1">
        <f>VLOOKUP(B368,'Highest Rating - Edited'!$B$1:$K$50,4,0)</f>
        <v>43282</v>
      </c>
      <c r="K368" t="str">
        <f>VLOOKUP(B368,'Highest Rating - Edited'!$B$1:$K$50,5,0)</f>
        <v>Rating Below Average</v>
      </c>
      <c r="L368" t="str">
        <f>VLOOKUP(B368,'Highest Rating - Edited'!$B$1:$K$50,6,0)</f>
        <v>Level 2</v>
      </c>
      <c r="M368" t="str">
        <f>VLOOKUP(B368,'Highest Rating - Edited'!$B$1:$K$50,7,0)</f>
        <v>Second Semester</v>
      </c>
      <c r="N368" t="str">
        <f>VLOOKUP(B368,'Highest Rating - Edited'!$B$1:$K$50,8,0)</f>
        <v>Old Series</v>
      </c>
      <c r="O368" t="str">
        <f>VLOOKUP(B368,'Highest Rating - Edited'!$B$1:$K$50,9,0)</f>
        <v>www.dqstream/lawless-lawyer/no-network.com</v>
      </c>
      <c r="P368" s="4" t="str">
        <f t="shared" si="16"/>
        <v>LAWLESS LAWYER</v>
      </c>
      <c r="Q368" t="str">
        <f t="shared" si="17"/>
        <v>Halo K-Drama Lovers, nikmati LAWLESS LAWYER Ada Jang Yool yang nemenin kamu di hari libur kau lho</v>
      </c>
    </row>
    <row r="369" spans="1:17">
      <c r="A369">
        <f>'Actor - Edited'!A369</f>
        <v>368</v>
      </c>
      <c r="B369" t="s">
        <v>1389</v>
      </c>
      <c r="C369" t="str">
        <f>'Actor - Edited'!C369</f>
        <v xml:space="preserve">Kim Dong-gyu </v>
      </c>
      <c r="D369" t="str">
        <f>'Actor - Edited'!D369</f>
        <v>Kim Dong-g</v>
      </c>
      <c r="E369" t="str">
        <f>'Actor - Edited'!F369</f>
        <v>Other</v>
      </c>
      <c r="F369" t="str">
        <f>'Actor - Edited'!G369</f>
        <v>www.dqbio/kim-dong-gyu-/lawless-lawyer.com</v>
      </c>
      <c r="G369" s="4" t="str">
        <f t="shared" si="15"/>
        <v xml:space="preserve">KIM DONG-GYU </v>
      </c>
      <c r="H369" t="str">
        <f>VLOOKUP(B369,'Highest Rating - Edited'!$B$1:$K$50,2,0)</f>
        <v>NO NETWORK</v>
      </c>
      <c r="I369">
        <f>VLOOKUP(B369,'Highest Rating - Edited'!$B$1:$K$50,3,0)</f>
        <v>2115</v>
      </c>
      <c r="J369" s="1">
        <f>VLOOKUP(B369,'Highest Rating - Edited'!$B$1:$K$50,4,0)</f>
        <v>43282</v>
      </c>
      <c r="K369" t="str">
        <f>VLOOKUP(B369,'Highest Rating - Edited'!$B$1:$K$50,5,0)</f>
        <v>Rating Below Average</v>
      </c>
      <c r="L369" t="str">
        <f>VLOOKUP(B369,'Highest Rating - Edited'!$B$1:$K$50,6,0)</f>
        <v>Level 2</v>
      </c>
      <c r="M369" t="str">
        <f>VLOOKUP(B369,'Highest Rating - Edited'!$B$1:$K$50,7,0)</f>
        <v>Second Semester</v>
      </c>
      <c r="N369" t="str">
        <f>VLOOKUP(B369,'Highest Rating - Edited'!$B$1:$K$50,8,0)</f>
        <v>Old Series</v>
      </c>
      <c r="O369" t="str">
        <f>VLOOKUP(B369,'Highest Rating - Edited'!$B$1:$K$50,9,0)</f>
        <v>www.dqstream/lawless-lawyer/no-network.com</v>
      </c>
      <c r="P369" s="4" t="str">
        <f t="shared" si="16"/>
        <v>LAWLESS LAWYER</v>
      </c>
      <c r="Q369" t="str">
        <f t="shared" si="17"/>
        <v>Halo K-Drama Lovers, nikmati LAWLESS LAWYER Ada Kim Dong-gyu  yang nemenin kamu di hari libur kau lho</v>
      </c>
    </row>
    <row r="370" spans="1:17">
      <c r="A370">
        <f>'Actor - Edited'!A370</f>
        <v>369</v>
      </c>
      <c r="B370" t="s">
        <v>1389</v>
      </c>
      <c r="C370" t="str">
        <f>'Actor - Edited'!C370</f>
        <v xml:space="preserve">Kim Chang-hee </v>
      </c>
      <c r="D370" t="str">
        <f>'Actor - Edited'!D370</f>
        <v>Kim Chang-</v>
      </c>
      <c r="E370" t="str">
        <f>'Actor - Edited'!F370</f>
        <v>Other</v>
      </c>
      <c r="F370" t="str">
        <f>'Actor - Edited'!G370</f>
        <v>www.dqbio/kim-chang-hee-/lawless-lawyer.com</v>
      </c>
      <c r="G370" s="4" t="str">
        <f t="shared" si="15"/>
        <v xml:space="preserve">KIM CHANG-HEE </v>
      </c>
      <c r="H370" t="str">
        <f>VLOOKUP(B370,'Highest Rating - Edited'!$B$1:$K$50,2,0)</f>
        <v>NO NETWORK</v>
      </c>
      <c r="I370">
        <f>VLOOKUP(B370,'Highest Rating - Edited'!$B$1:$K$50,3,0)</f>
        <v>2115</v>
      </c>
      <c r="J370" s="1">
        <f>VLOOKUP(B370,'Highest Rating - Edited'!$B$1:$K$50,4,0)</f>
        <v>43282</v>
      </c>
      <c r="K370" t="str">
        <f>VLOOKUP(B370,'Highest Rating - Edited'!$B$1:$K$50,5,0)</f>
        <v>Rating Below Average</v>
      </c>
      <c r="L370" t="str">
        <f>VLOOKUP(B370,'Highest Rating - Edited'!$B$1:$K$50,6,0)</f>
        <v>Level 2</v>
      </c>
      <c r="M370" t="str">
        <f>VLOOKUP(B370,'Highest Rating - Edited'!$B$1:$K$50,7,0)</f>
        <v>Second Semester</v>
      </c>
      <c r="N370" t="str">
        <f>VLOOKUP(B370,'Highest Rating - Edited'!$B$1:$K$50,8,0)</f>
        <v>Old Series</v>
      </c>
      <c r="O370" t="str">
        <f>VLOOKUP(B370,'Highest Rating - Edited'!$B$1:$K$50,9,0)</f>
        <v>www.dqstream/lawless-lawyer/no-network.com</v>
      </c>
      <c r="P370" s="4" t="str">
        <f t="shared" si="16"/>
        <v>LAWLESS LAWYER</v>
      </c>
      <c r="Q370" t="str">
        <f t="shared" si="17"/>
        <v>Halo K-Drama Lovers, nikmati LAWLESS LAWYER Ada Kim Chang-hee  yang nemenin kamu di hari libur kau lho</v>
      </c>
    </row>
    <row r="371" spans="1:17">
      <c r="A371">
        <f>'Actor - Edited'!A371</f>
        <v>370</v>
      </c>
      <c r="B371" t="s">
        <v>1389</v>
      </c>
      <c r="C371" t="str">
        <f>'Actor - Edited'!C371</f>
        <v xml:space="preserve">Yoon Joon-ho </v>
      </c>
      <c r="D371" t="str">
        <f>'Actor - Edited'!D371</f>
        <v>Yoon Joon-</v>
      </c>
      <c r="E371" t="str">
        <f>'Actor - Edited'!F371</f>
        <v>Other</v>
      </c>
      <c r="F371" t="str">
        <f>'Actor - Edited'!G371</f>
        <v>www.dqbio/yoon-joon-ho-/lawless-lawyer.com</v>
      </c>
      <c r="G371" s="4" t="str">
        <f t="shared" si="15"/>
        <v xml:space="preserve">YOON JOON-HO </v>
      </c>
      <c r="H371" t="str">
        <f>VLOOKUP(B371,'Highest Rating - Edited'!$B$1:$K$50,2,0)</f>
        <v>NO NETWORK</v>
      </c>
      <c r="I371">
        <f>VLOOKUP(B371,'Highest Rating - Edited'!$B$1:$K$50,3,0)</f>
        <v>2115</v>
      </c>
      <c r="J371" s="1">
        <f>VLOOKUP(B371,'Highest Rating - Edited'!$B$1:$K$50,4,0)</f>
        <v>43282</v>
      </c>
      <c r="K371" t="str">
        <f>VLOOKUP(B371,'Highest Rating - Edited'!$B$1:$K$50,5,0)</f>
        <v>Rating Below Average</v>
      </c>
      <c r="L371" t="str">
        <f>VLOOKUP(B371,'Highest Rating - Edited'!$B$1:$K$50,6,0)</f>
        <v>Level 2</v>
      </c>
      <c r="M371" t="str">
        <f>VLOOKUP(B371,'Highest Rating - Edited'!$B$1:$K$50,7,0)</f>
        <v>Second Semester</v>
      </c>
      <c r="N371" t="str">
        <f>VLOOKUP(B371,'Highest Rating - Edited'!$B$1:$K$50,8,0)</f>
        <v>Old Series</v>
      </c>
      <c r="O371" t="str">
        <f>VLOOKUP(B371,'Highest Rating - Edited'!$B$1:$K$50,9,0)</f>
        <v>www.dqstream/lawless-lawyer/no-network.com</v>
      </c>
      <c r="P371" s="4" t="str">
        <f t="shared" si="16"/>
        <v>LAWLESS LAWYER</v>
      </c>
      <c r="Q371" t="str">
        <f t="shared" si="17"/>
        <v>Halo K-Drama Lovers, nikmati LAWLESS LAWYER Ada Yoon Joon-ho  yang nemenin kamu di hari libur kau lho</v>
      </c>
    </row>
    <row r="372" spans="1:17">
      <c r="A372">
        <f>'Actor - Edited'!A372</f>
        <v>371</v>
      </c>
      <c r="B372" t="s">
        <v>1389</v>
      </c>
      <c r="C372" t="str">
        <f>'Actor - Edited'!C372</f>
        <v xml:space="preserve">Kim Min-geon </v>
      </c>
      <c r="D372" t="str">
        <f>'Actor - Edited'!D372</f>
        <v>Kim Min-ge</v>
      </c>
      <c r="E372" t="str">
        <f>'Actor - Edited'!F372</f>
        <v>Other</v>
      </c>
      <c r="F372" t="str">
        <f>'Actor - Edited'!G372</f>
        <v>www.dqbio/kim-min-geon-/lawless-lawyer.com</v>
      </c>
      <c r="G372" s="4" t="str">
        <f t="shared" si="15"/>
        <v xml:space="preserve">KIM MIN-GEON </v>
      </c>
      <c r="H372" t="str">
        <f>VLOOKUP(B372,'Highest Rating - Edited'!$B$1:$K$50,2,0)</f>
        <v>NO NETWORK</v>
      </c>
      <c r="I372">
        <f>VLOOKUP(B372,'Highest Rating - Edited'!$B$1:$K$50,3,0)</f>
        <v>2115</v>
      </c>
      <c r="J372" s="1">
        <f>VLOOKUP(B372,'Highest Rating - Edited'!$B$1:$K$50,4,0)</f>
        <v>43282</v>
      </c>
      <c r="K372" t="str">
        <f>VLOOKUP(B372,'Highest Rating - Edited'!$B$1:$K$50,5,0)</f>
        <v>Rating Below Average</v>
      </c>
      <c r="L372" t="str">
        <f>VLOOKUP(B372,'Highest Rating - Edited'!$B$1:$K$50,6,0)</f>
        <v>Level 2</v>
      </c>
      <c r="M372" t="str">
        <f>VLOOKUP(B372,'Highest Rating - Edited'!$B$1:$K$50,7,0)</f>
        <v>Second Semester</v>
      </c>
      <c r="N372" t="str">
        <f>VLOOKUP(B372,'Highest Rating - Edited'!$B$1:$K$50,8,0)</f>
        <v>Old Series</v>
      </c>
      <c r="O372" t="str">
        <f>VLOOKUP(B372,'Highest Rating - Edited'!$B$1:$K$50,9,0)</f>
        <v>www.dqstream/lawless-lawyer/no-network.com</v>
      </c>
      <c r="P372" s="4" t="str">
        <f t="shared" si="16"/>
        <v>LAWLESS LAWYER</v>
      </c>
      <c r="Q372" t="str">
        <f t="shared" si="17"/>
        <v>Halo K-Drama Lovers, nikmati LAWLESS LAWYER Ada Kim Min-geon  yang nemenin kamu di hari libur kau lho</v>
      </c>
    </row>
    <row r="373" spans="1:17">
      <c r="A373">
        <f>'Actor - Edited'!A373</f>
        <v>372</v>
      </c>
      <c r="B373" t="s">
        <v>1389</v>
      </c>
      <c r="C373" t="str">
        <f>'Actor - Edited'!C373</f>
        <v xml:space="preserve">Park Shin-woon </v>
      </c>
      <c r="D373" t="str">
        <f>'Actor - Edited'!D373</f>
        <v>Park Shin-</v>
      </c>
      <c r="E373" t="str">
        <f>'Actor - Edited'!F373</f>
        <v>Other</v>
      </c>
      <c r="F373" t="str">
        <f>'Actor - Edited'!G373</f>
        <v>www.dqbio/park-shin-woon-/lawless-lawyer.com</v>
      </c>
      <c r="G373" s="4" t="str">
        <f t="shared" si="15"/>
        <v xml:space="preserve">PARK SHIN-WOON </v>
      </c>
      <c r="H373" t="str">
        <f>VLOOKUP(B373,'Highest Rating - Edited'!$B$1:$K$50,2,0)</f>
        <v>NO NETWORK</v>
      </c>
      <c r="I373">
        <f>VLOOKUP(B373,'Highest Rating - Edited'!$B$1:$K$50,3,0)</f>
        <v>2115</v>
      </c>
      <c r="J373" s="1">
        <f>VLOOKUP(B373,'Highest Rating - Edited'!$B$1:$K$50,4,0)</f>
        <v>43282</v>
      </c>
      <c r="K373" t="str">
        <f>VLOOKUP(B373,'Highest Rating - Edited'!$B$1:$K$50,5,0)</f>
        <v>Rating Below Average</v>
      </c>
      <c r="L373" t="str">
        <f>VLOOKUP(B373,'Highest Rating - Edited'!$B$1:$K$50,6,0)</f>
        <v>Level 2</v>
      </c>
      <c r="M373" t="str">
        <f>VLOOKUP(B373,'Highest Rating - Edited'!$B$1:$K$50,7,0)</f>
        <v>Second Semester</v>
      </c>
      <c r="N373" t="str">
        <f>VLOOKUP(B373,'Highest Rating - Edited'!$B$1:$K$50,8,0)</f>
        <v>Old Series</v>
      </c>
      <c r="O373" t="str">
        <f>VLOOKUP(B373,'Highest Rating - Edited'!$B$1:$K$50,9,0)</f>
        <v>www.dqstream/lawless-lawyer/no-network.com</v>
      </c>
      <c r="P373" s="4" t="str">
        <f t="shared" si="16"/>
        <v>LAWLESS LAWYER</v>
      </c>
      <c r="Q373" t="str">
        <f t="shared" si="17"/>
        <v>Halo K-Drama Lovers, nikmati LAWLESS LAWYER Ada Park Shin-woon  yang nemenin kamu di hari libur kau lho</v>
      </c>
    </row>
    <row r="374" spans="1:17">
      <c r="A374">
        <f>'Actor - Edited'!A374</f>
        <v>373</v>
      </c>
      <c r="B374" t="s">
        <v>1389</v>
      </c>
      <c r="C374" t="str">
        <f>'Actor - Edited'!C374</f>
        <v xml:space="preserve">Park Sung-gyun </v>
      </c>
      <c r="D374" t="str">
        <f>'Actor - Edited'!D374</f>
        <v>Park Sung-</v>
      </c>
      <c r="E374" t="str">
        <f>'Actor - Edited'!F374</f>
        <v>Other</v>
      </c>
      <c r="F374" t="str">
        <f>'Actor - Edited'!G374</f>
        <v>www.dqbio/park-sung-gyun-/lawless-lawyer.com</v>
      </c>
      <c r="G374" s="4" t="str">
        <f t="shared" si="15"/>
        <v xml:space="preserve">PARK SUNG-GYUN </v>
      </c>
      <c r="H374" t="str">
        <f>VLOOKUP(B374,'Highest Rating - Edited'!$B$1:$K$50,2,0)</f>
        <v>NO NETWORK</v>
      </c>
      <c r="I374">
        <f>VLOOKUP(B374,'Highest Rating - Edited'!$B$1:$K$50,3,0)</f>
        <v>2115</v>
      </c>
      <c r="J374" s="1">
        <f>VLOOKUP(B374,'Highest Rating - Edited'!$B$1:$K$50,4,0)</f>
        <v>43282</v>
      </c>
      <c r="K374" t="str">
        <f>VLOOKUP(B374,'Highest Rating - Edited'!$B$1:$K$50,5,0)</f>
        <v>Rating Below Average</v>
      </c>
      <c r="L374" t="str">
        <f>VLOOKUP(B374,'Highest Rating - Edited'!$B$1:$K$50,6,0)</f>
        <v>Level 2</v>
      </c>
      <c r="M374" t="str">
        <f>VLOOKUP(B374,'Highest Rating - Edited'!$B$1:$K$50,7,0)</f>
        <v>Second Semester</v>
      </c>
      <c r="N374" t="str">
        <f>VLOOKUP(B374,'Highest Rating - Edited'!$B$1:$K$50,8,0)</f>
        <v>Old Series</v>
      </c>
      <c r="O374" t="str">
        <f>VLOOKUP(B374,'Highest Rating - Edited'!$B$1:$K$50,9,0)</f>
        <v>www.dqstream/lawless-lawyer/no-network.com</v>
      </c>
      <c r="P374" s="4" t="str">
        <f t="shared" si="16"/>
        <v>LAWLESS LAWYER</v>
      </c>
      <c r="Q374" t="str">
        <f t="shared" si="17"/>
        <v>Halo K-Drama Lovers, nikmati LAWLESS LAWYER Ada Park Sung-gyun  yang nemenin kamu di hari libur kau lho</v>
      </c>
    </row>
    <row r="375" spans="1:17">
      <c r="A375">
        <f>'Actor - Edited'!A375</f>
        <v>374</v>
      </c>
      <c r="B375" t="s">
        <v>1389</v>
      </c>
      <c r="C375" t="str">
        <f>'Actor - Edited'!C375</f>
        <v xml:space="preserve">Son Min-ji </v>
      </c>
      <c r="D375" t="str">
        <f>'Actor - Edited'!D375</f>
        <v>Son Min-ji</v>
      </c>
      <c r="E375" t="str">
        <f>'Actor - Edited'!F375</f>
        <v>Other</v>
      </c>
      <c r="F375" t="str">
        <f>'Actor - Edited'!G375</f>
        <v>www.dqbio/son-min-ji-/lawless-lawyer.com</v>
      </c>
      <c r="G375" s="4" t="str">
        <f t="shared" si="15"/>
        <v xml:space="preserve">SON MIN-JI </v>
      </c>
      <c r="H375" t="str">
        <f>VLOOKUP(B375,'Highest Rating - Edited'!$B$1:$K$50,2,0)</f>
        <v>NO NETWORK</v>
      </c>
      <c r="I375">
        <f>VLOOKUP(B375,'Highest Rating - Edited'!$B$1:$K$50,3,0)</f>
        <v>2115</v>
      </c>
      <c r="J375" s="1">
        <f>VLOOKUP(B375,'Highest Rating - Edited'!$B$1:$K$50,4,0)</f>
        <v>43282</v>
      </c>
      <c r="K375" t="str">
        <f>VLOOKUP(B375,'Highest Rating - Edited'!$B$1:$K$50,5,0)</f>
        <v>Rating Below Average</v>
      </c>
      <c r="L375" t="str">
        <f>VLOOKUP(B375,'Highest Rating - Edited'!$B$1:$K$50,6,0)</f>
        <v>Level 2</v>
      </c>
      <c r="M375" t="str">
        <f>VLOOKUP(B375,'Highest Rating - Edited'!$B$1:$K$50,7,0)</f>
        <v>Second Semester</v>
      </c>
      <c r="N375" t="str">
        <f>VLOOKUP(B375,'Highest Rating - Edited'!$B$1:$K$50,8,0)</f>
        <v>Old Series</v>
      </c>
      <c r="O375" t="str">
        <f>VLOOKUP(B375,'Highest Rating - Edited'!$B$1:$K$50,9,0)</f>
        <v>www.dqstream/lawless-lawyer/no-network.com</v>
      </c>
      <c r="P375" s="4" t="str">
        <f t="shared" si="16"/>
        <v>LAWLESS LAWYER</v>
      </c>
      <c r="Q375" t="str">
        <f t="shared" si="17"/>
        <v>Halo K-Drama Lovers, nikmati LAWLESS LAWYER Ada Son Min-ji  yang nemenin kamu di hari libur kau lho</v>
      </c>
    </row>
    <row r="376" spans="1:17">
      <c r="A376">
        <f>'Actor - Edited'!A376</f>
        <v>375</v>
      </c>
      <c r="B376" t="s">
        <v>1389</v>
      </c>
      <c r="C376" t="str">
        <f>'Actor - Edited'!C376</f>
        <v xml:space="preserve">Jeon Bae-soo </v>
      </c>
      <c r="D376" t="str">
        <f>'Actor - Edited'!D376</f>
        <v>Jeon Bae-s</v>
      </c>
      <c r="E376" t="str">
        <f>'Actor - Edited'!F376</f>
        <v>Other</v>
      </c>
      <c r="F376" t="str">
        <f>'Actor - Edited'!G376</f>
        <v>www.dqbio/jeon-bae-soo-/lawless-lawyer.com</v>
      </c>
      <c r="G376" s="4" t="str">
        <f t="shared" si="15"/>
        <v xml:space="preserve">JEON BAE-SOO </v>
      </c>
      <c r="H376" t="str">
        <f>VLOOKUP(B376,'Highest Rating - Edited'!$B$1:$K$50,2,0)</f>
        <v>NO NETWORK</v>
      </c>
      <c r="I376">
        <f>VLOOKUP(B376,'Highest Rating - Edited'!$B$1:$K$50,3,0)</f>
        <v>2115</v>
      </c>
      <c r="J376" s="1">
        <f>VLOOKUP(B376,'Highest Rating - Edited'!$B$1:$K$50,4,0)</f>
        <v>43282</v>
      </c>
      <c r="K376" t="str">
        <f>VLOOKUP(B376,'Highest Rating - Edited'!$B$1:$K$50,5,0)</f>
        <v>Rating Below Average</v>
      </c>
      <c r="L376" t="str">
        <f>VLOOKUP(B376,'Highest Rating - Edited'!$B$1:$K$50,6,0)</f>
        <v>Level 2</v>
      </c>
      <c r="M376" t="str">
        <f>VLOOKUP(B376,'Highest Rating - Edited'!$B$1:$K$50,7,0)</f>
        <v>Second Semester</v>
      </c>
      <c r="N376" t="str">
        <f>VLOOKUP(B376,'Highest Rating - Edited'!$B$1:$K$50,8,0)</f>
        <v>Old Series</v>
      </c>
      <c r="O376" t="str">
        <f>VLOOKUP(B376,'Highest Rating - Edited'!$B$1:$K$50,9,0)</f>
        <v>www.dqstream/lawless-lawyer/no-network.com</v>
      </c>
      <c r="P376" s="4" t="str">
        <f t="shared" si="16"/>
        <v>LAWLESS LAWYER</v>
      </c>
      <c r="Q376" t="str">
        <f t="shared" si="17"/>
        <v>Halo K-Drama Lovers, nikmati LAWLESS LAWYER Ada Jeon Bae-soo  yang nemenin kamu di hari libur kau lho</v>
      </c>
    </row>
    <row r="377" spans="1:17">
      <c r="A377">
        <f>'Actor - Edited'!A377</f>
        <v>376</v>
      </c>
      <c r="B377" t="s">
        <v>1389</v>
      </c>
      <c r="C377" t="str">
        <f>'Actor - Edited'!C377</f>
        <v xml:space="preserve">Lee Ho-cheol  </v>
      </c>
      <c r="D377" t="str">
        <f>'Actor - Edited'!D377</f>
        <v>Lee Ho-che</v>
      </c>
      <c r="E377" t="str">
        <f>'Actor - Edited'!F377</f>
        <v>Other</v>
      </c>
      <c r="F377" t="str">
        <f>'Actor - Edited'!G377</f>
        <v>www.dqbio/lee-ho-cheol--/lawless-lawyer.com</v>
      </c>
      <c r="G377" s="4" t="str">
        <f t="shared" si="15"/>
        <v xml:space="preserve">LEE HO-CHEOL  </v>
      </c>
      <c r="H377" t="str">
        <f>VLOOKUP(B377,'Highest Rating - Edited'!$B$1:$K$50,2,0)</f>
        <v>NO NETWORK</v>
      </c>
      <c r="I377">
        <f>VLOOKUP(B377,'Highest Rating - Edited'!$B$1:$K$50,3,0)</f>
        <v>2115</v>
      </c>
      <c r="J377" s="1">
        <f>VLOOKUP(B377,'Highest Rating - Edited'!$B$1:$K$50,4,0)</f>
        <v>43282</v>
      </c>
      <c r="K377" t="str">
        <f>VLOOKUP(B377,'Highest Rating - Edited'!$B$1:$K$50,5,0)</f>
        <v>Rating Below Average</v>
      </c>
      <c r="L377" t="str">
        <f>VLOOKUP(B377,'Highest Rating - Edited'!$B$1:$K$50,6,0)</f>
        <v>Level 2</v>
      </c>
      <c r="M377" t="str">
        <f>VLOOKUP(B377,'Highest Rating - Edited'!$B$1:$K$50,7,0)</f>
        <v>Second Semester</v>
      </c>
      <c r="N377" t="str">
        <f>VLOOKUP(B377,'Highest Rating - Edited'!$B$1:$K$50,8,0)</f>
        <v>Old Series</v>
      </c>
      <c r="O377" t="str">
        <f>VLOOKUP(B377,'Highest Rating - Edited'!$B$1:$K$50,9,0)</f>
        <v>www.dqstream/lawless-lawyer/no-network.com</v>
      </c>
      <c r="P377" s="4" t="str">
        <f t="shared" si="16"/>
        <v>LAWLESS LAWYER</v>
      </c>
      <c r="Q377" t="str">
        <f t="shared" si="17"/>
        <v>Halo K-Drama Lovers, nikmati LAWLESS LAWYER Ada Lee Ho-cheol   yang nemenin kamu di hari libur kau lho</v>
      </c>
    </row>
    <row r="378" spans="1:17">
      <c r="A378">
        <f>'Actor - Edited'!A378</f>
        <v>377</v>
      </c>
      <c r="B378" t="s">
        <v>1389</v>
      </c>
      <c r="C378" t="str">
        <f>'Actor - Edited'!C378</f>
        <v>Jin Seon-kyu</v>
      </c>
      <c r="D378" t="str">
        <f>'Actor - Edited'!D378</f>
        <v>Motorcycle</v>
      </c>
      <c r="E378" t="str">
        <f>'Actor - Edited'!F378</f>
        <v>Special Appearance</v>
      </c>
      <c r="F378" t="str">
        <f>'Actor - Edited'!G378</f>
        <v>www.dqbio/jin-seon-kyu/lawless-lawyer.com</v>
      </c>
      <c r="G378" s="4" t="str">
        <f t="shared" si="15"/>
        <v>JIN SEON-KYU</v>
      </c>
      <c r="H378" t="str">
        <f>VLOOKUP(B378,'Highest Rating - Edited'!$B$1:$K$50,2,0)</f>
        <v>NO NETWORK</v>
      </c>
      <c r="I378">
        <f>VLOOKUP(B378,'Highest Rating - Edited'!$B$1:$K$50,3,0)</f>
        <v>2115</v>
      </c>
      <c r="J378" s="1">
        <f>VLOOKUP(B378,'Highest Rating - Edited'!$B$1:$K$50,4,0)</f>
        <v>43282</v>
      </c>
      <c r="K378" t="str">
        <f>VLOOKUP(B378,'Highest Rating - Edited'!$B$1:$K$50,5,0)</f>
        <v>Rating Below Average</v>
      </c>
      <c r="L378" t="str">
        <f>VLOOKUP(B378,'Highest Rating - Edited'!$B$1:$K$50,6,0)</f>
        <v>Level 2</v>
      </c>
      <c r="M378" t="str">
        <f>VLOOKUP(B378,'Highest Rating - Edited'!$B$1:$K$50,7,0)</f>
        <v>Second Semester</v>
      </c>
      <c r="N378" t="str">
        <f>VLOOKUP(B378,'Highest Rating - Edited'!$B$1:$K$50,8,0)</f>
        <v>Old Series</v>
      </c>
      <c r="O378" t="str">
        <f>VLOOKUP(B378,'Highest Rating - Edited'!$B$1:$K$50,9,0)</f>
        <v>www.dqstream/lawless-lawyer/no-network.com</v>
      </c>
      <c r="P378" s="4" t="str">
        <f t="shared" si="16"/>
        <v>LAWLESS LAWYER</v>
      </c>
      <c r="Q378" t="str">
        <f t="shared" si="17"/>
        <v>Halo K-Drama Lovers, nikmati LAWLESS LAWYER Ada Jin Seon-kyu yang nemenin kamu di hari libur kau lho</v>
      </c>
    </row>
    <row r="379" spans="1:17">
      <c r="A379">
        <f>'Actor - Edited'!A379</f>
        <v>378</v>
      </c>
      <c r="B379" t="s">
        <v>1389</v>
      </c>
      <c r="C379" t="str">
        <f>'Actor - Edited'!C379</f>
        <v xml:space="preserve">Jeon Gook-hwan </v>
      </c>
      <c r="D379" t="str">
        <f>'Actor - Edited'!D379</f>
        <v>Jeon Gook-</v>
      </c>
      <c r="E379" t="str">
        <f>'Actor - Edited'!F379</f>
        <v>Special Appearance</v>
      </c>
      <c r="F379" t="str">
        <f>'Actor - Edited'!G379</f>
        <v>www.dqbio/jeon-gook-hwan-/lawless-lawyer.com</v>
      </c>
      <c r="G379" s="4" t="str">
        <f t="shared" si="15"/>
        <v xml:space="preserve">JEON GOOK-HWAN </v>
      </c>
      <c r="H379" t="str">
        <f>VLOOKUP(B379,'Highest Rating - Edited'!$B$1:$K$50,2,0)</f>
        <v>NO NETWORK</v>
      </c>
      <c r="I379">
        <f>VLOOKUP(B379,'Highest Rating - Edited'!$B$1:$K$50,3,0)</f>
        <v>2115</v>
      </c>
      <c r="J379" s="1">
        <f>VLOOKUP(B379,'Highest Rating - Edited'!$B$1:$K$50,4,0)</f>
        <v>43282</v>
      </c>
      <c r="K379" t="str">
        <f>VLOOKUP(B379,'Highest Rating - Edited'!$B$1:$K$50,5,0)</f>
        <v>Rating Below Average</v>
      </c>
      <c r="L379" t="str">
        <f>VLOOKUP(B379,'Highest Rating - Edited'!$B$1:$K$50,6,0)</f>
        <v>Level 2</v>
      </c>
      <c r="M379" t="str">
        <f>VLOOKUP(B379,'Highest Rating - Edited'!$B$1:$K$50,7,0)</f>
        <v>Second Semester</v>
      </c>
      <c r="N379" t="str">
        <f>VLOOKUP(B379,'Highest Rating - Edited'!$B$1:$K$50,8,0)</f>
        <v>Old Series</v>
      </c>
      <c r="O379" t="str">
        <f>VLOOKUP(B379,'Highest Rating - Edited'!$B$1:$K$50,9,0)</f>
        <v>www.dqstream/lawless-lawyer/no-network.com</v>
      </c>
      <c r="P379" s="4" t="str">
        <f t="shared" si="16"/>
        <v>LAWLESS LAWYER</v>
      </c>
      <c r="Q379" t="str">
        <f t="shared" si="17"/>
        <v>Halo K-Drama Lovers, nikmati LAWLESS LAWYER Ada Jeon Gook-hwan  yang nemenin kamu di hari libur kau lho</v>
      </c>
    </row>
    <row r="380" spans="1:17">
      <c r="A380">
        <f>'Actor - Edited'!A380</f>
        <v>379</v>
      </c>
      <c r="B380" t="s">
        <v>1390</v>
      </c>
      <c r="C380" t="str">
        <f>'Actor - Edited'!C380</f>
        <v>Choi Dae-sung</v>
      </c>
      <c r="D380" t="str">
        <f>'Actor - Edited'!D380</f>
        <v>Seo Hyeong</v>
      </c>
      <c r="E380" t="str">
        <f>'Actor - Edited'!F380</f>
        <v>Reccuring</v>
      </c>
      <c r="F380" t="str">
        <f>'Actor - Edited'!G380</f>
        <v>www.dqbio/choi-dae-sung/lie-after-lie.com</v>
      </c>
      <c r="G380" s="4" t="str">
        <f t="shared" si="15"/>
        <v>CHOI DAE-SUNG</v>
      </c>
      <c r="H380" t="str">
        <f>VLOOKUP(B380,'Highest Rating - Edited'!$B$1:$K$50,2,0)</f>
        <v>CHANNEL A</v>
      </c>
      <c r="I380">
        <f>VLOOKUP(B380,'Highest Rating - Edited'!$B$1:$K$50,3,0)</f>
        <v>1784</v>
      </c>
      <c r="J380" s="1">
        <f>VLOOKUP(B380,'Highest Rating - Edited'!$B$1:$K$50,4,0)</f>
        <v>44128</v>
      </c>
      <c r="K380" t="str">
        <f>VLOOKUP(B380,'Highest Rating - Edited'!$B$1:$K$50,5,0)</f>
        <v>Rating Below Average</v>
      </c>
      <c r="L380" t="str">
        <f>VLOOKUP(B380,'Highest Rating - Edited'!$B$1:$K$50,6,0)</f>
        <v>Level 1</v>
      </c>
      <c r="M380" t="str">
        <f>VLOOKUP(B380,'Highest Rating - Edited'!$B$1:$K$50,7,0)</f>
        <v>Second Semester</v>
      </c>
      <c r="N380" t="str">
        <f>VLOOKUP(B380,'Highest Rating - Edited'!$B$1:$K$50,8,0)</f>
        <v>Old Series</v>
      </c>
      <c r="O380" t="str">
        <f>VLOOKUP(B380,'Highest Rating - Edited'!$B$1:$K$50,9,0)</f>
        <v>www.dqstream/lie-after-lie/channel-a.com</v>
      </c>
      <c r="P380" s="4" t="str">
        <f t="shared" si="16"/>
        <v>LIE AFTER LIE</v>
      </c>
      <c r="Q380" t="str">
        <f t="shared" si="17"/>
        <v>Halo K-Drama Lovers, nikmati LIE AFTER LIE Ada Choi Dae-sung yang nemenin kamu di hari libur kau lho</v>
      </c>
    </row>
    <row r="381" spans="1:17">
      <c r="A381">
        <f>'Actor - Edited'!A381</f>
        <v>380</v>
      </c>
      <c r="B381" t="s">
        <v>1390</v>
      </c>
      <c r="C381" t="str">
        <f>'Actor - Edited'!C381</f>
        <v>Yoon Sung-mo</v>
      </c>
      <c r="D381" t="str">
        <f>'Actor - Edited'!D381</f>
        <v>Choi Hyun-</v>
      </c>
      <c r="E381" t="str">
        <f>'Actor - Edited'!F381</f>
        <v>Reccuring</v>
      </c>
      <c r="F381" t="str">
        <f>'Actor - Edited'!G381</f>
        <v>www.dqbio/yoon-sung-mo/lie-after-lie.com</v>
      </c>
      <c r="G381" s="4" t="str">
        <f t="shared" si="15"/>
        <v>YOON SUNG-MO</v>
      </c>
      <c r="H381" t="str">
        <f>VLOOKUP(B381,'Highest Rating - Edited'!$B$1:$K$50,2,0)</f>
        <v>CHANNEL A</v>
      </c>
      <c r="I381">
        <f>VLOOKUP(B381,'Highest Rating - Edited'!$B$1:$K$50,3,0)</f>
        <v>1784</v>
      </c>
      <c r="J381" s="1">
        <f>VLOOKUP(B381,'Highest Rating - Edited'!$B$1:$K$50,4,0)</f>
        <v>44128</v>
      </c>
      <c r="K381" t="str">
        <f>VLOOKUP(B381,'Highest Rating - Edited'!$B$1:$K$50,5,0)</f>
        <v>Rating Below Average</v>
      </c>
      <c r="L381" t="str">
        <f>VLOOKUP(B381,'Highest Rating - Edited'!$B$1:$K$50,6,0)</f>
        <v>Level 1</v>
      </c>
      <c r="M381" t="str">
        <f>VLOOKUP(B381,'Highest Rating - Edited'!$B$1:$K$50,7,0)</f>
        <v>Second Semester</v>
      </c>
      <c r="N381" t="str">
        <f>VLOOKUP(B381,'Highest Rating - Edited'!$B$1:$K$50,8,0)</f>
        <v>Old Series</v>
      </c>
      <c r="O381" t="str">
        <f>VLOOKUP(B381,'Highest Rating - Edited'!$B$1:$K$50,9,0)</f>
        <v>www.dqstream/lie-after-lie/channel-a.com</v>
      </c>
      <c r="P381" s="4" t="str">
        <f t="shared" si="16"/>
        <v>LIE AFTER LIE</v>
      </c>
      <c r="Q381" t="str">
        <f t="shared" si="17"/>
        <v>Halo K-Drama Lovers, nikmati LIE AFTER LIE Ada Yoon Sung-mo yang nemenin kamu di hari libur kau lho</v>
      </c>
    </row>
    <row r="382" spans="1:17">
      <c r="A382">
        <f>'Actor - Edited'!A382</f>
        <v>381</v>
      </c>
      <c r="B382" t="s">
        <v>1390</v>
      </c>
      <c r="C382" t="str">
        <f>'Actor - Edited'!C382</f>
        <v>Baek Song-yi</v>
      </c>
      <c r="D382" t="str">
        <f>'Actor - Edited'!D382</f>
        <v>Jung So-ri</v>
      </c>
      <c r="E382" t="str">
        <f>'Actor - Edited'!F382</f>
        <v>Reccuring</v>
      </c>
      <c r="F382" t="str">
        <f>'Actor - Edited'!G382</f>
        <v>www.dqbio/baek-song-yi/lie-after-lie.com</v>
      </c>
      <c r="G382" s="4" t="str">
        <f t="shared" si="15"/>
        <v>BAEK SONG-YI</v>
      </c>
      <c r="H382" t="str">
        <f>VLOOKUP(B382,'Highest Rating - Edited'!$B$1:$K$50,2,0)</f>
        <v>CHANNEL A</v>
      </c>
      <c r="I382">
        <f>VLOOKUP(B382,'Highest Rating - Edited'!$B$1:$K$50,3,0)</f>
        <v>1784</v>
      </c>
      <c r="J382" s="1">
        <f>VLOOKUP(B382,'Highest Rating - Edited'!$B$1:$K$50,4,0)</f>
        <v>44128</v>
      </c>
      <c r="K382" t="str">
        <f>VLOOKUP(B382,'Highest Rating - Edited'!$B$1:$K$50,5,0)</f>
        <v>Rating Below Average</v>
      </c>
      <c r="L382" t="str">
        <f>VLOOKUP(B382,'Highest Rating - Edited'!$B$1:$K$50,6,0)</f>
        <v>Level 1</v>
      </c>
      <c r="M382" t="str">
        <f>VLOOKUP(B382,'Highest Rating - Edited'!$B$1:$K$50,7,0)</f>
        <v>Second Semester</v>
      </c>
      <c r="N382" t="str">
        <f>VLOOKUP(B382,'Highest Rating - Edited'!$B$1:$K$50,8,0)</f>
        <v>Old Series</v>
      </c>
      <c r="O382" t="str">
        <f>VLOOKUP(B382,'Highest Rating - Edited'!$B$1:$K$50,9,0)</f>
        <v>www.dqstream/lie-after-lie/channel-a.com</v>
      </c>
      <c r="P382" s="4" t="str">
        <f t="shared" si="16"/>
        <v>LIE AFTER LIE</v>
      </c>
      <c r="Q382" t="str">
        <f t="shared" si="17"/>
        <v>Halo K-Drama Lovers, nikmati LIE AFTER LIE Ada Baek Song-yi yang nemenin kamu di hari libur kau lho</v>
      </c>
    </row>
    <row r="383" spans="1:17">
      <c r="A383">
        <f>'Actor - Edited'!A383</f>
        <v>382</v>
      </c>
      <c r="B383" t="s">
        <v>1390</v>
      </c>
      <c r="C383" t="str">
        <f>'Actor - Edited'!C383</f>
        <v>Im Han-bin</v>
      </c>
      <c r="D383" t="str">
        <f>'Actor - Edited'!D383</f>
        <v>Jeon Jin-g</v>
      </c>
      <c r="E383" t="str">
        <f>'Actor - Edited'!F383</f>
        <v>Other</v>
      </c>
      <c r="F383" t="str">
        <f>'Actor - Edited'!G383</f>
        <v>www.dqbio/im-han-bin/lie-after-lie.com</v>
      </c>
      <c r="G383" s="4" t="str">
        <f t="shared" si="15"/>
        <v>IM HAN-BIN</v>
      </c>
      <c r="H383" t="str">
        <f>VLOOKUP(B383,'Highest Rating - Edited'!$B$1:$K$50,2,0)</f>
        <v>CHANNEL A</v>
      </c>
      <c r="I383">
        <f>VLOOKUP(B383,'Highest Rating - Edited'!$B$1:$K$50,3,0)</f>
        <v>1784</v>
      </c>
      <c r="J383" s="1">
        <f>VLOOKUP(B383,'Highest Rating - Edited'!$B$1:$K$50,4,0)</f>
        <v>44128</v>
      </c>
      <c r="K383" t="str">
        <f>VLOOKUP(B383,'Highest Rating - Edited'!$B$1:$K$50,5,0)</f>
        <v>Rating Below Average</v>
      </c>
      <c r="L383" t="str">
        <f>VLOOKUP(B383,'Highest Rating - Edited'!$B$1:$K$50,6,0)</f>
        <v>Level 1</v>
      </c>
      <c r="M383" t="str">
        <f>VLOOKUP(B383,'Highest Rating - Edited'!$B$1:$K$50,7,0)</f>
        <v>Second Semester</v>
      </c>
      <c r="N383" t="str">
        <f>VLOOKUP(B383,'Highest Rating - Edited'!$B$1:$K$50,8,0)</f>
        <v>Old Series</v>
      </c>
      <c r="O383" t="str">
        <f>VLOOKUP(B383,'Highest Rating - Edited'!$B$1:$K$50,9,0)</f>
        <v>www.dqstream/lie-after-lie/channel-a.com</v>
      </c>
      <c r="P383" s="4" t="str">
        <f t="shared" si="16"/>
        <v>LIE AFTER LIE</v>
      </c>
      <c r="Q383" t="str">
        <f t="shared" si="17"/>
        <v>Halo K-Drama Lovers, nikmati LIE AFTER LIE Ada Im Han-bin yang nemenin kamu di hari libur kau lho</v>
      </c>
    </row>
    <row r="384" spans="1:17">
      <c r="A384">
        <f>'Actor - Edited'!A384</f>
        <v>383</v>
      </c>
      <c r="B384" t="s">
        <v>1390</v>
      </c>
      <c r="C384" t="str">
        <f>'Actor - Edited'!C384</f>
        <v>Im Seung-dae</v>
      </c>
      <c r="D384" t="str">
        <f>'Actor - Edited'!D384</f>
        <v>Jeon Bong-</v>
      </c>
      <c r="E384" t="str">
        <f>'Actor - Edited'!F384</f>
        <v>Other</v>
      </c>
      <c r="F384" t="str">
        <f>'Actor - Edited'!G384</f>
        <v>www.dqbio/im-seung-dae/lie-after-lie.com</v>
      </c>
      <c r="G384" s="4" t="str">
        <f t="shared" si="15"/>
        <v>IM SEUNG-DAE</v>
      </c>
      <c r="H384" t="str">
        <f>VLOOKUP(B384,'Highest Rating - Edited'!$B$1:$K$50,2,0)</f>
        <v>CHANNEL A</v>
      </c>
      <c r="I384">
        <f>VLOOKUP(B384,'Highest Rating - Edited'!$B$1:$K$50,3,0)</f>
        <v>1784</v>
      </c>
      <c r="J384" s="1">
        <f>VLOOKUP(B384,'Highest Rating - Edited'!$B$1:$K$50,4,0)</f>
        <v>44128</v>
      </c>
      <c r="K384" t="str">
        <f>VLOOKUP(B384,'Highest Rating - Edited'!$B$1:$K$50,5,0)</f>
        <v>Rating Below Average</v>
      </c>
      <c r="L384" t="str">
        <f>VLOOKUP(B384,'Highest Rating - Edited'!$B$1:$K$50,6,0)</f>
        <v>Level 1</v>
      </c>
      <c r="M384" t="str">
        <f>VLOOKUP(B384,'Highest Rating - Edited'!$B$1:$K$50,7,0)</f>
        <v>Second Semester</v>
      </c>
      <c r="N384" t="str">
        <f>VLOOKUP(B384,'Highest Rating - Edited'!$B$1:$K$50,8,0)</f>
        <v>Old Series</v>
      </c>
      <c r="O384" t="str">
        <f>VLOOKUP(B384,'Highest Rating - Edited'!$B$1:$K$50,9,0)</f>
        <v>www.dqstream/lie-after-lie/channel-a.com</v>
      </c>
      <c r="P384" s="4" t="str">
        <f t="shared" si="16"/>
        <v>LIE AFTER LIE</v>
      </c>
      <c r="Q384" t="str">
        <f t="shared" si="17"/>
        <v>Halo K-Drama Lovers, nikmati LIE AFTER LIE Ada Im Seung-dae yang nemenin kamu di hari libur kau lho</v>
      </c>
    </row>
    <row r="385" spans="1:17">
      <c r="A385">
        <f>'Actor - Edited'!A385</f>
        <v>384</v>
      </c>
      <c r="B385" t="s">
        <v>1390</v>
      </c>
      <c r="C385" t="str">
        <f>'Actor - Edited'!C385</f>
        <v>Moon Soo-bin</v>
      </c>
      <c r="D385" t="str">
        <f>'Actor - Edited'!D385</f>
        <v>Chae Ryung</v>
      </c>
      <c r="E385" t="str">
        <f>'Actor - Edited'!F385</f>
        <v>Other</v>
      </c>
      <c r="F385" t="str">
        <f>'Actor - Edited'!G385</f>
        <v>www.dqbio/moon-soo-bin/lie-after-lie.com</v>
      </c>
      <c r="G385" s="4" t="str">
        <f t="shared" si="15"/>
        <v>MOON SOO-BIN</v>
      </c>
      <c r="H385" t="str">
        <f>VLOOKUP(B385,'Highest Rating - Edited'!$B$1:$K$50,2,0)</f>
        <v>CHANNEL A</v>
      </c>
      <c r="I385">
        <f>VLOOKUP(B385,'Highest Rating - Edited'!$B$1:$K$50,3,0)</f>
        <v>1784</v>
      </c>
      <c r="J385" s="1">
        <f>VLOOKUP(B385,'Highest Rating - Edited'!$B$1:$K$50,4,0)</f>
        <v>44128</v>
      </c>
      <c r="K385" t="str">
        <f>VLOOKUP(B385,'Highest Rating - Edited'!$B$1:$K$50,5,0)</f>
        <v>Rating Below Average</v>
      </c>
      <c r="L385" t="str">
        <f>VLOOKUP(B385,'Highest Rating - Edited'!$B$1:$K$50,6,0)</f>
        <v>Level 1</v>
      </c>
      <c r="M385" t="str">
        <f>VLOOKUP(B385,'Highest Rating - Edited'!$B$1:$K$50,7,0)</f>
        <v>Second Semester</v>
      </c>
      <c r="N385" t="str">
        <f>VLOOKUP(B385,'Highest Rating - Edited'!$B$1:$K$50,8,0)</f>
        <v>Old Series</v>
      </c>
      <c r="O385" t="str">
        <f>VLOOKUP(B385,'Highest Rating - Edited'!$B$1:$K$50,9,0)</f>
        <v>www.dqstream/lie-after-lie/channel-a.com</v>
      </c>
      <c r="P385" s="4" t="str">
        <f t="shared" si="16"/>
        <v>LIE AFTER LIE</v>
      </c>
      <c r="Q385" t="str">
        <f t="shared" si="17"/>
        <v>Halo K-Drama Lovers, nikmati LIE AFTER LIE Ada Moon Soo-bin yang nemenin kamu di hari libur kau lho</v>
      </c>
    </row>
    <row r="386" spans="1:17">
      <c r="A386">
        <f>'Actor - Edited'!A386</f>
        <v>385</v>
      </c>
      <c r="B386" t="s">
        <v>1390</v>
      </c>
      <c r="C386" t="str">
        <f>'Actor - Edited'!C386</f>
        <v>Kim Tae-yeon</v>
      </c>
      <c r="D386" t="str">
        <f>'Actor - Edited'!D386</f>
        <v>Young Hye</v>
      </c>
      <c r="E386" t="str">
        <f>'Actor - Edited'!F386</f>
        <v>Other</v>
      </c>
      <c r="F386" t="str">
        <f>'Actor - Edited'!G386</f>
        <v>www.dqbio/kim-tae-yeon/lie-after-lie.com</v>
      </c>
      <c r="G386" s="4" t="str">
        <f t="shared" si="15"/>
        <v>KIM TAE-YEON</v>
      </c>
      <c r="H386" t="str">
        <f>VLOOKUP(B386,'Highest Rating - Edited'!$B$1:$K$50,2,0)</f>
        <v>CHANNEL A</v>
      </c>
      <c r="I386">
        <f>VLOOKUP(B386,'Highest Rating - Edited'!$B$1:$K$50,3,0)</f>
        <v>1784</v>
      </c>
      <c r="J386" s="1">
        <f>VLOOKUP(B386,'Highest Rating - Edited'!$B$1:$K$50,4,0)</f>
        <v>44128</v>
      </c>
      <c r="K386" t="str">
        <f>VLOOKUP(B386,'Highest Rating - Edited'!$B$1:$K$50,5,0)</f>
        <v>Rating Below Average</v>
      </c>
      <c r="L386" t="str">
        <f>VLOOKUP(B386,'Highest Rating - Edited'!$B$1:$K$50,6,0)</f>
        <v>Level 1</v>
      </c>
      <c r="M386" t="str">
        <f>VLOOKUP(B386,'Highest Rating - Edited'!$B$1:$K$50,7,0)</f>
        <v>Second Semester</v>
      </c>
      <c r="N386" t="str">
        <f>VLOOKUP(B386,'Highest Rating - Edited'!$B$1:$K$50,8,0)</f>
        <v>Old Series</v>
      </c>
      <c r="O386" t="str">
        <f>VLOOKUP(B386,'Highest Rating - Edited'!$B$1:$K$50,9,0)</f>
        <v>www.dqstream/lie-after-lie/channel-a.com</v>
      </c>
      <c r="P386" s="4" t="str">
        <f t="shared" si="16"/>
        <v>LIE AFTER LIE</v>
      </c>
      <c r="Q386" t="str">
        <f t="shared" si="17"/>
        <v>Halo K-Drama Lovers, nikmati LIE AFTER LIE Ada Kim Tae-yeon yang nemenin kamu di hari libur kau lho</v>
      </c>
    </row>
    <row r="387" spans="1:17">
      <c r="A387">
        <f>'Actor - Edited'!A387</f>
        <v>386</v>
      </c>
      <c r="B387" t="s">
        <v>1390</v>
      </c>
      <c r="C387" t="str">
        <f>'Actor - Edited'!C387</f>
        <v>Nam Myung-ryul</v>
      </c>
      <c r="D387" t="str">
        <f>'Actor - Edited'!D387</f>
        <v>Ji Dong-ri</v>
      </c>
      <c r="E387" t="str">
        <f>'Actor - Edited'!F387</f>
        <v>Special Appearance</v>
      </c>
      <c r="F387" t="str">
        <f>'Actor - Edited'!G387</f>
        <v>www.dqbio/nam-myung-ryul/lie-after-lie.com</v>
      </c>
      <c r="G387" s="4" t="str">
        <f t="shared" ref="G387:G450" si="18">UPPER(HYPERLINK(F387,C387))</f>
        <v>NAM MYUNG-RYUL</v>
      </c>
      <c r="H387" t="str">
        <f>VLOOKUP(B387,'Highest Rating - Edited'!$B$1:$K$50,2,0)</f>
        <v>CHANNEL A</v>
      </c>
      <c r="I387">
        <f>VLOOKUP(B387,'Highest Rating - Edited'!$B$1:$K$50,3,0)</f>
        <v>1784</v>
      </c>
      <c r="J387" s="1">
        <f>VLOOKUP(B387,'Highest Rating - Edited'!$B$1:$K$50,4,0)</f>
        <v>44128</v>
      </c>
      <c r="K387" t="str">
        <f>VLOOKUP(B387,'Highest Rating - Edited'!$B$1:$K$50,5,0)</f>
        <v>Rating Below Average</v>
      </c>
      <c r="L387" t="str">
        <f>VLOOKUP(B387,'Highest Rating - Edited'!$B$1:$K$50,6,0)</f>
        <v>Level 1</v>
      </c>
      <c r="M387" t="str">
        <f>VLOOKUP(B387,'Highest Rating - Edited'!$B$1:$K$50,7,0)</f>
        <v>Second Semester</v>
      </c>
      <c r="N387" t="str">
        <f>VLOOKUP(B387,'Highest Rating - Edited'!$B$1:$K$50,8,0)</f>
        <v>Old Series</v>
      </c>
      <c r="O387" t="str">
        <f>VLOOKUP(B387,'Highest Rating - Edited'!$B$1:$K$50,9,0)</f>
        <v>www.dqstream/lie-after-lie/channel-a.com</v>
      </c>
      <c r="P387" s="4" t="str">
        <f t="shared" ref="P387:P450" si="19">HYPERLINK(O387,B387)</f>
        <v>LIE AFTER LIE</v>
      </c>
      <c r="Q387" t="str">
        <f t="shared" ref="Q387:Q450" si="20">CONCATENATE("Halo K-Drama Lovers, nikmati"," ",HYPERLINK(O387,B387)," Ada"," ",HYPERLINK(F387,C387)," yang nemenin kamu di hari libur kau lho")</f>
        <v>Halo K-Drama Lovers, nikmati LIE AFTER LIE Ada Nam Myung-ryul yang nemenin kamu di hari libur kau lho</v>
      </c>
    </row>
    <row r="388" spans="1:17">
      <c r="A388">
        <f>'Actor - Edited'!A388</f>
        <v>387</v>
      </c>
      <c r="B388" t="s">
        <v>1390</v>
      </c>
      <c r="C388" t="str">
        <f>'Actor - Edited'!C388</f>
        <v>Song Jae-hee</v>
      </c>
      <c r="D388" t="str">
        <f>'Actor - Edited'!D388</f>
        <v>Jeon Gi-bu</v>
      </c>
      <c r="E388" t="str">
        <f>'Actor - Edited'!F388</f>
        <v>Special Appearance</v>
      </c>
      <c r="F388" t="str">
        <f>'Actor - Edited'!G388</f>
        <v>www.dqbio/song-jae-hee/lie-after-lie.com</v>
      </c>
      <c r="G388" s="4" t="str">
        <f t="shared" si="18"/>
        <v>SONG JAE-HEE</v>
      </c>
      <c r="H388" t="str">
        <f>VLOOKUP(B388,'Highest Rating - Edited'!$B$1:$K$50,2,0)</f>
        <v>CHANNEL A</v>
      </c>
      <c r="I388">
        <f>VLOOKUP(B388,'Highest Rating - Edited'!$B$1:$K$50,3,0)</f>
        <v>1784</v>
      </c>
      <c r="J388" s="1">
        <f>VLOOKUP(B388,'Highest Rating - Edited'!$B$1:$K$50,4,0)</f>
        <v>44128</v>
      </c>
      <c r="K388" t="str">
        <f>VLOOKUP(B388,'Highest Rating - Edited'!$B$1:$K$50,5,0)</f>
        <v>Rating Below Average</v>
      </c>
      <c r="L388" t="str">
        <f>VLOOKUP(B388,'Highest Rating - Edited'!$B$1:$K$50,6,0)</f>
        <v>Level 1</v>
      </c>
      <c r="M388" t="str">
        <f>VLOOKUP(B388,'Highest Rating - Edited'!$B$1:$K$50,7,0)</f>
        <v>Second Semester</v>
      </c>
      <c r="N388" t="str">
        <f>VLOOKUP(B388,'Highest Rating - Edited'!$B$1:$K$50,8,0)</f>
        <v>Old Series</v>
      </c>
      <c r="O388" t="str">
        <f>VLOOKUP(B388,'Highest Rating - Edited'!$B$1:$K$50,9,0)</f>
        <v>www.dqstream/lie-after-lie/channel-a.com</v>
      </c>
      <c r="P388" s="4" t="str">
        <f t="shared" si="19"/>
        <v>LIE AFTER LIE</v>
      </c>
      <c r="Q388" t="str">
        <f t="shared" si="20"/>
        <v>Halo K-Drama Lovers, nikmati LIE AFTER LIE Ada Song Jae-hee yang nemenin kamu di hari libur kau lho</v>
      </c>
    </row>
    <row r="389" spans="1:17">
      <c r="A389">
        <f>'Actor - Edited'!A389</f>
        <v>388</v>
      </c>
      <c r="B389" t="s">
        <v>1390</v>
      </c>
      <c r="C389" t="str">
        <f>'Actor - Edited'!C389</f>
        <v>Lee Chae-kyung</v>
      </c>
      <c r="D389" t="str">
        <f>'Actor - Edited'!D389</f>
        <v>Lee Chae-k</v>
      </c>
      <c r="E389" t="str">
        <f>'Actor - Edited'!F389</f>
        <v>Special Appearance</v>
      </c>
      <c r="F389" t="str">
        <f>'Actor - Edited'!G389</f>
        <v>www.dqbio/lee-chae-kyung/lie-after-lie.com</v>
      </c>
      <c r="G389" s="4" t="str">
        <f t="shared" si="18"/>
        <v>LEE CHAE-KYUNG</v>
      </c>
      <c r="H389" t="str">
        <f>VLOOKUP(B389,'Highest Rating - Edited'!$B$1:$K$50,2,0)</f>
        <v>CHANNEL A</v>
      </c>
      <c r="I389">
        <f>VLOOKUP(B389,'Highest Rating - Edited'!$B$1:$K$50,3,0)</f>
        <v>1784</v>
      </c>
      <c r="J389" s="1">
        <f>VLOOKUP(B389,'Highest Rating - Edited'!$B$1:$K$50,4,0)</f>
        <v>44128</v>
      </c>
      <c r="K389" t="str">
        <f>VLOOKUP(B389,'Highest Rating - Edited'!$B$1:$K$50,5,0)</f>
        <v>Rating Below Average</v>
      </c>
      <c r="L389" t="str">
        <f>VLOOKUP(B389,'Highest Rating - Edited'!$B$1:$K$50,6,0)</f>
        <v>Level 1</v>
      </c>
      <c r="M389" t="str">
        <f>VLOOKUP(B389,'Highest Rating - Edited'!$B$1:$K$50,7,0)</f>
        <v>Second Semester</v>
      </c>
      <c r="N389" t="str">
        <f>VLOOKUP(B389,'Highest Rating - Edited'!$B$1:$K$50,8,0)</f>
        <v>Old Series</v>
      </c>
      <c r="O389" t="str">
        <f>VLOOKUP(B389,'Highest Rating - Edited'!$B$1:$K$50,9,0)</f>
        <v>www.dqstream/lie-after-lie/channel-a.com</v>
      </c>
      <c r="P389" s="4" t="str">
        <f t="shared" si="19"/>
        <v>LIE AFTER LIE</v>
      </c>
      <c r="Q389" t="str">
        <f t="shared" si="20"/>
        <v>Halo K-Drama Lovers, nikmati LIE AFTER LIE Ada Lee Chae-kyung yang nemenin kamu di hari libur kau lho</v>
      </c>
    </row>
    <row r="390" spans="1:17">
      <c r="A390">
        <f>'Actor - Edited'!A390</f>
        <v>389</v>
      </c>
      <c r="B390" t="s">
        <v>1390</v>
      </c>
      <c r="C390" t="str">
        <f>'Actor - Edited'!C390</f>
        <v xml:space="preserve">Oh Jin-young </v>
      </c>
      <c r="D390" t="str">
        <f>'Actor - Edited'!D390</f>
        <v>Oh Jin-you</v>
      </c>
      <c r="E390" t="str">
        <f>'Actor - Edited'!F390</f>
        <v>Special Appearance</v>
      </c>
      <c r="F390" t="str">
        <f>'Actor - Edited'!G390</f>
        <v>www.dqbio/oh-jin-young-/lie-after-lie.com</v>
      </c>
      <c r="G390" s="4" t="str">
        <f t="shared" si="18"/>
        <v xml:space="preserve">OH JIN-YOUNG </v>
      </c>
      <c r="H390" t="str">
        <f>VLOOKUP(B390,'Highest Rating - Edited'!$B$1:$K$50,2,0)</f>
        <v>CHANNEL A</v>
      </c>
      <c r="I390">
        <f>VLOOKUP(B390,'Highest Rating - Edited'!$B$1:$K$50,3,0)</f>
        <v>1784</v>
      </c>
      <c r="J390" s="1">
        <f>VLOOKUP(B390,'Highest Rating - Edited'!$B$1:$K$50,4,0)</f>
        <v>44128</v>
      </c>
      <c r="K390" t="str">
        <f>VLOOKUP(B390,'Highest Rating - Edited'!$B$1:$K$50,5,0)</f>
        <v>Rating Below Average</v>
      </c>
      <c r="L390" t="str">
        <f>VLOOKUP(B390,'Highest Rating - Edited'!$B$1:$K$50,6,0)</f>
        <v>Level 1</v>
      </c>
      <c r="M390" t="str">
        <f>VLOOKUP(B390,'Highest Rating - Edited'!$B$1:$K$50,7,0)</f>
        <v>Second Semester</v>
      </c>
      <c r="N390" t="str">
        <f>VLOOKUP(B390,'Highest Rating - Edited'!$B$1:$K$50,8,0)</f>
        <v>Old Series</v>
      </c>
      <c r="O390" t="str">
        <f>VLOOKUP(B390,'Highest Rating - Edited'!$B$1:$K$50,9,0)</f>
        <v>www.dqstream/lie-after-lie/channel-a.com</v>
      </c>
      <c r="P390" s="4" t="str">
        <f t="shared" si="19"/>
        <v>LIE AFTER LIE</v>
      </c>
      <c r="Q390" t="str">
        <f t="shared" si="20"/>
        <v>Halo K-Drama Lovers, nikmati LIE AFTER LIE Ada Oh Jin-young  yang nemenin kamu di hari libur kau lho</v>
      </c>
    </row>
    <row r="391" spans="1:17">
      <c r="A391">
        <f>'Actor - Edited'!A391</f>
        <v>390</v>
      </c>
      <c r="B391" t="s">
        <v>1390</v>
      </c>
      <c r="C391" t="str">
        <f>'Actor - Edited'!C391</f>
        <v xml:space="preserve">Lee Chae-won </v>
      </c>
      <c r="D391" t="str">
        <f>'Actor - Edited'!D391</f>
        <v>Lee Chae-w</v>
      </c>
      <c r="E391" t="str">
        <f>'Actor - Edited'!F391</f>
        <v>Special Appearance</v>
      </c>
      <c r="F391" t="str">
        <f>'Actor - Edited'!G391</f>
        <v>www.dqbio/lee-chae-won-/lie-after-lie.com</v>
      </c>
      <c r="G391" s="4" t="str">
        <f t="shared" si="18"/>
        <v xml:space="preserve">LEE CHAE-WON </v>
      </c>
      <c r="H391" t="str">
        <f>VLOOKUP(B391,'Highest Rating - Edited'!$B$1:$K$50,2,0)</f>
        <v>CHANNEL A</v>
      </c>
      <c r="I391">
        <f>VLOOKUP(B391,'Highest Rating - Edited'!$B$1:$K$50,3,0)</f>
        <v>1784</v>
      </c>
      <c r="J391" s="1">
        <f>VLOOKUP(B391,'Highest Rating - Edited'!$B$1:$K$50,4,0)</f>
        <v>44128</v>
      </c>
      <c r="K391" t="str">
        <f>VLOOKUP(B391,'Highest Rating - Edited'!$B$1:$K$50,5,0)</f>
        <v>Rating Below Average</v>
      </c>
      <c r="L391" t="str">
        <f>VLOOKUP(B391,'Highest Rating - Edited'!$B$1:$K$50,6,0)</f>
        <v>Level 1</v>
      </c>
      <c r="M391" t="str">
        <f>VLOOKUP(B391,'Highest Rating - Edited'!$B$1:$K$50,7,0)</f>
        <v>Second Semester</v>
      </c>
      <c r="N391" t="str">
        <f>VLOOKUP(B391,'Highest Rating - Edited'!$B$1:$K$50,8,0)</f>
        <v>Old Series</v>
      </c>
      <c r="O391" t="str">
        <f>VLOOKUP(B391,'Highest Rating - Edited'!$B$1:$K$50,9,0)</f>
        <v>www.dqstream/lie-after-lie/channel-a.com</v>
      </c>
      <c r="P391" s="4" t="str">
        <f t="shared" si="19"/>
        <v>LIE AFTER LIE</v>
      </c>
      <c r="Q391" t="str">
        <f t="shared" si="20"/>
        <v>Halo K-Drama Lovers, nikmati LIE AFTER LIE Ada Lee Chae-won  yang nemenin kamu di hari libur kau lho</v>
      </c>
    </row>
    <row r="392" spans="1:17">
      <c r="A392">
        <f>'Actor - Edited'!A392</f>
        <v>391</v>
      </c>
      <c r="B392" t="s">
        <v>1391</v>
      </c>
      <c r="C392" t="str">
        <f>'Actor - Edited'!C392</f>
        <v>Oh Seung-ah</v>
      </c>
      <c r="D392" t="str">
        <f>'Actor - Edited'!D392</f>
        <v>Lee Yeon-h</v>
      </c>
      <c r="E392" t="str">
        <f>'Actor - Edited'!F392</f>
        <v>Special Appearance</v>
      </c>
      <c r="F392" t="str">
        <f>'Actor - Edited'!G392</f>
        <v>www.dqbio/oh-seung-ah/love-(ft.-marriage-and-divorce).com</v>
      </c>
      <c r="G392" s="4" t="str">
        <f t="shared" si="18"/>
        <v>OH SEUNG-AH</v>
      </c>
      <c r="H392" t="str">
        <f>VLOOKUP(B392,'Highest Rating - Edited'!$B$1:$K$50,2,0)</f>
        <v>TV CHOSUN</v>
      </c>
      <c r="I392">
        <f>VLOOKUP(B392,'Highest Rating - Edited'!$B$1:$K$50,3,0)</f>
        <v>1913</v>
      </c>
      <c r="J392" s="1">
        <f>VLOOKUP(B392,'Highest Rating - Edited'!$B$1:$K$50,4,0)</f>
        <v>44269</v>
      </c>
      <c r="K392" t="str">
        <f>VLOOKUP(B392,'Highest Rating - Edited'!$B$1:$K$50,5,0)</f>
        <v>Rating Below Average</v>
      </c>
      <c r="L392" t="str">
        <f>VLOOKUP(B392,'Highest Rating - Edited'!$B$1:$K$50,6,0)</f>
        <v>Level 1</v>
      </c>
      <c r="M392" t="str">
        <f>VLOOKUP(B392,'Highest Rating - Edited'!$B$1:$K$50,7,0)</f>
        <v>First Semester</v>
      </c>
      <c r="N392" t="str">
        <f>VLOOKUP(B392,'Highest Rating - Edited'!$B$1:$K$50,8,0)</f>
        <v>New Series</v>
      </c>
      <c r="O392" t="str">
        <f>VLOOKUP(B392,'Highest Rating - Edited'!$B$1:$K$50,9,0)</f>
        <v>www.dqstream/love-(ft.-marriage-and-divorce)/tv-chosun.com</v>
      </c>
      <c r="P392" s="4" t="str">
        <f t="shared" si="19"/>
        <v>LOVE (FT. MARRIAGE AND DIVORCE)</v>
      </c>
      <c r="Q392" t="str">
        <f t="shared" si="20"/>
        <v>Halo K-Drama Lovers, nikmati LOVE (FT. MARRIAGE AND DIVORCE) Ada Oh Seung-ah yang nemenin kamu di hari libur kau lho</v>
      </c>
    </row>
    <row r="393" spans="1:17">
      <c r="A393">
        <f>'Actor - Edited'!A393</f>
        <v>392</v>
      </c>
      <c r="B393" t="s">
        <v>1391</v>
      </c>
      <c r="C393" t="str">
        <f>'Actor - Edited'!C393</f>
        <v>Shin Joo-ah</v>
      </c>
      <c r="D393" t="str">
        <f>'Actor - Edited'!D393</f>
        <v>Lee Soo-ju</v>
      </c>
      <c r="E393" t="str">
        <f>'Actor - Edited'!F393</f>
        <v>Special Appearance</v>
      </c>
      <c r="F393" t="str">
        <f>'Actor - Edited'!G393</f>
        <v>www.dqbio/shin-joo-ah/love-(ft.-marriage-and-divorce).com</v>
      </c>
      <c r="G393" s="4" t="str">
        <f t="shared" si="18"/>
        <v>SHIN JOO-AH</v>
      </c>
      <c r="H393" t="str">
        <f>VLOOKUP(B393,'Highest Rating - Edited'!$B$1:$K$50,2,0)</f>
        <v>TV CHOSUN</v>
      </c>
      <c r="I393">
        <f>VLOOKUP(B393,'Highest Rating - Edited'!$B$1:$K$50,3,0)</f>
        <v>1913</v>
      </c>
      <c r="J393" s="1">
        <f>VLOOKUP(B393,'Highest Rating - Edited'!$B$1:$K$50,4,0)</f>
        <v>44269</v>
      </c>
      <c r="K393" t="str">
        <f>VLOOKUP(B393,'Highest Rating - Edited'!$B$1:$K$50,5,0)</f>
        <v>Rating Below Average</v>
      </c>
      <c r="L393" t="str">
        <f>VLOOKUP(B393,'Highest Rating - Edited'!$B$1:$K$50,6,0)</f>
        <v>Level 1</v>
      </c>
      <c r="M393" t="str">
        <f>VLOOKUP(B393,'Highest Rating - Edited'!$B$1:$K$50,7,0)</f>
        <v>First Semester</v>
      </c>
      <c r="N393" t="str">
        <f>VLOOKUP(B393,'Highest Rating - Edited'!$B$1:$K$50,8,0)</f>
        <v>New Series</v>
      </c>
      <c r="O393" t="str">
        <f>VLOOKUP(B393,'Highest Rating - Edited'!$B$1:$K$50,9,0)</f>
        <v>www.dqstream/love-(ft.-marriage-and-divorce)/tv-chosun.com</v>
      </c>
      <c r="P393" s="4" t="str">
        <f t="shared" si="19"/>
        <v>LOVE (FT. MARRIAGE AND DIVORCE)</v>
      </c>
      <c r="Q393" t="str">
        <f t="shared" si="20"/>
        <v>Halo K-Drama Lovers, nikmati LOVE (FT. MARRIAGE AND DIVORCE) Ada Shin Joo-ah yang nemenin kamu di hari libur kau lho</v>
      </c>
    </row>
    <row r="394" spans="1:17">
      <c r="A394">
        <f>'Actor - Edited'!A394</f>
        <v>393</v>
      </c>
      <c r="B394" t="s">
        <v>1391</v>
      </c>
      <c r="C394" t="str">
        <f>'Actor - Edited'!C394</f>
        <v>Hyun Suk</v>
      </c>
      <c r="D394" t="str">
        <f>'Actor - Edited'!D394</f>
        <v>Mun-ho's f</v>
      </c>
      <c r="E394" t="str">
        <f>'Actor - Edited'!F394</f>
        <v>Special Appearance</v>
      </c>
      <c r="F394" t="str">
        <f>'Actor - Edited'!G394</f>
        <v>www.dqbio/hyun-suk/love-(ft.-marriage-and-divorce).com</v>
      </c>
      <c r="G394" s="4" t="str">
        <f t="shared" si="18"/>
        <v>HYUN SUK</v>
      </c>
      <c r="H394" t="str">
        <f>VLOOKUP(B394,'Highest Rating - Edited'!$B$1:$K$50,2,0)</f>
        <v>TV CHOSUN</v>
      </c>
      <c r="I394">
        <f>VLOOKUP(B394,'Highest Rating - Edited'!$B$1:$K$50,3,0)</f>
        <v>1913</v>
      </c>
      <c r="J394" s="1">
        <f>VLOOKUP(B394,'Highest Rating - Edited'!$B$1:$K$50,4,0)</f>
        <v>44269</v>
      </c>
      <c r="K394" t="str">
        <f>VLOOKUP(B394,'Highest Rating - Edited'!$B$1:$K$50,5,0)</f>
        <v>Rating Below Average</v>
      </c>
      <c r="L394" t="str">
        <f>VLOOKUP(B394,'Highest Rating - Edited'!$B$1:$K$50,6,0)</f>
        <v>Level 1</v>
      </c>
      <c r="M394" t="str">
        <f>VLOOKUP(B394,'Highest Rating - Edited'!$B$1:$K$50,7,0)</f>
        <v>First Semester</v>
      </c>
      <c r="N394" t="str">
        <f>VLOOKUP(B394,'Highest Rating - Edited'!$B$1:$K$50,8,0)</f>
        <v>New Series</v>
      </c>
      <c r="O394" t="str">
        <f>VLOOKUP(B394,'Highest Rating - Edited'!$B$1:$K$50,9,0)</f>
        <v>www.dqstream/love-(ft.-marriage-and-divorce)/tv-chosun.com</v>
      </c>
      <c r="P394" s="4" t="str">
        <f t="shared" si="19"/>
        <v>LOVE (FT. MARRIAGE AND DIVORCE)</v>
      </c>
      <c r="Q394" t="str">
        <f t="shared" si="20"/>
        <v>Halo K-Drama Lovers, nikmati LOVE (FT. MARRIAGE AND DIVORCE) Ada Hyun Suk yang nemenin kamu di hari libur kau lho</v>
      </c>
    </row>
    <row r="395" spans="1:17">
      <c r="A395">
        <f>'Actor - Edited'!A395</f>
        <v>394</v>
      </c>
      <c r="B395" t="s">
        <v>1391</v>
      </c>
      <c r="C395" t="str">
        <f>'Actor - Edited'!C395</f>
        <v xml:space="preserve">Seo Yu-ri </v>
      </c>
      <c r="D395" t="str">
        <f>'Actor - Edited'!D395</f>
        <v xml:space="preserve">Seo Yu-ri </v>
      </c>
      <c r="E395" t="str">
        <f>'Actor - Edited'!F395</f>
        <v>Special Appearance</v>
      </c>
      <c r="F395" t="str">
        <f>'Actor - Edited'!G395</f>
        <v>www.dqbio/seo-yu-ri-/love-(ft.-marriage-and-divorce).com</v>
      </c>
      <c r="G395" s="4" t="str">
        <f t="shared" si="18"/>
        <v xml:space="preserve">SEO YU-RI </v>
      </c>
      <c r="H395" t="str">
        <f>VLOOKUP(B395,'Highest Rating - Edited'!$B$1:$K$50,2,0)</f>
        <v>TV CHOSUN</v>
      </c>
      <c r="I395">
        <f>VLOOKUP(B395,'Highest Rating - Edited'!$B$1:$K$50,3,0)</f>
        <v>1913</v>
      </c>
      <c r="J395" s="1">
        <f>VLOOKUP(B395,'Highest Rating - Edited'!$B$1:$K$50,4,0)</f>
        <v>44269</v>
      </c>
      <c r="K395" t="str">
        <f>VLOOKUP(B395,'Highest Rating - Edited'!$B$1:$K$50,5,0)</f>
        <v>Rating Below Average</v>
      </c>
      <c r="L395" t="str">
        <f>VLOOKUP(B395,'Highest Rating - Edited'!$B$1:$K$50,6,0)</f>
        <v>Level 1</v>
      </c>
      <c r="M395" t="str">
        <f>VLOOKUP(B395,'Highest Rating - Edited'!$B$1:$K$50,7,0)</f>
        <v>First Semester</v>
      </c>
      <c r="N395" t="str">
        <f>VLOOKUP(B395,'Highest Rating - Edited'!$B$1:$K$50,8,0)</f>
        <v>New Series</v>
      </c>
      <c r="O395" t="str">
        <f>VLOOKUP(B395,'Highest Rating - Edited'!$B$1:$K$50,9,0)</f>
        <v>www.dqstream/love-(ft.-marriage-and-divorce)/tv-chosun.com</v>
      </c>
      <c r="P395" s="4" t="str">
        <f t="shared" si="19"/>
        <v>LOVE (FT. MARRIAGE AND DIVORCE)</v>
      </c>
      <c r="Q395" t="str">
        <f t="shared" si="20"/>
        <v>Halo K-Drama Lovers, nikmati LOVE (FT. MARRIAGE AND DIVORCE) Ada Seo Yu-ri  yang nemenin kamu di hari libur kau lho</v>
      </c>
    </row>
    <row r="396" spans="1:17">
      <c r="A396">
        <f>'Actor - Edited'!A396</f>
        <v>395</v>
      </c>
      <c r="B396" t="s">
        <v>1391</v>
      </c>
      <c r="C396" t="str">
        <f>'Actor - Edited'!C396</f>
        <v xml:space="preserve">April 2 (Band) </v>
      </c>
      <c r="D396" t="str">
        <f>'Actor - Edited'!D396</f>
        <v>April 2 (B</v>
      </c>
      <c r="E396" t="str">
        <f>'Actor - Edited'!F396</f>
        <v>Special Appearance</v>
      </c>
      <c r="F396" t="str">
        <f>'Actor - Edited'!G396</f>
        <v>www.dqbio/april-2-(band)-/love-(ft.-marriage-and-divorce).com</v>
      </c>
      <c r="G396" s="4" t="str">
        <f t="shared" si="18"/>
        <v xml:space="preserve">APRIL 2 (BAND) </v>
      </c>
      <c r="H396" t="str">
        <f>VLOOKUP(B396,'Highest Rating - Edited'!$B$1:$K$50,2,0)</f>
        <v>TV CHOSUN</v>
      </c>
      <c r="I396">
        <f>VLOOKUP(B396,'Highest Rating - Edited'!$B$1:$K$50,3,0)</f>
        <v>1913</v>
      </c>
      <c r="J396" s="1">
        <f>VLOOKUP(B396,'Highest Rating - Edited'!$B$1:$K$50,4,0)</f>
        <v>44269</v>
      </c>
      <c r="K396" t="str">
        <f>VLOOKUP(B396,'Highest Rating - Edited'!$B$1:$K$50,5,0)</f>
        <v>Rating Below Average</v>
      </c>
      <c r="L396" t="str">
        <f>VLOOKUP(B396,'Highest Rating - Edited'!$B$1:$K$50,6,0)</f>
        <v>Level 1</v>
      </c>
      <c r="M396" t="str">
        <f>VLOOKUP(B396,'Highest Rating - Edited'!$B$1:$K$50,7,0)</f>
        <v>First Semester</v>
      </c>
      <c r="N396" t="str">
        <f>VLOOKUP(B396,'Highest Rating - Edited'!$B$1:$K$50,8,0)</f>
        <v>New Series</v>
      </c>
      <c r="O396" t="str">
        <f>VLOOKUP(B396,'Highest Rating - Edited'!$B$1:$K$50,9,0)</f>
        <v>www.dqstream/love-(ft.-marriage-and-divorce)/tv-chosun.com</v>
      </c>
      <c r="P396" s="4" t="str">
        <f t="shared" si="19"/>
        <v>LOVE (FT. MARRIAGE AND DIVORCE)</v>
      </c>
      <c r="Q396" t="str">
        <f t="shared" si="20"/>
        <v>Halo K-Drama Lovers, nikmati LOVE (FT. MARRIAGE AND DIVORCE) Ada April 2 (Band)  yang nemenin kamu di hari libur kau lho</v>
      </c>
    </row>
    <row r="397" spans="1:17">
      <c r="A397">
        <f>'Actor - Edited'!A397</f>
        <v>396</v>
      </c>
      <c r="B397" t="s">
        <v>1391</v>
      </c>
      <c r="C397" t="str">
        <f>'Actor - Edited'!C397</f>
        <v>Park Jun-myun</v>
      </c>
      <c r="D397" t="str">
        <f>'Actor - Edited'!D397</f>
        <v>Audrey</v>
      </c>
      <c r="E397" t="str">
        <f>'Actor - Edited'!F397</f>
        <v>Special Appearance</v>
      </c>
      <c r="F397" t="str">
        <f>'Actor - Edited'!G397</f>
        <v>www.dqbio/park-jun-myun/love-(ft.-marriage-and-divorce).com</v>
      </c>
      <c r="G397" s="4" t="str">
        <f t="shared" si="18"/>
        <v>PARK JUN-MYUN</v>
      </c>
      <c r="H397" t="str">
        <f>VLOOKUP(B397,'Highest Rating - Edited'!$B$1:$K$50,2,0)</f>
        <v>TV CHOSUN</v>
      </c>
      <c r="I397">
        <f>VLOOKUP(B397,'Highest Rating - Edited'!$B$1:$K$50,3,0)</f>
        <v>1913</v>
      </c>
      <c r="J397" s="1">
        <f>VLOOKUP(B397,'Highest Rating - Edited'!$B$1:$K$50,4,0)</f>
        <v>44269</v>
      </c>
      <c r="K397" t="str">
        <f>VLOOKUP(B397,'Highest Rating - Edited'!$B$1:$K$50,5,0)</f>
        <v>Rating Below Average</v>
      </c>
      <c r="L397" t="str">
        <f>VLOOKUP(B397,'Highest Rating - Edited'!$B$1:$K$50,6,0)</f>
        <v>Level 1</v>
      </c>
      <c r="M397" t="str">
        <f>VLOOKUP(B397,'Highest Rating - Edited'!$B$1:$K$50,7,0)</f>
        <v>First Semester</v>
      </c>
      <c r="N397" t="str">
        <f>VLOOKUP(B397,'Highest Rating - Edited'!$B$1:$K$50,8,0)</f>
        <v>New Series</v>
      </c>
      <c r="O397" t="str">
        <f>VLOOKUP(B397,'Highest Rating - Edited'!$B$1:$K$50,9,0)</f>
        <v>www.dqstream/love-(ft.-marriage-and-divorce)/tv-chosun.com</v>
      </c>
      <c r="P397" s="4" t="str">
        <f t="shared" si="19"/>
        <v>LOVE (FT. MARRIAGE AND DIVORCE)</v>
      </c>
      <c r="Q397" t="str">
        <f t="shared" si="20"/>
        <v>Halo K-Drama Lovers, nikmati LOVE (FT. MARRIAGE AND DIVORCE) Ada Park Jun-myun yang nemenin kamu di hari libur kau lho</v>
      </c>
    </row>
    <row r="398" spans="1:17">
      <c r="A398">
        <f>'Actor - Edited'!A398</f>
        <v>397</v>
      </c>
      <c r="B398" t="s">
        <v>1391</v>
      </c>
      <c r="C398" t="str">
        <f>'Actor - Edited'!C398</f>
        <v>Lee Sook</v>
      </c>
      <c r="D398" t="str">
        <f>'Actor - Edited'!D398</f>
        <v>Mo Seo-ri,</v>
      </c>
      <c r="E398" t="str">
        <f>'Actor - Edited'!F398</f>
        <v>Special Appearance</v>
      </c>
      <c r="F398" t="str">
        <f>'Actor - Edited'!G398</f>
        <v>www.dqbio/lee-sook/love-(ft.-marriage-and-divorce).com</v>
      </c>
      <c r="G398" s="4" t="str">
        <f t="shared" si="18"/>
        <v>LEE SOOK</v>
      </c>
      <c r="H398" t="str">
        <f>VLOOKUP(B398,'Highest Rating - Edited'!$B$1:$K$50,2,0)</f>
        <v>TV CHOSUN</v>
      </c>
      <c r="I398">
        <f>VLOOKUP(B398,'Highest Rating - Edited'!$B$1:$K$50,3,0)</f>
        <v>1913</v>
      </c>
      <c r="J398" s="1">
        <f>VLOOKUP(B398,'Highest Rating - Edited'!$B$1:$K$50,4,0)</f>
        <v>44269</v>
      </c>
      <c r="K398" t="str">
        <f>VLOOKUP(B398,'Highest Rating - Edited'!$B$1:$K$50,5,0)</f>
        <v>Rating Below Average</v>
      </c>
      <c r="L398" t="str">
        <f>VLOOKUP(B398,'Highest Rating - Edited'!$B$1:$K$50,6,0)</f>
        <v>Level 1</v>
      </c>
      <c r="M398" t="str">
        <f>VLOOKUP(B398,'Highest Rating - Edited'!$B$1:$K$50,7,0)</f>
        <v>First Semester</v>
      </c>
      <c r="N398" t="str">
        <f>VLOOKUP(B398,'Highest Rating - Edited'!$B$1:$K$50,8,0)</f>
        <v>New Series</v>
      </c>
      <c r="O398" t="str">
        <f>VLOOKUP(B398,'Highest Rating - Edited'!$B$1:$K$50,9,0)</f>
        <v>www.dqstream/love-(ft.-marriage-and-divorce)/tv-chosun.com</v>
      </c>
      <c r="P398" s="4" t="str">
        <f t="shared" si="19"/>
        <v>LOVE (FT. MARRIAGE AND DIVORCE)</v>
      </c>
      <c r="Q398" t="str">
        <f t="shared" si="20"/>
        <v>Halo K-Drama Lovers, nikmati LOVE (FT. MARRIAGE AND DIVORCE) Ada Lee Sook yang nemenin kamu di hari libur kau lho</v>
      </c>
    </row>
    <row r="399" spans="1:17">
      <c r="A399">
        <f>'Actor - Edited'!A399</f>
        <v>398</v>
      </c>
      <c r="B399" t="s">
        <v>1391</v>
      </c>
      <c r="C399" t="str">
        <f>'Actor - Edited'!C399</f>
        <v>Hong Ji-yoon</v>
      </c>
      <c r="D399" t="str">
        <f>'Actor - Edited'!D399</f>
        <v>a clerk of</v>
      </c>
      <c r="E399" t="str">
        <f>'Actor - Edited'!F399</f>
        <v>Special Appearance</v>
      </c>
      <c r="F399" t="str">
        <f>'Actor - Edited'!G399</f>
        <v>www.dqbio/hong-ji-yoon/love-(ft.-marriage-and-divorce).com</v>
      </c>
      <c r="G399" s="4" t="str">
        <f t="shared" si="18"/>
        <v>HONG JI-YOON</v>
      </c>
      <c r="H399" t="str">
        <f>VLOOKUP(B399,'Highest Rating - Edited'!$B$1:$K$50,2,0)</f>
        <v>TV CHOSUN</v>
      </c>
      <c r="I399">
        <f>VLOOKUP(B399,'Highest Rating - Edited'!$B$1:$K$50,3,0)</f>
        <v>1913</v>
      </c>
      <c r="J399" s="1">
        <f>VLOOKUP(B399,'Highest Rating - Edited'!$B$1:$K$50,4,0)</f>
        <v>44269</v>
      </c>
      <c r="K399" t="str">
        <f>VLOOKUP(B399,'Highest Rating - Edited'!$B$1:$K$50,5,0)</f>
        <v>Rating Below Average</v>
      </c>
      <c r="L399" t="str">
        <f>VLOOKUP(B399,'Highest Rating - Edited'!$B$1:$K$50,6,0)</f>
        <v>Level 1</v>
      </c>
      <c r="M399" t="str">
        <f>VLOOKUP(B399,'Highest Rating - Edited'!$B$1:$K$50,7,0)</f>
        <v>First Semester</v>
      </c>
      <c r="N399" t="str">
        <f>VLOOKUP(B399,'Highest Rating - Edited'!$B$1:$K$50,8,0)</f>
        <v>New Series</v>
      </c>
      <c r="O399" t="str">
        <f>VLOOKUP(B399,'Highest Rating - Edited'!$B$1:$K$50,9,0)</f>
        <v>www.dqstream/love-(ft.-marriage-and-divorce)/tv-chosun.com</v>
      </c>
      <c r="P399" s="4" t="str">
        <f t="shared" si="19"/>
        <v>LOVE (FT. MARRIAGE AND DIVORCE)</v>
      </c>
      <c r="Q399" t="str">
        <f t="shared" si="20"/>
        <v>Halo K-Drama Lovers, nikmati LOVE (FT. MARRIAGE AND DIVORCE) Ada Hong Ji-yoon yang nemenin kamu di hari libur kau lho</v>
      </c>
    </row>
    <row r="400" spans="1:17">
      <c r="A400">
        <f>'Actor - Edited'!A400</f>
        <v>399</v>
      </c>
      <c r="B400" t="s">
        <v>1391</v>
      </c>
      <c r="C400" t="str">
        <f>'Actor - Edited'!C400</f>
        <v>Lim Baek-cheon</v>
      </c>
      <c r="D400" t="str">
        <f>'Actor - Edited'!D400</f>
        <v>a guest on</v>
      </c>
      <c r="E400" t="str">
        <f>'Actor - Edited'!F400</f>
        <v>Special Appearance</v>
      </c>
      <c r="F400" t="str">
        <f>'Actor - Edited'!G400</f>
        <v>www.dqbio/lim-baek-cheon/love-(ft.-marriage-and-divorce).com</v>
      </c>
      <c r="G400" s="4" t="str">
        <f t="shared" si="18"/>
        <v>LIM BAEK-CHEON</v>
      </c>
      <c r="H400" t="str">
        <f>VLOOKUP(B400,'Highest Rating - Edited'!$B$1:$K$50,2,0)</f>
        <v>TV CHOSUN</v>
      </c>
      <c r="I400">
        <f>VLOOKUP(B400,'Highest Rating - Edited'!$B$1:$K$50,3,0)</f>
        <v>1913</v>
      </c>
      <c r="J400" s="1">
        <f>VLOOKUP(B400,'Highest Rating - Edited'!$B$1:$K$50,4,0)</f>
        <v>44269</v>
      </c>
      <c r="K400" t="str">
        <f>VLOOKUP(B400,'Highest Rating - Edited'!$B$1:$K$50,5,0)</f>
        <v>Rating Below Average</v>
      </c>
      <c r="L400" t="str">
        <f>VLOOKUP(B400,'Highest Rating - Edited'!$B$1:$K$50,6,0)</f>
        <v>Level 1</v>
      </c>
      <c r="M400" t="str">
        <f>VLOOKUP(B400,'Highest Rating - Edited'!$B$1:$K$50,7,0)</f>
        <v>First Semester</v>
      </c>
      <c r="N400" t="str">
        <f>VLOOKUP(B400,'Highest Rating - Edited'!$B$1:$K$50,8,0)</f>
        <v>New Series</v>
      </c>
      <c r="O400" t="str">
        <f>VLOOKUP(B400,'Highest Rating - Edited'!$B$1:$K$50,9,0)</f>
        <v>www.dqstream/love-(ft.-marriage-and-divorce)/tv-chosun.com</v>
      </c>
      <c r="P400" s="4" t="str">
        <f t="shared" si="19"/>
        <v>LOVE (FT. MARRIAGE AND DIVORCE)</v>
      </c>
      <c r="Q400" t="str">
        <f t="shared" si="20"/>
        <v>Halo K-Drama Lovers, nikmati LOVE (FT. MARRIAGE AND DIVORCE) Ada Lim Baek-cheon yang nemenin kamu di hari libur kau lho</v>
      </c>
    </row>
    <row r="401" spans="1:17">
      <c r="A401">
        <f>'Actor - Edited'!A401</f>
        <v>400</v>
      </c>
      <c r="B401" t="s">
        <v>1391</v>
      </c>
      <c r="C401" t="str">
        <f>'Actor - Edited'!C401</f>
        <v>Park Sang-min</v>
      </c>
      <c r="D401" t="str">
        <f>'Actor - Edited'!D401</f>
        <v>himself</v>
      </c>
      <c r="E401" t="str">
        <f>'Actor - Edited'!F401</f>
        <v>Special Appearance</v>
      </c>
      <c r="F401" t="str">
        <f>'Actor - Edited'!G401</f>
        <v>www.dqbio/park-sang-min/love-(ft.-marriage-and-divorce).com</v>
      </c>
      <c r="G401" s="4" t="str">
        <f t="shared" si="18"/>
        <v>PARK SANG-MIN</v>
      </c>
      <c r="H401" t="str">
        <f>VLOOKUP(B401,'Highest Rating - Edited'!$B$1:$K$50,2,0)</f>
        <v>TV CHOSUN</v>
      </c>
      <c r="I401">
        <f>VLOOKUP(B401,'Highest Rating - Edited'!$B$1:$K$50,3,0)</f>
        <v>1913</v>
      </c>
      <c r="J401" s="1">
        <f>VLOOKUP(B401,'Highest Rating - Edited'!$B$1:$K$50,4,0)</f>
        <v>44269</v>
      </c>
      <c r="K401" t="str">
        <f>VLOOKUP(B401,'Highest Rating - Edited'!$B$1:$K$50,5,0)</f>
        <v>Rating Below Average</v>
      </c>
      <c r="L401" t="str">
        <f>VLOOKUP(B401,'Highest Rating - Edited'!$B$1:$K$50,6,0)</f>
        <v>Level 1</v>
      </c>
      <c r="M401" t="str">
        <f>VLOOKUP(B401,'Highest Rating - Edited'!$B$1:$K$50,7,0)</f>
        <v>First Semester</v>
      </c>
      <c r="N401" t="str">
        <f>VLOOKUP(B401,'Highest Rating - Edited'!$B$1:$K$50,8,0)</f>
        <v>New Series</v>
      </c>
      <c r="O401" t="str">
        <f>VLOOKUP(B401,'Highest Rating - Edited'!$B$1:$K$50,9,0)</f>
        <v>www.dqstream/love-(ft.-marriage-and-divorce)/tv-chosun.com</v>
      </c>
      <c r="P401" s="4" t="str">
        <f t="shared" si="19"/>
        <v>LOVE (FT. MARRIAGE AND DIVORCE)</v>
      </c>
      <c r="Q401" t="str">
        <f t="shared" si="20"/>
        <v>Halo K-Drama Lovers, nikmati LOVE (FT. MARRIAGE AND DIVORCE) Ada Park Sang-min yang nemenin kamu di hari libur kau lho</v>
      </c>
    </row>
    <row r="402" spans="1:17">
      <c r="A402">
        <f>'Actor - Edited'!A402</f>
        <v>401</v>
      </c>
      <c r="B402" t="s">
        <v>1392</v>
      </c>
      <c r="C402" t="str">
        <f>'Actor - Edited'!C402</f>
        <v>Chanyeol</v>
      </c>
      <c r="D402" t="str">
        <f>'Actor - Edited'!D402</f>
        <v>Chanyeol a</v>
      </c>
      <c r="E402" t="str">
        <f>'Actor - Edited'!F402</f>
        <v>Supporting</v>
      </c>
      <c r="F402" t="str">
        <f>'Actor - Edited'!G402</f>
        <v>www.dqbio/chanyeol/memories-of-the-alhambra.com</v>
      </c>
      <c r="G402" s="4" t="str">
        <f t="shared" si="18"/>
        <v>CHANYEOL</v>
      </c>
      <c r="H402" t="str">
        <f>VLOOKUP(B402,'Highest Rating - Edited'!$B$1:$K$50,2,0)</f>
        <v>NO NETWORK</v>
      </c>
      <c r="I402">
        <f>VLOOKUP(B402,'Highest Rating - Edited'!$B$1:$K$50,3,0)</f>
        <v>2853</v>
      </c>
      <c r="J402" s="1">
        <f>VLOOKUP(B402,'Highest Rating - Edited'!$B$1:$K$50,4,0)</f>
        <v>43485</v>
      </c>
      <c r="K402" t="str">
        <f>VLOOKUP(B402,'Highest Rating - Edited'!$B$1:$K$50,5,0)</f>
        <v>Rating Above Average</v>
      </c>
      <c r="L402" t="str">
        <f>VLOOKUP(B402,'Highest Rating - Edited'!$B$1:$K$50,6,0)</f>
        <v>Level 2</v>
      </c>
      <c r="M402" t="str">
        <f>VLOOKUP(B402,'Highest Rating - Edited'!$B$1:$K$50,7,0)</f>
        <v>First Semester</v>
      </c>
      <c r="N402" t="str">
        <f>VLOOKUP(B402,'Highest Rating - Edited'!$B$1:$K$50,8,0)</f>
        <v>Old Series</v>
      </c>
      <c r="O402" t="str">
        <f>VLOOKUP(B402,'Highest Rating - Edited'!$B$1:$K$50,9,0)</f>
        <v>www.dqstream/memories-of-the-alhambra/no-network.com</v>
      </c>
      <c r="P402" s="4" t="str">
        <f t="shared" si="19"/>
        <v>MEMORIES OF THE ALHAMBRA</v>
      </c>
      <c r="Q402" t="str">
        <f t="shared" si="20"/>
        <v>Halo K-Drama Lovers, nikmati MEMORIES OF THE ALHAMBRA Ada Chanyeol yang nemenin kamu di hari libur kau lho</v>
      </c>
    </row>
    <row r="403" spans="1:17">
      <c r="A403">
        <f>'Actor - Edited'!A403</f>
        <v>402</v>
      </c>
      <c r="B403" t="s">
        <v>1392</v>
      </c>
      <c r="C403" t="str">
        <f>'Actor - Edited'!C403</f>
        <v>Kim Jun-eui</v>
      </c>
      <c r="D403" t="str">
        <f>'Actor - Edited'!D403</f>
        <v>young Jung</v>
      </c>
      <c r="E403" t="str">
        <f>'Actor - Edited'!F403</f>
        <v>Supporting</v>
      </c>
      <c r="F403" t="str">
        <f>'Actor - Edited'!G403</f>
        <v>www.dqbio/kim-jun-eui/memories-of-the-alhambra.com</v>
      </c>
      <c r="G403" s="4" t="str">
        <f t="shared" si="18"/>
        <v>KIM JUN-EUI</v>
      </c>
      <c r="H403" t="str">
        <f>VLOOKUP(B403,'Highest Rating - Edited'!$B$1:$K$50,2,0)</f>
        <v>NO NETWORK</v>
      </c>
      <c r="I403">
        <f>VLOOKUP(B403,'Highest Rating - Edited'!$B$1:$K$50,3,0)</f>
        <v>2853</v>
      </c>
      <c r="J403" s="1">
        <f>VLOOKUP(B403,'Highest Rating - Edited'!$B$1:$K$50,4,0)</f>
        <v>43485</v>
      </c>
      <c r="K403" t="str">
        <f>VLOOKUP(B403,'Highest Rating - Edited'!$B$1:$K$50,5,0)</f>
        <v>Rating Above Average</v>
      </c>
      <c r="L403" t="str">
        <f>VLOOKUP(B403,'Highest Rating - Edited'!$B$1:$K$50,6,0)</f>
        <v>Level 2</v>
      </c>
      <c r="M403" t="str">
        <f>VLOOKUP(B403,'Highest Rating - Edited'!$B$1:$K$50,7,0)</f>
        <v>First Semester</v>
      </c>
      <c r="N403" t="str">
        <f>VLOOKUP(B403,'Highest Rating - Edited'!$B$1:$K$50,8,0)</f>
        <v>Old Series</v>
      </c>
      <c r="O403" t="str">
        <f>VLOOKUP(B403,'Highest Rating - Edited'!$B$1:$K$50,9,0)</f>
        <v>www.dqstream/memories-of-the-alhambra/no-network.com</v>
      </c>
      <c r="P403" s="4" t="str">
        <f t="shared" si="19"/>
        <v>MEMORIES OF THE ALHAMBRA</v>
      </c>
      <c r="Q403" t="str">
        <f t="shared" si="20"/>
        <v>Halo K-Drama Lovers, nikmati MEMORIES OF THE ALHAMBRA Ada Kim Jun-eui yang nemenin kamu di hari libur kau lho</v>
      </c>
    </row>
    <row r="404" spans="1:17">
      <c r="A404">
        <f>'Actor - Edited'!A404</f>
        <v>403</v>
      </c>
      <c r="B404" t="s">
        <v>1392</v>
      </c>
      <c r="C404" t="str">
        <f>'Actor - Edited'!C404</f>
        <v>Kim Yong-rim</v>
      </c>
      <c r="D404" t="str">
        <f>'Actor - Edited'!D404</f>
        <v>Oh Young-s</v>
      </c>
      <c r="E404" t="str">
        <f>'Actor - Edited'!F404</f>
        <v>Supporting</v>
      </c>
      <c r="F404" t="str">
        <f>'Actor - Edited'!G404</f>
        <v>www.dqbio/kim-yong-rim/memories-of-the-alhambra.com</v>
      </c>
      <c r="G404" s="4" t="str">
        <f t="shared" si="18"/>
        <v>KIM YONG-RIM</v>
      </c>
      <c r="H404" t="str">
        <f>VLOOKUP(B404,'Highest Rating - Edited'!$B$1:$K$50,2,0)</f>
        <v>NO NETWORK</v>
      </c>
      <c r="I404">
        <f>VLOOKUP(B404,'Highest Rating - Edited'!$B$1:$K$50,3,0)</f>
        <v>2853</v>
      </c>
      <c r="J404" s="1">
        <f>VLOOKUP(B404,'Highest Rating - Edited'!$B$1:$K$50,4,0)</f>
        <v>43485</v>
      </c>
      <c r="K404" t="str">
        <f>VLOOKUP(B404,'Highest Rating - Edited'!$B$1:$K$50,5,0)</f>
        <v>Rating Above Average</v>
      </c>
      <c r="L404" t="str">
        <f>VLOOKUP(B404,'Highest Rating - Edited'!$B$1:$K$50,6,0)</f>
        <v>Level 2</v>
      </c>
      <c r="M404" t="str">
        <f>VLOOKUP(B404,'Highest Rating - Edited'!$B$1:$K$50,7,0)</f>
        <v>First Semester</v>
      </c>
      <c r="N404" t="str">
        <f>VLOOKUP(B404,'Highest Rating - Edited'!$B$1:$K$50,8,0)</f>
        <v>Old Series</v>
      </c>
      <c r="O404" t="str">
        <f>VLOOKUP(B404,'Highest Rating - Edited'!$B$1:$K$50,9,0)</f>
        <v>www.dqstream/memories-of-the-alhambra/no-network.com</v>
      </c>
      <c r="P404" s="4" t="str">
        <f t="shared" si="19"/>
        <v>MEMORIES OF THE ALHAMBRA</v>
      </c>
      <c r="Q404" t="str">
        <f t="shared" si="20"/>
        <v>Halo K-Drama Lovers, nikmati MEMORIES OF THE ALHAMBRA Ada Kim Yong-rim yang nemenin kamu di hari libur kau lho</v>
      </c>
    </row>
    <row r="405" spans="1:17">
      <c r="A405">
        <f>'Actor - Edited'!A405</f>
        <v>404</v>
      </c>
      <c r="B405" t="s">
        <v>1392</v>
      </c>
      <c r="C405" t="str">
        <f>'Actor - Edited'!C405</f>
        <v>Lee Re</v>
      </c>
      <c r="D405" t="str">
        <f>'Actor - Edited'!D405</f>
        <v xml:space="preserve">Lee Re as </v>
      </c>
      <c r="E405" t="str">
        <f>'Actor - Edited'!F405</f>
        <v>Supporting</v>
      </c>
      <c r="F405" t="str">
        <f>'Actor - Edited'!G405</f>
        <v>www.dqbio/lee-re/memories-of-the-alhambra.com</v>
      </c>
      <c r="G405" s="4" t="str">
        <f t="shared" si="18"/>
        <v>LEE RE</v>
      </c>
      <c r="H405" t="str">
        <f>VLOOKUP(B405,'Highest Rating - Edited'!$B$1:$K$50,2,0)</f>
        <v>NO NETWORK</v>
      </c>
      <c r="I405">
        <f>VLOOKUP(B405,'Highest Rating - Edited'!$B$1:$K$50,3,0)</f>
        <v>2853</v>
      </c>
      <c r="J405" s="1">
        <f>VLOOKUP(B405,'Highest Rating - Edited'!$B$1:$K$50,4,0)</f>
        <v>43485</v>
      </c>
      <c r="K405" t="str">
        <f>VLOOKUP(B405,'Highest Rating - Edited'!$B$1:$K$50,5,0)</f>
        <v>Rating Above Average</v>
      </c>
      <c r="L405" t="str">
        <f>VLOOKUP(B405,'Highest Rating - Edited'!$B$1:$K$50,6,0)</f>
        <v>Level 2</v>
      </c>
      <c r="M405" t="str">
        <f>VLOOKUP(B405,'Highest Rating - Edited'!$B$1:$K$50,7,0)</f>
        <v>First Semester</v>
      </c>
      <c r="N405" t="str">
        <f>VLOOKUP(B405,'Highest Rating - Edited'!$B$1:$K$50,8,0)</f>
        <v>Old Series</v>
      </c>
      <c r="O405" t="str">
        <f>VLOOKUP(B405,'Highest Rating - Edited'!$B$1:$K$50,9,0)</f>
        <v>www.dqstream/memories-of-the-alhambra/no-network.com</v>
      </c>
      <c r="P405" s="4" t="str">
        <f t="shared" si="19"/>
        <v>MEMORIES OF THE ALHAMBRA</v>
      </c>
      <c r="Q405" t="str">
        <f t="shared" si="20"/>
        <v>Halo K-Drama Lovers, nikmati MEMORIES OF THE ALHAMBRA Ada Lee Re yang nemenin kamu di hari libur kau lho</v>
      </c>
    </row>
    <row r="406" spans="1:17">
      <c r="A406">
        <f>'Actor - Edited'!A406</f>
        <v>405</v>
      </c>
      <c r="B406" t="s">
        <v>1392</v>
      </c>
      <c r="C406" t="str">
        <f>'Actor - Edited'!C406</f>
        <v>Park Chae-hee</v>
      </c>
      <c r="D406" t="str">
        <f>'Actor - Edited'!D406</f>
        <v>young Jung</v>
      </c>
      <c r="E406" t="str">
        <f>'Actor - Edited'!F406</f>
        <v>Supporting</v>
      </c>
      <c r="F406" t="str">
        <f>'Actor - Edited'!G406</f>
        <v>www.dqbio/park-chae-hee/memories-of-the-alhambra.com</v>
      </c>
      <c r="G406" s="4" t="str">
        <f t="shared" si="18"/>
        <v>PARK CHAE-HEE</v>
      </c>
      <c r="H406" t="str">
        <f>VLOOKUP(B406,'Highest Rating - Edited'!$B$1:$K$50,2,0)</f>
        <v>NO NETWORK</v>
      </c>
      <c r="I406">
        <f>VLOOKUP(B406,'Highest Rating - Edited'!$B$1:$K$50,3,0)</f>
        <v>2853</v>
      </c>
      <c r="J406" s="1">
        <f>VLOOKUP(B406,'Highest Rating - Edited'!$B$1:$K$50,4,0)</f>
        <v>43485</v>
      </c>
      <c r="K406" t="str">
        <f>VLOOKUP(B406,'Highest Rating - Edited'!$B$1:$K$50,5,0)</f>
        <v>Rating Above Average</v>
      </c>
      <c r="L406" t="str">
        <f>VLOOKUP(B406,'Highest Rating - Edited'!$B$1:$K$50,6,0)</f>
        <v>Level 2</v>
      </c>
      <c r="M406" t="str">
        <f>VLOOKUP(B406,'Highest Rating - Edited'!$B$1:$K$50,7,0)</f>
        <v>First Semester</v>
      </c>
      <c r="N406" t="str">
        <f>VLOOKUP(B406,'Highest Rating - Edited'!$B$1:$K$50,8,0)</f>
        <v>Old Series</v>
      </c>
      <c r="O406" t="str">
        <f>VLOOKUP(B406,'Highest Rating - Edited'!$B$1:$K$50,9,0)</f>
        <v>www.dqstream/memories-of-the-alhambra/no-network.com</v>
      </c>
      <c r="P406" s="4" t="str">
        <f t="shared" si="19"/>
        <v>MEMORIES OF THE ALHAMBRA</v>
      </c>
      <c r="Q406" t="str">
        <f t="shared" si="20"/>
        <v>Halo K-Drama Lovers, nikmati MEMORIES OF THE ALHAMBRA Ada Park Chae-hee yang nemenin kamu di hari libur kau lho</v>
      </c>
    </row>
    <row r="407" spans="1:17">
      <c r="A407">
        <f>'Actor - Edited'!A407</f>
        <v>406</v>
      </c>
      <c r="B407" t="s">
        <v>1392</v>
      </c>
      <c r="C407" t="str">
        <f>'Actor - Edited'!C407</f>
        <v>Lee Hak-joo</v>
      </c>
      <c r="D407" t="str">
        <f>'Actor - Edited'!D407</f>
        <v>Kim Sang-b</v>
      </c>
      <c r="E407" t="str">
        <f>'Actor - Edited'!F407</f>
        <v>Supporting</v>
      </c>
      <c r="F407" t="str">
        <f>'Actor - Edited'!G407</f>
        <v>www.dqbio/lee-hak-joo/memories-of-the-alhambra.com</v>
      </c>
      <c r="G407" s="4" t="str">
        <f t="shared" si="18"/>
        <v>LEE HAK-JOO</v>
      </c>
      <c r="H407" t="str">
        <f>VLOOKUP(B407,'Highest Rating - Edited'!$B$1:$K$50,2,0)</f>
        <v>NO NETWORK</v>
      </c>
      <c r="I407">
        <f>VLOOKUP(B407,'Highest Rating - Edited'!$B$1:$K$50,3,0)</f>
        <v>2853</v>
      </c>
      <c r="J407" s="1">
        <f>VLOOKUP(B407,'Highest Rating - Edited'!$B$1:$K$50,4,0)</f>
        <v>43485</v>
      </c>
      <c r="K407" t="str">
        <f>VLOOKUP(B407,'Highest Rating - Edited'!$B$1:$K$50,5,0)</f>
        <v>Rating Above Average</v>
      </c>
      <c r="L407" t="str">
        <f>VLOOKUP(B407,'Highest Rating - Edited'!$B$1:$K$50,6,0)</f>
        <v>Level 2</v>
      </c>
      <c r="M407" t="str">
        <f>VLOOKUP(B407,'Highest Rating - Edited'!$B$1:$K$50,7,0)</f>
        <v>First Semester</v>
      </c>
      <c r="N407" t="str">
        <f>VLOOKUP(B407,'Highest Rating - Edited'!$B$1:$K$50,8,0)</f>
        <v>Old Series</v>
      </c>
      <c r="O407" t="str">
        <f>VLOOKUP(B407,'Highest Rating - Edited'!$B$1:$K$50,9,0)</f>
        <v>www.dqstream/memories-of-the-alhambra/no-network.com</v>
      </c>
      <c r="P407" s="4" t="str">
        <f t="shared" si="19"/>
        <v>MEMORIES OF THE ALHAMBRA</v>
      </c>
      <c r="Q407" t="str">
        <f t="shared" si="20"/>
        <v>Halo K-Drama Lovers, nikmati MEMORIES OF THE ALHAMBRA Ada Lee Hak-joo yang nemenin kamu di hari libur kau lho</v>
      </c>
    </row>
    <row r="408" spans="1:17">
      <c r="A408">
        <f>'Actor - Edited'!A408</f>
        <v>407</v>
      </c>
      <c r="B408" t="s">
        <v>1392</v>
      </c>
      <c r="C408" t="str">
        <f>'Actor - Edited'!C408</f>
        <v>Park Hoon</v>
      </c>
      <c r="D408" t="str">
        <f>'Actor - Edited'!D408</f>
        <v>Cha Hyung-</v>
      </c>
      <c r="E408" t="str">
        <f>'Actor - Edited'!F408</f>
        <v>Supporting</v>
      </c>
      <c r="F408" t="str">
        <f>'Actor - Edited'!G408</f>
        <v>www.dqbio/park-hoon/memories-of-the-alhambra.com</v>
      </c>
      <c r="G408" s="4" t="str">
        <f t="shared" si="18"/>
        <v>PARK HOON</v>
      </c>
      <c r="H408" t="str">
        <f>VLOOKUP(B408,'Highest Rating - Edited'!$B$1:$K$50,2,0)</f>
        <v>NO NETWORK</v>
      </c>
      <c r="I408">
        <f>VLOOKUP(B408,'Highest Rating - Edited'!$B$1:$K$50,3,0)</f>
        <v>2853</v>
      </c>
      <c r="J408" s="1">
        <f>VLOOKUP(B408,'Highest Rating - Edited'!$B$1:$K$50,4,0)</f>
        <v>43485</v>
      </c>
      <c r="K408" t="str">
        <f>VLOOKUP(B408,'Highest Rating - Edited'!$B$1:$K$50,5,0)</f>
        <v>Rating Above Average</v>
      </c>
      <c r="L408" t="str">
        <f>VLOOKUP(B408,'Highest Rating - Edited'!$B$1:$K$50,6,0)</f>
        <v>Level 2</v>
      </c>
      <c r="M408" t="str">
        <f>VLOOKUP(B408,'Highest Rating - Edited'!$B$1:$K$50,7,0)</f>
        <v>First Semester</v>
      </c>
      <c r="N408" t="str">
        <f>VLOOKUP(B408,'Highest Rating - Edited'!$B$1:$K$50,8,0)</f>
        <v>Old Series</v>
      </c>
      <c r="O408" t="str">
        <f>VLOOKUP(B408,'Highest Rating - Edited'!$B$1:$K$50,9,0)</f>
        <v>www.dqstream/memories-of-the-alhambra/no-network.com</v>
      </c>
      <c r="P408" s="4" t="str">
        <f t="shared" si="19"/>
        <v>MEMORIES OF THE ALHAMBRA</v>
      </c>
      <c r="Q408" t="str">
        <f t="shared" si="20"/>
        <v>Halo K-Drama Lovers, nikmati MEMORIES OF THE ALHAMBRA Ada Park Hoon yang nemenin kamu di hari libur kau lho</v>
      </c>
    </row>
    <row r="409" spans="1:17">
      <c r="A409">
        <f>'Actor - Edited'!A409</f>
        <v>408</v>
      </c>
      <c r="B409" t="s">
        <v>1392</v>
      </c>
      <c r="C409" t="str">
        <f>'Actor - Edited'!C409</f>
        <v>Lee Seung-joon</v>
      </c>
      <c r="D409" t="str">
        <f>'Actor - Edited'!D409</f>
        <v>Park Seon-</v>
      </c>
      <c r="E409" t="str">
        <f>'Actor - Edited'!F409</f>
        <v>Supporting</v>
      </c>
      <c r="F409" t="str">
        <f>'Actor - Edited'!G409</f>
        <v>www.dqbio/lee-seung-joon/memories-of-the-alhambra.com</v>
      </c>
      <c r="G409" s="4" t="str">
        <f t="shared" si="18"/>
        <v>LEE SEUNG-JOON</v>
      </c>
      <c r="H409" t="str">
        <f>VLOOKUP(B409,'Highest Rating - Edited'!$B$1:$K$50,2,0)</f>
        <v>NO NETWORK</v>
      </c>
      <c r="I409">
        <f>VLOOKUP(B409,'Highest Rating - Edited'!$B$1:$K$50,3,0)</f>
        <v>2853</v>
      </c>
      <c r="J409" s="1">
        <f>VLOOKUP(B409,'Highest Rating - Edited'!$B$1:$K$50,4,0)</f>
        <v>43485</v>
      </c>
      <c r="K409" t="str">
        <f>VLOOKUP(B409,'Highest Rating - Edited'!$B$1:$K$50,5,0)</f>
        <v>Rating Above Average</v>
      </c>
      <c r="L409" t="str">
        <f>VLOOKUP(B409,'Highest Rating - Edited'!$B$1:$K$50,6,0)</f>
        <v>Level 2</v>
      </c>
      <c r="M409" t="str">
        <f>VLOOKUP(B409,'Highest Rating - Edited'!$B$1:$K$50,7,0)</f>
        <v>First Semester</v>
      </c>
      <c r="N409" t="str">
        <f>VLOOKUP(B409,'Highest Rating - Edited'!$B$1:$K$50,8,0)</f>
        <v>Old Series</v>
      </c>
      <c r="O409" t="str">
        <f>VLOOKUP(B409,'Highest Rating - Edited'!$B$1:$K$50,9,0)</f>
        <v>www.dqstream/memories-of-the-alhambra/no-network.com</v>
      </c>
      <c r="P409" s="4" t="str">
        <f t="shared" si="19"/>
        <v>MEMORIES OF THE ALHAMBRA</v>
      </c>
      <c r="Q409" t="str">
        <f t="shared" si="20"/>
        <v>Halo K-Drama Lovers, nikmati MEMORIES OF THE ALHAMBRA Ada Lee Seung-joon yang nemenin kamu di hari libur kau lho</v>
      </c>
    </row>
    <row r="410" spans="1:17">
      <c r="A410">
        <f>'Actor - Edited'!A410</f>
        <v>409</v>
      </c>
      <c r="B410" t="s">
        <v>1392</v>
      </c>
      <c r="C410" t="str">
        <f>'Actor - Edited'!C410</f>
        <v>Min Jin-woong</v>
      </c>
      <c r="D410" t="str">
        <f>'Actor - Edited'!D410</f>
        <v>Seo Jung-h</v>
      </c>
      <c r="E410" t="str">
        <f>'Actor - Edited'!F410</f>
        <v>Supporting</v>
      </c>
      <c r="F410" t="str">
        <f>'Actor - Edited'!G410</f>
        <v>www.dqbio/min-jin-woong/memories-of-the-alhambra.com</v>
      </c>
      <c r="G410" s="4" t="str">
        <f t="shared" si="18"/>
        <v>MIN JIN-WOONG</v>
      </c>
      <c r="H410" t="str">
        <f>VLOOKUP(B410,'Highest Rating - Edited'!$B$1:$K$50,2,0)</f>
        <v>NO NETWORK</v>
      </c>
      <c r="I410">
        <f>VLOOKUP(B410,'Highest Rating - Edited'!$B$1:$K$50,3,0)</f>
        <v>2853</v>
      </c>
      <c r="J410" s="1">
        <f>VLOOKUP(B410,'Highest Rating - Edited'!$B$1:$K$50,4,0)</f>
        <v>43485</v>
      </c>
      <c r="K410" t="str">
        <f>VLOOKUP(B410,'Highest Rating - Edited'!$B$1:$K$50,5,0)</f>
        <v>Rating Above Average</v>
      </c>
      <c r="L410" t="str">
        <f>VLOOKUP(B410,'Highest Rating - Edited'!$B$1:$K$50,6,0)</f>
        <v>Level 2</v>
      </c>
      <c r="M410" t="str">
        <f>VLOOKUP(B410,'Highest Rating - Edited'!$B$1:$K$50,7,0)</f>
        <v>First Semester</v>
      </c>
      <c r="N410" t="str">
        <f>VLOOKUP(B410,'Highest Rating - Edited'!$B$1:$K$50,8,0)</f>
        <v>Old Series</v>
      </c>
      <c r="O410" t="str">
        <f>VLOOKUP(B410,'Highest Rating - Edited'!$B$1:$K$50,9,0)</f>
        <v>www.dqstream/memories-of-the-alhambra/no-network.com</v>
      </c>
      <c r="P410" s="4" t="str">
        <f t="shared" si="19"/>
        <v>MEMORIES OF THE ALHAMBRA</v>
      </c>
      <c r="Q410" t="str">
        <f t="shared" si="20"/>
        <v>Halo K-Drama Lovers, nikmati MEMORIES OF THE ALHAMBRA Ada Min Jin-woong yang nemenin kamu di hari libur kau lho</v>
      </c>
    </row>
    <row r="411" spans="1:17">
      <c r="A411">
        <f>'Actor - Edited'!A411</f>
        <v>410</v>
      </c>
      <c r="B411" t="s">
        <v>1392</v>
      </c>
      <c r="C411" t="str">
        <f>'Actor - Edited'!C411</f>
        <v>Cho Hyun-chul</v>
      </c>
      <c r="D411" t="str">
        <f>'Actor - Edited'!D411</f>
        <v>Choi Yang-</v>
      </c>
      <c r="E411" t="str">
        <f>'Actor - Edited'!F411</f>
        <v>Supporting</v>
      </c>
      <c r="F411" t="str">
        <f>'Actor - Edited'!G411</f>
        <v>www.dqbio/cho-hyun-chul/memories-of-the-alhambra.com</v>
      </c>
      <c r="G411" s="4" t="str">
        <f t="shared" si="18"/>
        <v>CHO HYUN-CHUL</v>
      </c>
      <c r="H411" t="str">
        <f>VLOOKUP(B411,'Highest Rating - Edited'!$B$1:$K$50,2,0)</f>
        <v>NO NETWORK</v>
      </c>
      <c r="I411">
        <f>VLOOKUP(B411,'Highest Rating - Edited'!$B$1:$K$50,3,0)</f>
        <v>2853</v>
      </c>
      <c r="J411" s="1">
        <f>VLOOKUP(B411,'Highest Rating - Edited'!$B$1:$K$50,4,0)</f>
        <v>43485</v>
      </c>
      <c r="K411" t="str">
        <f>VLOOKUP(B411,'Highest Rating - Edited'!$B$1:$K$50,5,0)</f>
        <v>Rating Above Average</v>
      </c>
      <c r="L411" t="str">
        <f>VLOOKUP(B411,'Highest Rating - Edited'!$B$1:$K$50,6,0)</f>
        <v>Level 2</v>
      </c>
      <c r="M411" t="str">
        <f>VLOOKUP(B411,'Highest Rating - Edited'!$B$1:$K$50,7,0)</f>
        <v>First Semester</v>
      </c>
      <c r="N411" t="str">
        <f>VLOOKUP(B411,'Highest Rating - Edited'!$B$1:$K$50,8,0)</f>
        <v>Old Series</v>
      </c>
      <c r="O411" t="str">
        <f>VLOOKUP(B411,'Highest Rating - Edited'!$B$1:$K$50,9,0)</f>
        <v>www.dqstream/memories-of-the-alhambra/no-network.com</v>
      </c>
      <c r="P411" s="4" t="str">
        <f t="shared" si="19"/>
        <v>MEMORIES OF THE ALHAMBRA</v>
      </c>
      <c r="Q411" t="str">
        <f t="shared" si="20"/>
        <v>Halo K-Drama Lovers, nikmati MEMORIES OF THE ALHAMBRA Ada Cho Hyun-chul yang nemenin kamu di hari libur kau lho</v>
      </c>
    </row>
    <row r="412" spans="1:17">
      <c r="A412">
        <f>'Actor - Edited'!A412</f>
        <v>411</v>
      </c>
      <c r="B412" t="s">
        <v>1392</v>
      </c>
      <c r="C412" t="str">
        <f>'Actor - Edited'!C412</f>
        <v>Lee Si-won</v>
      </c>
      <c r="D412" t="str">
        <f>'Actor - Edited'!D412</f>
        <v>Lee Soo-ji</v>
      </c>
      <c r="E412" t="str">
        <f>'Actor - Edited'!F412</f>
        <v>Supporting</v>
      </c>
      <c r="F412" t="str">
        <f>'Actor - Edited'!G412</f>
        <v>www.dqbio/lee-si-won/memories-of-the-alhambra.com</v>
      </c>
      <c r="G412" s="4" t="str">
        <f t="shared" si="18"/>
        <v>LEE SI-WON</v>
      </c>
      <c r="H412" t="str">
        <f>VLOOKUP(B412,'Highest Rating - Edited'!$B$1:$K$50,2,0)</f>
        <v>NO NETWORK</v>
      </c>
      <c r="I412">
        <f>VLOOKUP(B412,'Highest Rating - Edited'!$B$1:$K$50,3,0)</f>
        <v>2853</v>
      </c>
      <c r="J412" s="1">
        <f>VLOOKUP(B412,'Highest Rating - Edited'!$B$1:$K$50,4,0)</f>
        <v>43485</v>
      </c>
      <c r="K412" t="str">
        <f>VLOOKUP(B412,'Highest Rating - Edited'!$B$1:$K$50,5,0)</f>
        <v>Rating Above Average</v>
      </c>
      <c r="L412" t="str">
        <f>VLOOKUP(B412,'Highest Rating - Edited'!$B$1:$K$50,6,0)</f>
        <v>Level 2</v>
      </c>
      <c r="M412" t="str">
        <f>VLOOKUP(B412,'Highest Rating - Edited'!$B$1:$K$50,7,0)</f>
        <v>First Semester</v>
      </c>
      <c r="N412" t="str">
        <f>VLOOKUP(B412,'Highest Rating - Edited'!$B$1:$K$50,8,0)</f>
        <v>Old Series</v>
      </c>
      <c r="O412" t="str">
        <f>VLOOKUP(B412,'Highest Rating - Edited'!$B$1:$K$50,9,0)</f>
        <v>www.dqstream/memories-of-the-alhambra/no-network.com</v>
      </c>
      <c r="P412" s="4" t="str">
        <f t="shared" si="19"/>
        <v>MEMORIES OF THE ALHAMBRA</v>
      </c>
      <c r="Q412" t="str">
        <f t="shared" si="20"/>
        <v>Halo K-Drama Lovers, nikmati MEMORIES OF THE ALHAMBRA Ada Lee Si-won yang nemenin kamu di hari libur kau lho</v>
      </c>
    </row>
    <row r="413" spans="1:17">
      <c r="A413">
        <f>'Actor - Edited'!A413</f>
        <v>412</v>
      </c>
      <c r="B413" t="s">
        <v>1392</v>
      </c>
      <c r="C413" t="str">
        <f>'Actor - Edited'!C413</f>
        <v>Kim Eui-sung</v>
      </c>
      <c r="D413" t="str">
        <f>'Actor - Edited'!D413</f>
        <v>Cha Byung-</v>
      </c>
      <c r="E413" t="str">
        <f>'Actor - Edited'!F413</f>
        <v>Supporting</v>
      </c>
      <c r="F413" t="str">
        <f>'Actor - Edited'!G413</f>
        <v>www.dqbio/kim-eui-sung/memories-of-the-alhambra.com</v>
      </c>
      <c r="G413" s="4" t="str">
        <f t="shared" si="18"/>
        <v>KIM EUI-SUNG</v>
      </c>
      <c r="H413" t="str">
        <f>VLOOKUP(B413,'Highest Rating - Edited'!$B$1:$K$50,2,0)</f>
        <v>NO NETWORK</v>
      </c>
      <c r="I413">
        <f>VLOOKUP(B413,'Highest Rating - Edited'!$B$1:$K$50,3,0)</f>
        <v>2853</v>
      </c>
      <c r="J413" s="1">
        <f>VLOOKUP(B413,'Highest Rating - Edited'!$B$1:$K$50,4,0)</f>
        <v>43485</v>
      </c>
      <c r="K413" t="str">
        <f>VLOOKUP(B413,'Highest Rating - Edited'!$B$1:$K$50,5,0)</f>
        <v>Rating Above Average</v>
      </c>
      <c r="L413" t="str">
        <f>VLOOKUP(B413,'Highest Rating - Edited'!$B$1:$K$50,6,0)</f>
        <v>Level 2</v>
      </c>
      <c r="M413" t="str">
        <f>VLOOKUP(B413,'Highest Rating - Edited'!$B$1:$K$50,7,0)</f>
        <v>First Semester</v>
      </c>
      <c r="N413" t="str">
        <f>VLOOKUP(B413,'Highest Rating - Edited'!$B$1:$K$50,8,0)</f>
        <v>Old Series</v>
      </c>
      <c r="O413" t="str">
        <f>VLOOKUP(B413,'Highest Rating - Edited'!$B$1:$K$50,9,0)</f>
        <v>www.dqstream/memories-of-the-alhambra/no-network.com</v>
      </c>
      <c r="P413" s="4" t="str">
        <f t="shared" si="19"/>
        <v>MEMORIES OF THE ALHAMBRA</v>
      </c>
      <c r="Q413" t="str">
        <f t="shared" si="20"/>
        <v>Halo K-Drama Lovers, nikmati MEMORIES OF THE ALHAMBRA Ada Kim Eui-sung yang nemenin kamu di hari libur kau lho</v>
      </c>
    </row>
    <row r="414" spans="1:17">
      <c r="A414">
        <f>'Actor - Edited'!A414</f>
        <v>413</v>
      </c>
      <c r="B414" t="s">
        <v>1392</v>
      </c>
      <c r="C414" t="str">
        <f>'Actor - Edited'!C414</f>
        <v xml:space="preserve">Ryu Abel </v>
      </c>
      <c r="D414" t="str">
        <f>'Actor - Edited'!D414</f>
        <v>Lee Soo-ky</v>
      </c>
      <c r="E414" t="str">
        <f>'Actor - Edited'!F414</f>
        <v>Supporting</v>
      </c>
      <c r="F414" t="str">
        <f>'Actor - Edited'!G414</f>
        <v>www.dqbio/ryu-abel-/memories-of-the-alhambra.com</v>
      </c>
      <c r="G414" s="4" t="str">
        <f t="shared" si="18"/>
        <v xml:space="preserve">RYU ABEL </v>
      </c>
      <c r="H414" t="str">
        <f>VLOOKUP(B414,'Highest Rating - Edited'!$B$1:$K$50,2,0)</f>
        <v>NO NETWORK</v>
      </c>
      <c r="I414">
        <f>VLOOKUP(B414,'Highest Rating - Edited'!$B$1:$K$50,3,0)</f>
        <v>2853</v>
      </c>
      <c r="J414" s="1">
        <f>VLOOKUP(B414,'Highest Rating - Edited'!$B$1:$K$50,4,0)</f>
        <v>43485</v>
      </c>
      <c r="K414" t="str">
        <f>VLOOKUP(B414,'Highest Rating - Edited'!$B$1:$K$50,5,0)</f>
        <v>Rating Above Average</v>
      </c>
      <c r="L414" t="str">
        <f>VLOOKUP(B414,'Highest Rating - Edited'!$B$1:$K$50,6,0)</f>
        <v>Level 2</v>
      </c>
      <c r="M414" t="str">
        <f>VLOOKUP(B414,'Highest Rating - Edited'!$B$1:$K$50,7,0)</f>
        <v>First Semester</v>
      </c>
      <c r="N414" t="str">
        <f>VLOOKUP(B414,'Highest Rating - Edited'!$B$1:$K$50,8,0)</f>
        <v>Old Series</v>
      </c>
      <c r="O414" t="str">
        <f>VLOOKUP(B414,'Highest Rating - Edited'!$B$1:$K$50,9,0)</f>
        <v>www.dqstream/memories-of-the-alhambra/no-network.com</v>
      </c>
      <c r="P414" s="4" t="str">
        <f t="shared" si="19"/>
        <v>MEMORIES OF THE ALHAMBRA</v>
      </c>
      <c r="Q414" t="str">
        <f t="shared" si="20"/>
        <v>Halo K-Drama Lovers, nikmati MEMORIES OF THE ALHAMBRA Ada Ryu Abel  yang nemenin kamu di hari libur kau lho</v>
      </c>
    </row>
    <row r="415" spans="1:17">
      <c r="A415">
        <f>'Actor - Edited'!A415</f>
        <v>414</v>
      </c>
      <c r="B415" t="s">
        <v>1392</v>
      </c>
      <c r="C415" t="str">
        <f>'Actor - Edited'!C415</f>
        <v>Han Bo-reum</v>
      </c>
      <c r="D415" t="str">
        <f>'Actor - Edited'!D415</f>
        <v>Ko Yoo-ra</v>
      </c>
      <c r="E415" t="str">
        <f>'Actor - Edited'!F415</f>
        <v>Other</v>
      </c>
      <c r="F415" t="str">
        <f>'Actor - Edited'!G415</f>
        <v>www.dqbio/han-bo-reum/memories-of-the-alhambra.com</v>
      </c>
      <c r="G415" s="4" t="str">
        <f t="shared" si="18"/>
        <v>HAN BO-REUM</v>
      </c>
      <c r="H415" t="str">
        <f>VLOOKUP(B415,'Highest Rating - Edited'!$B$1:$K$50,2,0)</f>
        <v>NO NETWORK</v>
      </c>
      <c r="I415">
        <f>VLOOKUP(B415,'Highest Rating - Edited'!$B$1:$K$50,3,0)</f>
        <v>2853</v>
      </c>
      <c r="J415" s="1">
        <f>VLOOKUP(B415,'Highest Rating - Edited'!$B$1:$K$50,4,0)</f>
        <v>43485</v>
      </c>
      <c r="K415" t="str">
        <f>VLOOKUP(B415,'Highest Rating - Edited'!$B$1:$K$50,5,0)</f>
        <v>Rating Above Average</v>
      </c>
      <c r="L415" t="str">
        <f>VLOOKUP(B415,'Highest Rating - Edited'!$B$1:$K$50,6,0)</f>
        <v>Level 2</v>
      </c>
      <c r="M415" t="str">
        <f>VLOOKUP(B415,'Highest Rating - Edited'!$B$1:$K$50,7,0)</f>
        <v>First Semester</v>
      </c>
      <c r="N415" t="str">
        <f>VLOOKUP(B415,'Highest Rating - Edited'!$B$1:$K$50,8,0)</f>
        <v>Old Series</v>
      </c>
      <c r="O415" t="str">
        <f>VLOOKUP(B415,'Highest Rating - Edited'!$B$1:$K$50,9,0)</f>
        <v>www.dqstream/memories-of-the-alhambra/no-network.com</v>
      </c>
      <c r="P415" s="4" t="str">
        <f t="shared" si="19"/>
        <v>MEMORIES OF THE ALHAMBRA</v>
      </c>
      <c r="Q415" t="str">
        <f t="shared" si="20"/>
        <v>Halo K-Drama Lovers, nikmati MEMORIES OF THE ALHAMBRA Ada Han Bo-reum yang nemenin kamu di hari libur kau lho</v>
      </c>
    </row>
    <row r="416" spans="1:17">
      <c r="A416">
        <f>'Actor - Edited'!A416</f>
        <v>415</v>
      </c>
      <c r="B416" t="s">
        <v>1392</v>
      </c>
      <c r="C416" t="str">
        <f>'Actor - Edited'!C416</f>
        <v>Lee Jae-wook</v>
      </c>
      <c r="D416" t="str">
        <f>'Actor - Edited'!D416</f>
        <v>Marco Han</v>
      </c>
      <c r="E416" t="str">
        <f>'Actor - Edited'!F416</f>
        <v>Other</v>
      </c>
      <c r="F416" t="str">
        <f>'Actor - Edited'!G416</f>
        <v>www.dqbio/lee-jae-wook/memories-of-the-alhambra.com</v>
      </c>
      <c r="G416" s="4" t="str">
        <f t="shared" si="18"/>
        <v>LEE JAE-WOOK</v>
      </c>
      <c r="H416" t="str">
        <f>VLOOKUP(B416,'Highest Rating - Edited'!$B$1:$K$50,2,0)</f>
        <v>NO NETWORK</v>
      </c>
      <c r="I416">
        <f>VLOOKUP(B416,'Highest Rating - Edited'!$B$1:$K$50,3,0)</f>
        <v>2853</v>
      </c>
      <c r="J416" s="1">
        <f>VLOOKUP(B416,'Highest Rating - Edited'!$B$1:$K$50,4,0)</f>
        <v>43485</v>
      </c>
      <c r="K416" t="str">
        <f>VLOOKUP(B416,'Highest Rating - Edited'!$B$1:$K$50,5,0)</f>
        <v>Rating Above Average</v>
      </c>
      <c r="L416" t="str">
        <f>VLOOKUP(B416,'Highest Rating - Edited'!$B$1:$K$50,6,0)</f>
        <v>Level 2</v>
      </c>
      <c r="M416" t="str">
        <f>VLOOKUP(B416,'Highest Rating - Edited'!$B$1:$K$50,7,0)</f>
        <v>First Semester</v>
      </c>
      <c r="N416" t="str">
        <f>VLOOKUP(B416,'Highest Rating - Edited'!$B$1:$K$50,8,0)</f>
        <v>Old Series</v>
      </c>
      <c r="O416" t="str">
        <f>VLOOKUP(B416,'Highest Rating - Edited'!$B$1:$K$50,9,0)</f>
        <v>www.dqstream/memories-of-the-alhambra/no-network.com</v>
      </c>
      <c r="P416" s="4" t="str">
        <f t="shared" si="19"/>
        <v>MEMORIES OF THE ALHAMBRA</v>
      </c>
      <c r="Q416" t="str">
        <f t="shared" si="20"/>
        <v>Halo K-Drama Lovers, nikmati MEMORIES OF THE ALHAMBRA Ada Lee Jae-wook yang nemenin kamu di hari libur kau lho</v>
      </c>
    </row>
    <row r="417" spans="1:17">
      <c r="A417">
        <f>'Actor - Edited'!A417</f>
        <v>416</v>
      </c>
      <c r="B417" t="s">
        <v>1392</v>
      </c>
      <c r="C417" t="str">
        <f>'Actor - Edited'!C417</f>
        <v xml:space="preserve">Park Jin-woo </v>
      </c>
      <c r="D417" t="str">
        <f>'Actor - Edited'!D417</f>
        <v>Noh Young-</v>
      </c>
      <c r="E417" t="str">
        <f>'Actor - Edited'!F417</f>
        <v>Other</v>
      </c>
      <c r="F417" t="str">
        <f>'Actor - Edited'!G417</f>
        <v>www.dqbio/park-jin-woo-/memories-of-the-alhambra.com</v>
      </c>
      <c r="G417" s="4" t="str">
        <f t="shared" si="18"/>
        <v xml:space="preserve">PARK JIN-WOO </v>
      </c>
      <c r="H417" t="str">
        <f>VLOOKUP(B417,'Highest Rating - Edited'!$B$1:$K$50,2,0)</f>
        <v>NO NETWORK</v>
      </c>
      <c r="I417">
        <f>VLOOKUP(B417,'Highest Rating - Edited'!$B$1:$K$50,3,0)</f>
        <v>2853</v>
      </c>
      <c r="J417" s="1">
        <f>VLOOKUP(B417,'Highest Rating - Edited'!$B$1:$K$50,4,0)</f>
        <v>43485</v>
      </c>
      <c r="K417" t="str">
        <f>VLOOKUP(B417,'Highest Rating - Edited'!$B$1:$K$50,5,0)</f>
        <v>Rating Above Average</v>
      </c>
      <c r="L417" t="str">
        <f>VLOOKUP(B417,'Highest Rating - Edited'!$B$1:$K$50,6,0)</f>
        <v>Level 2</v>
      </c>
      <c r="M417" t="str">
        <f>VLOOKUP(B417,'Highest Rating - Edited'!$B$1:$K$50,7,0)</f>
        <v>First Semester</v>
      </c>
      <c r="N417" t="str">
        <f>VLOOKUP(B417,'Highest Rating - Edited'!$B$1:$K$50,8,0)</f>
        <v>Old Series</v>
      </c>
      <c r="O417" t="str">
        <f>VLOOKUP(B417,'Highest Rating - Edited'!$B$1:$K$50,9,0)</f>
        <v>www.dqstream/memories-of-the-alhambra/no-network.com</v>
      </c>
      <c r="P417" s="4" t="str">
        <f t="shared" si="19"/>
        <v>MEMORIES OF THE ALHAMBRA</v>
      </c>
      <c r="Q417" t="str">
        <f t="shared" si="20"/>
        <v>Halo K-Drama Lovers, nikmati MEMORIES OF THE ALHAMBRA Ada Park Jin-woo  yang nemenin kamu di hari libur kau lho</v>
      </c>
    </row>
    <row r="418" spans="1:17">
      <c r="A418">
        <f>'Actor - Edited'!A418</f>
        <v>417</v>
      </c>
      <c r="B418" t="s">
        <v>1392</v>
      </c>
      <c r="C418" t="str">
        <f>'Actor - Edited'!C418</f>
        <v>Park Hae-soo</v>
      </c>
      <c r="D418" t="str">
        <f>'Actor - Edited'!D418</f>
        <v xml:space="preserve">A (Ep. 1, </v>
      </c>
      <c r="E418" t="str">
        <f>'Actor - Edited'!F418</f>
        <v>Special Appearance</v>
      </c>
      <c r="F418" t="str">
        <f>'Actor - Edited'!G418</f>
        <v>www.dqbio/park-hae-soo/memories-of-the-alhambra.com</v>
      </c>
      <c r="G418" s="4" t="str">
        <f t="shared" si="18"/>
        <v>PARK HAE-SOO</v>
      </c>
      <c r="H418" t="str">
        <f>VLOOKUP(B418,'Highest Rating - Edited'!$B$1:$K$50,2,0)</f>
        <v>NO NETWORK</v>
      </c>
      <c r="I418">
        <f>VLOOKUP(B418,'Highest Rating - Edited'!$B$1:$K$50,3,0)</f>
        <v>2853</v>
      </c>
      <c r="J418" s="1">
        <f>VLOOKUP(B418,'Highest Rating - Edited'!$B$1:$K$50,4,0)</f>
        <v>43485</v>
      </c>
      <c r="K418" t="str">
        <f>VLOOKUP(B418,'Highest Rating - Edited'!$B$1:$K$50,5,0)</f>
        <v>Rating Above Average</v>
      </c>
      <c r="L418" t="str">
        <f>VLOOKUP(B418,'Highest Rating - Edited'!$B$1:$K$50,6,0)</f>
        <v>Level 2</v>
      </c>
      <c r="M418" t="str">
        <f>VLOOKUP(B418,'Highest Rating - Edited'!$B$1:$K$50,7,0)</f>
        <v>First Semester</v>
      </c>
      <c r="N418" t="str">
        <f>VLOOKUP(B418,'Highest Rating - Edited'!$B$1:$K$50,8,0)</f>
        <v>Old Series</v>
      </c>
      <c r="O418" t="str">
        <f>VLOOKUP(B418,'Highest Rating - Edited'!$B$1:$K$50,9,0)</f>
        <v>www.dqstream/memories-of-the-alhambra/no-network.com</v>
      </c>
      <c r="P418" s="4" t="str">
        <f t="shared" si="19"/>
        <v>MEMORIES OF THE ALHAMBRA</v>
      </c>
      <c r="Q418" t="str">
        <f t="shared" si="20"/>
        <v>Halo K-Drama Lovers, nikmati MEMORIES OF THE ALHAMBRA Ada Park Hae-soo yang nemenin kamu di hari libur kau lho</v>
      </c>
    </row>
    <row r="419" spans="1:17">
      <c r="A419">
        <f>'Actor - Edited'!A419</f>
        <v>418</v>
      </c>
      <c r="B419" t="s">
        <v>1392</v>
      </c>
      <c r="C419" t="str">
        <f>'Actor - Edited'!C419</f>
        <v xml:space="preserve">Jung Min-sung </v>
      </c>
      <c r="D419" t="str">
        <f>'Actor - Edited'!D419</f>
        <v xml:space="preserve">Hee-joo's </v>
      </c>
      <c r="E419" t="str">
        <f>'Actor - Edited'!F419</f>
        <v>Special Appearance</v>
      </c>
      <c r="F419" t="str">
        <f>'Actor - Edited'!G419</f>
        <v>www.dqbio/jung-min-sung-/memories-of-the-alhambra.com</v>
      </c>
      <c r="G419" s="4" t="str">
        <f t="shared" si="18"/>
        <v xml:space="preserve">JUNG MIN-SUNG </v>
      </c>
      <c r="H419" t="str">
        <f>VLOOKUP(B419,'Highest Rating - Edited'!$B$1:$K$50,2,0)</f>
        <v>NO NETWORK</v>
      </c>
      <c r="I419">
        <f>VLOOKUP(B419,'Highest Rating - Edited'!$B$1:$K$50,3,0)</f>
        <v>2853</v>
      </c>
      <c r="J419" s="1">
        <f>VLOOKUP(B419,'Highest Rating - Edited'!$B$1:$K$50,4,0)</f>
        <v>43485</v>
      </c>
      <c r="K419" t="str">
        <f>VLOOKUP(B419,'Highest Rating - Edited'!$B$1:$K$50,5,0)</f>
        <v>Rating Above Average</v>
      </c>
      <c r="L419" t="str">
        <f>VLOOKUP(B419,'Highest Rating - Edited'!$B$1:$K$50,6,0)</f>
        <v>Level 2</v>
      </c>
      <c r="M419" t="str">
        <f>VLOOKUP(B419,'Highest Rating - Edited'!$B$1:$K$50,7,0)</f>
        <v>First Semester</v>
      </c>
      <c r="N419" t="str">
        <f>VLOOKUP(B419,'Highest Rating - Edited'!$B$1:$K$50,8,0)</f>
        <v>Old Series</v>
      </c>
      <c r="O419" t="str">
        <f>VLOOKUP(B419,'Highest Rating - Edited'!$B$1:$K$50,9,0)</f>
        <v>www.dqstream/memories-of-the-alhambra/no-network.com</v>
      </c>
      <c r="P419" s="4" t="str">
        <f t="shared" si="19"/>
        <v>MEMORIES OF THE ALHAMBRA</v>
      </c>
      <c r="Q419" t="str">
        <f t="shared" si="20"/>
        <v>Halo K-Drama Lovers, nikmati MEMORIES OF THE ALHAMBRA Ada Jung Min-sung  yang nemenin kamu di hari libur kau lho</v>
      </c>
    </row>
    <row r="420" spans="1:17">
      <c r="A420">
        <f>'Actor - Edited'!A420</f>
        <v>419</v>
      </c>
      <c r="B420" t="s">
        <v>1392</v>
      </c>
      <c r="C420" t="str">
        <f>'Actor - Edited'!C420</f>
        <v xml:space="preserve">Choi Yoo-song </v>
      </c>
      <c r="D420" t="str">
        <f>'Actor - Edited'!D420</f>
        <v xml:space="preserve">Hee-joo's </v>
      </c>
      <c r="E420" t="str">
        <f>'Actor - Edited'!F420</f>
        <v>Special Appearance</v>
      </c>
      <c r="F420" t="str">
        <f>'Actor - Edited'!G420</f>
        <v>www.dqbio/choi-yoo-song-/memories-of-the-alhambra.com</v>
      </c>
      <c r="G420" s="4" t="str">
        <f t="shared" si="18"/>
        <v xml:space="preserve">CHOI YOO-SONG </v>
      </c>
      <c r="H420" t="str">
        <f>VLOOKUP(B420,'Highest Rating - Edited'!$B$1:$K$50,2,0)</f>
        <v>NO NETWORK</v>
      </c>
      <c r="I420">
        <f>VLOOKUP(B420,'Highest Rating - Edited'!$B$1:$K$50,3,0)</f>
        <v>2853</v>
      </c>
      <c r="J420" s="1">
        <f>VLOOKUP(B420,'Highest Rating - Edited'!$B$1:$K$50,4,0)</f>
        <v>43485</v>
      </c>
      <c r="K420" t="str">
        <f>VLOOKUP(B420,'Highest Rating - Edited'!$B$1:$K$50,5,0)</f>
        <v>Rating Above Average</v>
      </c>
      <c r="L420" t="str">
        <f>VLOOKUP(B420,'Highest Rating - Edited'!$B$1:$K$50,6,0)</f>
        <v>Level 2</v>
      </c>
      <c r="M420" t="str">
        <f>VLOOKUP(B420,'Highest Rating - Edited'!$B$1:$K$50,7,0)</f>
        <v>First Semester</v>
      </c>
      <c r="N420" t="str">
        <f>VLOOKUP(B420,'Highest Rating - Edited'!$B$1:$K$50,8,0)</f>
        <v>Old Series</v>
      </c>
      <c r="O420" t="str">
        <f>VLOOKUP(B420,'Highest Rating - Edited'!$B$1:$K$50,9,0)</f>
        <v>www.dqstream/memories-of-the-alhambra/no-network.com</v>
      </c>
      <c r="P420" s="4" t="str">
        <f t="shared" si="19"/>
        <v>MEMORIES OF THE ALHAMBRA</v>
      </c>
      <c r="Q420" t="str">
        <f t="shared" si="20"/>
        <v>Halo K-Drama Lovers, nikmati MEMORIES OF THE ALHAMBRA Ada Choi Yoo-song  yang nemenin kamu di hari libur kau lho</v>
      </c>
    </row>
    <row r="421" spans="1:17">
      <c r="A421">
        <f>'Actor - Edited'!A421</f>
        <v>420</v>
      </c>
      <c r="B421" t="s">
        <v>1392</v>
      </c>
      <c r="C421" t="str">
        <f>'Actor - Edited'!C421</f>
        <v>Han Da-sol</v>
      </c>
      <c r="D421" t="str">
        <f>'Actor - Edited'!D421</f>
        <v>Gamer (Ep.</v>
      </c>
      <c r="E421" t="str">
        <f>'Actor - Edited'!F421</f>
        <v>Special Appearance</v>
      </c>
      <c r="F421" t="str">
        <f>'Actor - Edited'!G421</f>
        <v>www.dqbio/han-da-sol/memories-of-the-alhambra.com</v>
      </c>
      <c r="G421" s="4" t="str">
        <f t="shared" si="18"/>
        <v>HAN DA-SOL</v>
      </c>
      <c r="H421" t="str">
        <f>VLOOKUP(B421,'Highest Rating - Edited'!$B$1:$K$50,2,0)</f>
        <v>NO NETWORK</v>
      </c>
      <c r="I421">
        <f>VLOOKUP(B421,'Highest Rating - Edited'!$B$1:$K$50,3,0)</f>
        <v>2853</v>
      </c>
      <c r="J421" s="1">
        <f>VLOOKUP(B421,'Highest Rating - Edited'!$B$1:$K$50,4,0)</f>
        <v>43485</v>
      </c>
      <c r="K421" t="str">
        <f>VLOOKUP(B421,'Highest Rating - Edited'!$B$1:$K$50,5,0)</f>
        <v>Rating Above Average</v>
      </c>
      <c r="L421" t="str">
        <f>VLOOKUP(B421,'Highest Rating - Edited'!$B$1:$K$50,6,0)</f>
        <v>Level 2</v>
      </c>
      <c r="M421" t="str">
        <f>VLOOKUP(B421,'Highest Rating - Edited'!$B$1:$K$50,7,0)</f>
        <v>First Semester</v>
      </c>
      <c r="N421" t="str">
        <f>VLOOKUP(B421,'Highest Rating - Edited'!$B$1:$K$50,8,0)</f>
        <v>Old Series</v>
      </c>
      <c r="O421" t="str">
        <f>VLOOKUP(B421,'Highest Rating - Edited'!$B$1:$K$50,9,0)</f>
        <v>www.dqstream/memories-of-the-alhambra/no-network.com</v>
      </c>
      <c r="P421" s="4" t="str">
        <f t="shared" si="19"/>
        <v>MEMORIES OF THE ALHAMBRA</v>
      </c>
      <c r="Q421" t="str">
        <f t="shared" si="20"/>
        <v>Halo K-Drama Lovers, nikmati MEMORIES OF THE ALHAMBRA Ada Han Da-sol yang nemenin kamu di hari libur kau lho</v>
      </c>
    </row>
    <row r="422" spans="1:17">
      <c r="A422">
        <f>'Actor - Edited'!A422</f>
        <v>421</v>
      </c>
      <c r="B422" t="s">
        <v>1392</v>
      </c>
      <c r="C422" t="str">
        <f>'Actor - Edited'!C422</f>
        <v>Kim Hyun-mok</v>
      </c>
      <c r="D422" t="str">
        <f>'Actor - Edited'!D422</f>
        <v>J One Empl</v>
      </c>
      <c r="E422" t="str">
        <f>'Actor - Edited'!F422</f>
        <v>Special Appearance</v>
      </c>
      <c r="F422" t="str">
        <f>'Actor - Edited'!G422</f>
        <v>www.dqbio/kim-hyun-mok/memories-of-the-alhambra.com</v>
      </c>
      <c r="G422" s="4" t="str">
        <f t="shared" si="18"/>
        <v>KIM HYUN-MOK</v>
      </c>
      <c r="H422" t="str">
        <f>VLOOKUP(B422,'Highest Rating - Edited'!$B$1:$K$50,2,0)</f>
        <v>NO NETWORK</v>
      </c>
      <c r="I422">
        <f>VLOOKUP(B422,'Highest Rating - Edited'!$B$1:$K$50,3,0)</f>
        <v>2853</v>
      </c>
      <c r="J422" s="1">
        <f>VLOOKUP(B422,'Highest Rating - Edited'!$B$1:$K$50,4,0)</f>
        <v>43485</v>
      </c>
      <c r="K422" t="str">
        <f>VLOOKUP(B422,'Highest Rating - Edited'!$B$1:$K$50,5,0)</f>
        <v>Rating Above Average</v>
      </c>
      <c r="L422" t="str">
        <f>VLOOKUP(B422,'Highest Rating - Edited'!$B$1:$K$50,6,0)</f>
        <v>Level 2</v>
      </c>
      <c r="M422" t="str">
        <f>VLOOKUP(B422,'Highest Rating - Edited'!$B$1:$K$50,7,0)</f>
        <v>First Semester</v>
      </c>
      <c r="N422" t="str">
        <f>VLOOKUP(B422,'Highest Rating - Edited'!$B$1:$K$50,8,0)</f>
        <v>Old Series</v>
      </c>
      <c r="O422" t="str">
        <f>VLOOKUP(B422,'Highest Rating - Edited'!$B$1:$K$50,9,0)</f>
        <v>www.dqstream/memories-of-the-alhambra/no-network.com</v>
      </c>
      <c r="P422" s="4" t="str">
        <f t="shared" si="19"/>
        <v>MEMORIES OF THE ALHAMBRA</v>
      </c>
      <c r="Q422" t="str">
        <f t="shared" si="20"/>
        <v>Halo K-Drama Lovers, nikmati MEMORIES OF THE ALHAMBRA Ada Kim Hyun-mok yang nemenin kamu di hari libur kau lho</v>
      </c>
    </row>
    <row r="423" spans="1:17">
      <c r="A423">
        <f>'Actor - Edited'!A423</f>
        <v>422</v>
      </c>
      <c r="B423" t="s">
        <v>1392</v>
      </c>
      <c r="C423" t="str">
        <f>'Actor - Edited'!C423</f>
        <v xml:space="preserve">Park Seul-gi </v>
      </c>
      <c r="D423" t="str">
        <f>'Actor - Edited'!D423</f>
        <v>Entertainm</v>
      </c>
      <c r="E423" t="str">
        <f>'Actor - Edited'!F423</f>
        <v>Special Appearance</v>
      </c>
      <c r="F423" t="str">
        <f>'Actor - Edited'!G423</f>
        <v>www.dqbio/park-seul-gi-/memories-of-the-alhambra.com</v>
      </c>
      <c r="G423" s="4" t="str">
        <f t="shared" si="18"/>
        <v xml:space="preserve">PARK SEUL-GI </v>
      </c>
      <c r="H423" t="str">
        <f>VLOOKUP(B423,'Highest Rating - Edited'!$B$1:$K$50,2,0)</f>
        <v>NO NETWORK</v>
      </c>
      <c r="I423">
        <f>VLOOKUP(B423,'Highest Rating - Edited'!$B$1:$K$50,3,0)</f>
        <v>2853</v>
      </c>
      <c r="J423" s="1">
        <f>VLOOKUP(B423,'Highest Rating - Edited'!$B$1:$K$50,4,0)</f>
        <v>43485</v>
      </c>
      <c r="K423" t="str">
        <f>VLOOKUP(B423,'Highest Rating - Edited'!$B$1:$K$50,5,0)</f>
        <v>Rating Above Average</v>
      </c>
      <c r="L423" t="str">
        <f>VLOOKUP(B423,'Highest Rating - Edited'!$B$1:$K$50,6,0)</f>
        <v>Level 2</v>
      </c>
      <c r="M423" t="str">
        <f>VLOOKUP(B423,'Highest Rating - Edited'!$B$1:$K$50,7,0)</f>
        <v>First Semester</v>
      </c>
      <c r="N423" t="str">
        <f>VLOOKUP(B423,'Highest Rating - Edited'!$B$1:$K$50,8,0)</f>
        <v>Old Series</v>
      </c>
      <c r="O423" t="str">
        <f>VLOOKUP(B423,'Highest Rating - Edited'!$B$1:$K$50,9,0)</f>
        <v>www.dqstream/memories-of-the-alhambra/no-network.com</v>
      </c>
      <c r="P423" s="4" t="str">
        <f t="shared" si="19"/>
        <v>MEMORIES OF THE ALHAMBRA</v>
      </c>
      <c r="Q423" t="str">
        <f t="shared" si="20"/>
        <v>Halo K-Drama Lovers, nikmati MEMORIES OF THE ALHAMBRA Ada Park Seul-gi  yang nemenin kamu di hari libur kau lho</v>
      </c>
    </row>
    <row r="424" spans="1:17">
      <c r="A424">
        <f>'Actor - Edited'!A424</f>
        <v>423</v>
      </c>
      <c r="B424" t="s">
        <v>1392</v>
      </c>
      <c r="C424" t="str">
        <f>'Actor - Edited'!C424</f>
        <v xml:space="preserve">Park Jong-jin </v>
      </c>
      <c r="D424" t="str">
        <f>'Actor - Edited'!D424</f>
        <v>Live Weekl</v>
      </c>
      <c r="E424" t="str">
        <f>'Actor - Edited'!F424</f>
        <v>Special Appearance</v>
      </c>
      <c r="F424" t="str">
        <f>'Actor - Edited'!G424</f>
        <v>www.dqbio/park-jong-jin-/memories-of-the-alhambra.com</v>
      </c>
      <c r="G424" s="4" t="str">
        <f t="shared" si="18"/>
        <v xml:space="preserve">PARK JONG-JIN </v>
      </c>
      <c r="H424" t="str">
        <f>VLOOKUP(B424,'Highest Rating - Edited'!$B$1:$K$50,2,0)</f>
        <v>NO NETWORK</v>
      </c>
      <c r="I424">
        <f>VLOOKUP(B424,'Highest Rating - Edited'!$B$1:$K$50,3,0)</f>
        <v>2853</v>
      </c>
      <c r="J424" s="1">
        <f>VLOOKUP(B424,'Highest Rating - Edited'!$B$1:$K$50,4,0)</f>
        <v>43485</v>
      </c>
      <c r="K424" t="str">
        <f>VLOOKUP(B424,'Highest Rating - Edited'!$B$1:$K$50,5,0)</f>
        <v>Rating Above Average</v>
      </c>
      <c r="L424" t="str">
        <f>VLOOKUP(B424,'Highest Rating - Edited'!$B$1:$K$50,6,0)</f>
        <v>Level 2</v>
      </c>
      <c r="M424" t="str">
        <f>VLOOKUP(B424,'Highest Rating - Edited'!$B$1:$K$50,7,0)</f>
        <v>First Semester</v>
      </c>
      <c r="N424" t="str">
        <f>VLOOKUP(B424,'Highest Rating - Edited'!$B$1:$K$50,8,0)</f>
        <v>Old Series</v>
      </c>
      <c r="O424" t="str">
        <f>VLOOKUP(B424,'Highest Rating - Edited'!$B$1:$K$50,9,0)</f>
        <v>www.dqstream/memories-of-the-alhambra/no-network.com</v>
      </c>
      <c r="P424" s="4" t="str">
        <f t="shared" si="19"/>
        <v>MEMORIES OF THE ALHAMBRA</v>
      </c>
      <c r="Q424" t="str">
        <f t="shared" si="20"/>
        <v>Halo K-Drama Lovers, nikmati MEMORIES OF THE ALHAMBRA Ada Park Jong-jin  yang nemenin kamu di hari libur kau lho</v>
      </c>
    </row>
    <row r="425" spans="1:17">
      <c r="A425">
        <f>'Actor - Edited'!A425</f>
        <v>424</v>
      </c>
      <c r="B425" t="s">
        <v>1392</v>
      </c>
      <c r="C425" t="str">
        <f>'Actor - Edited'!C425</f>
        <v xml:space="preserve">Eom Seong-seop </v>
      </c>
      <c r="D425" t="str">
        <f>'Actor - Edited'!D425</f>
        <v>Live Weekl</v>
      </c>
      <c r="E425" t="str">
        <f>'Actor - Edited'!F425</f>
        <v>Special Appearance</v>
      </c>
      <c r="F425" t="str">
        <f>'Actor - Edited'!G425</f>
        <v>www.dqbio/eom-seong-seop-/memories-of-the-alhambra.com</v>
      </c>
      <c r="G425" s="4" t="str">
        <f t="shared" si="18"/>
        <v xml:space="preserve">EOM SEONG-SEOP </v>
      </c>
      <c r="H425" t="str">
        <f>VLOOKUP(B425,'Highest Rating - Edited'!$B$1:$K$50,2,0)</f>
        <v>NO NETWORK</v>
      </c>
      <c r="I425">
        <f>VLOOKUP(B425,'Highest Rating - Edited'!$B$1:$K$50,3,0)</f>
        <v>2853</v>
      </c>
      <c r="J425" s="1">
        <f>VLOOKUP(B425,'Highest Rating - Edited'!$B$1:$K$50,4,0)</f>
        <v>43485</v>
      </c>
      <c r="K425" t="str">
        <f>VLOOKUP(B425,'Highest Rating - Edited'!$B$1:$K$50,5,0)</f>
        <v>Rating Above Average</v>
      </c>
      <c r="L425" t="str">
        <f>VLOOKUP(B425,'Highest Rating - Edited'!$B$1:$K$50,6,0)</f>
        <v>Level 2</v>
      </c>
      <c r="M425" t="str">
        <f>VLOOKUP(B425,'Highest Rating - Edited'!$B$1:$K$50,7,0)</f>
        <v>First Semester</v>
      </c>
      <c r="N425" t="str">
        <f>VLOOKUP(B425,'Highest Rating - Edited'!$B$1:$K$50,8,0)</f>
        <v>Old Series</v>
      </c>
      <c r="O425" t="str">
        <f>VLOOKUP(B425,'Highest Rating - Edited'!$B$1:$K$50,9,0)</f>
        <v>www.dqstream/memories-of-the-alhambra/no-network.com</v>
      </c>
      <c r="P425" s="4" t="str">
        <f t="shared" si="19"/>
        <v>MEMORIES OF THE ALHAMBRA</v>
      </c>
      <c r="Q425" t="str">
        <f t="shared" si="20"/>
        <v>Halo K-Drama Lovers, nikmati MEMORIES OF THE ALHAMBRA Ada Eom Seong-seop  yang nemenin kamu di hari libur kau lho</v>
      </c>
    </row>
    <row r="426" spans="1:17">
      <c r="A426">
        <f>'Actor - Edited'!A426</f>
        <v>425</v>
      </c>
      <c r="B426" t="s">
        <v>1393</v>
      </c>
      <c r="C426" t="str">
        <f>'Actor - Edited'!C426</f>
        <v>Cha Chung-hwa</v>
      </c>
      <c r="D426" t="str">
        <f>'Actor - Edited'!D426</f>
        <v>Court Lady</v>
      </c>
      <c r="E426" t="str">
        <f>'Actor - Edited'!F426</f>
        <v>Supporting</v>
      </c>
      <c r="F426" t="str">
        <f>'Actor - Edited'!G426</f>
        <v>www.dqbio/cha-chung-hwa/mr.-queen.com</v>
      </c>
      <c r="G426" s="4" t="str">
        <f t="shared" si="18"/>
        <v>CHA CHUNG-HWA</v>
      </c>
      <c r="H426" t="str">
        <f>VLOOKUP(B426,'Highest Rating - Edited'!$B$1:$K$50,2,0)</f>
        <v>TVN</v>
      </c>
      <c r="I426">
        <f>VLOOKUP(B426,'Highest Rating - Edited'!$B$1:$K$50,3,0)</f>
        <v>4749</v>
      </c>
      <c r="J426" s="1">
        <f>VLOOKUP(B426,'Highest Rating - Edited'!$B$1:$K$50,4,0)</f>
        <v>44241</v>
      </c>
      <c r="K426" t="str">
        <f>VLOOKUP(B426,'Highest Rating - Edited'!$B$1:$K$50,5,0)</f>
        <v>Rating Above Average</v>
      </c>
      <c r="L426" t="str">
        <f>VLOOKUP(B426,'Highest Rating - Edited'!$B$1:$K$50,6,0)</f>
        <v>Level 3</v>
      </c>
      <c r="M426" t="str">
        <f>VLOOKUP(B426,'Highest Rating - Edited'!$B$1:$K$50,7,0)</f>
        <v>First Semester</v>
      </c>
      <c r="N426" t="str">
        <f>VLOOKUP(B426,'Highest Rating - Edited'!$B$1:$K$50,8,0)</f>
        <v>New Series</v>
      </c>
      <c r="O426" t="str">
        <f>VLOOKUP(B426,'Highest Rating - Edited'!$B$1:$K$50,9,0)</f>
        <v>www.dqstream/mr.-queen/tvn.com</v>
      </c>
      <c r="P426" s="4" t="str">
        <f t="shared" si="19"/>
        <v>MR. QUEEN</v>
      </c>
      <c r="Q426" t="str">
        <f t="shared" si="20"/>
        <v>Halo K-Drama Lovers, nikmati MR. QUEEN Ada Cha Chung-hwa yang nemenin kamu di hari libur kau lho</v>
      </c>
    </row>
    <row r="427" spans="1:17">
      <c r="A427">
        <f>'Actor - Edited'!A427</f>
        <v>426</v>
      </c>
      <c r="B427" t="s">
        <v>1393</v>
      </c>
      <c r="C427" t="str">
        <f>'Actor - Edited'!C427</f>
        <v>Chae Seo-eun</v>
      </c>
      <c r="D427" t="str">
        <f>'Actor - Edited'!D427</f>
        <v>Hong-yeon</v>
      </c>
      <c r="E427" t="str">
        <f>'Actor - Edited'!F427</f>
        <v>Supporting</v>
      </c>
      <c r="F427" t="str">
        <f>'Actor - Edited'!G427</f>
        <v>www.dqbio/chae-seo-eun/mr.-queen.com</v>
      </c>
      <c r="G427" s="4" t="str">
        <f t="shared" si="18"/>
        <v>CHAE SEO-EUN</v>
      </c>
      <c r="H427" t="str">
        <f>VLOOKUP(B427,'Highest Rating - Edited'!$B$1:$K$50,2,0)</f>
        <v>TVN</v>
      </c>
      <c r="I427">
        <f>VLOOKUP(B427,'Highest Rating - Edited'!$B$1:$K$50,3,0)</f>
        <v>4749</v>
      </c>
      <c r="J427" s="1">
        <f>VLOOKUP(B427,'Highest Rating - Edited'!$B$1:$K$50,4,0)</f>
        <v>44241</v>
      </c>
      <c r="K427" t="str">
        <f>VLOOKUP(B427,'Highest Rating - Edited'!$B$1:$K$50,5,0)</f>
        <v>Rating Above Average</v>
      </c>
      <c r="L427" t="str">
        <f>VLOOKUP(B427,'Highest Rating - Edited'!$B$1:$K$50,6,0)</f>
        <v>Level 3</v>
      </c>
      <c r="M427" t="str">
        <f>VLOOKUP(B427,'Highest Rating - Edited'!$B$1:$K$50,7,0)</f>
        <v>First Semester</v>
      </c>
      <c r="N427" t="str">
        <f>VLOOKUP(B427,'Highest Rating - Edited'!$B$1:$K$50,8,0)</f>
        <v>New Series</v>
      </c>
      <c r="O427" t="str">
        <f>VLOOKUP(B427,'Highest Rating - Edited'!$B$1:$K$50,9,0)</f>
        <v>www.dqstream/mr.-queen/tvn.com</v>
      </c>
      <c r="P427" s="4" t="str">
        <f t="shared" si="19"/>
        <v>MR. QUEEN</v>
      </c>
      <c r="Q427" t="str">
        <f t="shared" si="20"/>
        <v>Halo K-Drama Lovers, nikmati MR. QUEEN Ada Chae Seo-eun yang nemenin kamu di hari libur kau lho</v>
      </c>
    </row>
    <row r="428" spans="1:17">
      <c r="A428">
        <f>'Actor - Edited'!A428</f>
        <v>427</v>
      </c>
      <c r="B428" t="s">
        <v>1393</v>
      </c>
      <c r="C428" t="str">
        <f>'Actor - Edited'!C428</f>
        <v>Yoo Min-kyu</v>
      </c>
      <c r="D428" t="str">
        <f>'Actor - Edited'!D428</f>
        <v>Prince Yeo</v>
      </c>
      <c r="E428" t="str">
        <f>'Actor - Edited'!F428</f>
        <v>Supporting</v>
      </c>
      <c r="F428" t="str">
        <f>'Actor - Edited'!G428</f>
        <v>www.dqbio/yoo-min-kyu/mr.-queen.com</v>
      </c>
      <c r="G428" s="4" t="str">
        <f t="shared" si="18"/>
        <v>YOO MIN-KYU</v>
      </c>
      <c r="H428" t="str">
        <f>VLOOKUP(B428,'Highest Rating - Edited'!$B$1:$K$50,2,0)</f>
        <v>TVN</v>
      </c>
      <c r="I428">
        <f>VLOOKUP(B428,'Highest Rating - Edited'!$B$1:$K$50,3,0)</f>
        <v>4749</v>
      </c>
      <c r="J428" s="1">
        <f>VLOOKUP(B428,'Highest Rating - Edited'!$B$1:$K$50,4,0)</f>
        <v>44241</v>
      </c>
      <c r="K428" t="str">
        <f>VLOOKUP(B428,'Highest Rating - Edited'!$B$1:$K$50,5,0)</f>
        <v>Rating Above Average</v>
      </c>
      <c r="L428" t="str">
        <f>VLOOKUP(B428,'Highest Rating - Edited'!$B$1:$K$50,6,0)</f>
        <v>Level 3</v>
      </c>
      <c r="M428" t="str">
        <f>VLOOKUP(B428,'Highest Rating - Edited'!$B$1:$K$50,7,0)</f>
        <v>First Semester</v>
      </c>
      <c r="N428" t="str">
        <f>VLOOKUP(B428,'Highest Rating - Edited'!$B$1:$K$50,8,0)</f>
        <v>New Series</v>
      </c>
      <c r="O428" t="str">
        <f>VLOOKUP(B428,'Highest Rating - Edited'!$B$1:$K$50,9,0)</f>
        <v>www.dqstream/mr.-queen/tvn.com</v>
      </c>
      <c r="P428" s="4" t="str">
        <f t="shared" si="19"/>
        <v>MR. QUEEN</v>
      </c>
      <c r="Q428" t="str">
        <f t="shared" si="20"/>
        <v>Halo K-Drama Lovers, nikmati MR. QUEEN Ada Yoo Min-kyu yang nemenin kamu di hari libur kau lho</v>
      </c>
    </row>
    <row r="429" spans="1:17">
      <c r="A429">
        <f>'Actor - Edited'!A429</f>
        <v>428</v>
      </c>
      <c r="B429" t="s">
        <v>1393</v>
      </c>
      <c r="C429" t="str">
        <f>'Actor - Edited'!C429</f>
        <v>Lee Jae-won</v>
      </c>
      <c r="D429" t="str">
        <f>'Actor - Edited'!D429</f>
        <v>Hong Doo-i</v>
      </c>
      <c r="E429" t="str">
        <f>'Actor - Edited'!F429</f>
        <v>Supporting</v>
      </c>
      <c r="F429" t="str">
        <f>'Actor - Edited'!G429</f>
        <v>www.dqbio/lee-jae-won/mr.-queen.com</v>
      </c>
      <c r="G429" s="4" t="str">
        <f t="shared" si="18"/>
        <v>LEE JAE-WON</v>
      </c>
      <c r="H429" t="str">
        <f>VLOOKUP(B429,'Highest Rating - Edited'!$B$1:$K$50,2,0)</f>
        <v>TVN</v>
      </c>
      <c r="I429">
        <f>VLOOKUP(B429,'Highest Rating - Edited'!$B$1:$K$50,3,0)</f>
        <v>4749</v>
      </c>
      <c r="J429" s="1">
        <f>VLOOKUP(B429,'Highest Rating - Edited'!$B$1:$K$50,4,0)</f>
        <v>44241</v>
      </c>
      <c r="K429" t="str">
        <f>VLOOKUP(B429,'Highest Rating - Edited'!$B$1:$K$50,5,0)</f>
        <v>Rating Above Average</v>
      </c>
      <c r="L429" t="str">
        <f>VLOOKUP(B429,'Highest Rating - Edited'!$B$1:$K$50,6,0)</f>
        <v>Level 3</v>
      </c>
      <c r="M429" t="str">
        <f>VLOOKUP(B429,'Highest Rating - Edited'!$B$1:$K$50,7,0)</f>
        <v>First Semester</v>
      </c>
      <c r="N429" t="str">
        <f>VLOOKUP(B429,'Highest Rating - Edited'!$B$1:$K$50,8,0)</f>
        <v>New Series</v>
      </c>
      <c r="O429" t="str">
        <f>VLOOKUP(B429,'Highest Rating - Edited'!$B$1:$K$50,9,0)</f>
        <v>www.dqstream/mr.-queen/tvn.com</v>
      </c>
      <c r="P429" s="4" t="str">
        <f t="shared" si="19"/>
        <v>MR. QUEEN</v>
      </c>
      <c r="Q429" t="str">
        <f t="shared" si="20"/>
        <v>Halo K-Drama Lovers, nikmati MR. QUEEN Ada Lee Jae-won yang nemenin kamu di hari libur kau lho</v>
      </c>
    </row>
    <row r="430" spans="1:17">
      <c r="A430">
        <f>'Actor - Edited'!A430</f>
        <v>429</v>
      </c>
      <c r="B430" t="s">
        <v>1393</v>
      </c>
      <c r="C430" t="str">
        <f>'Actor - Edited'!C430</f>
        <v>Bae Jong-ok</v>
      </c>
      <c r="D430" t="str">
        <f>'Actor - Edited'!D430</f>
        <v>Grand Roya</v>
      </c>
      <c r="E430" t="str">
        <f>'Actor - Edited'!F430</f>
        <v>Supporting</v>
      </c>
      <c r="F430" t="str">
        <f>'Actor - Edited'!G430</f>
        <v>www.dqbio/bae-jong-ok/mr.-queen.com</v>
      </c>
      <c r="G430" s="4" t="str">
        <f t="shared" si="18"/>
        <v>BAE JONG-OK</v>
      </c>
      <c r="H430" t="str">
        <f>VLOOKUP(B430,'Highest Rating - Edited'!$B$1:$K$50,2,0)</f>
        <v>TVN</v>
      </c>
      <c r="I430">
        <f>VLOOKUP(B430,'Highest Rating - Edited'!$B$1:$K$50,3,0)</f>
        <v>4749</v>
      </c>
      <c r="J430" s="1">
        <f>VLOOKUP(B430,'Highest Rating - Edited'!$B$1:$K$50,4,0)</f>
        <v>44241</v>
      </c>
      <c r="K430" t="str">
        <f>VLOOKUP(B430,'Highest Rating - Edited'!$B$1:$K$50,5,0)</f>
        <v>Rating Above Average</v>
      </c>
      <c r="L430" t="str">
        <f>VLOOKUP(B430,'Highest Rating - Edited'!$B$1:$K$50,6,0)</f>
        <v>Level 3</v>
      </c>
      <c r="M430" t="str">
        <f>VLOOKUP(B430,'Highest Rating - Edited'!$B$1:$K$50,7,0)</f>
        <v>First Semester</v>
      </c>
      <c r="N430" t="str">
        <f>VLOOKUP(B430,'Highest Rating - Edited'!$B$1:$K$50,8,0)</f>
        <v>New Series</v>
      </c>
      <c r="O430" t="str">
        <f>VLOOKUP(B430,'Highest Rating - Edited'!$B$1:$K$50,9,0)</f>
        <v>www.dqstream/mr.-queen/tvn.com</v>
      </c>
      <c r="P430" s="4" t="str">
        <f t="shared" si="19"/>
        <v>MR. QUEEN</v>
      </c>
      <c r="Q430" t="str">
        <f t="shared" si="20"/>
        <v>Halo K-Drama Lovers, nikmati MR. QUEEN Ada Bae Jong-ok yang nemenin kamu di hari libur kau lho</v>
      </c>
    </row>
    <row r="431" spans="1:17">
      <c r="A431">
        <f>'Actor - Edited'!A431</f>
        <v>430</v>
      </c>
      <c r="B431" t="s">
        <v>1393</v>
      </c>
      <c r="C431" t="str">
        <f>'Actor - Edited'!C431</f>
        <v>Kim Tae-woo</v>
      </c>
      <c r="D431" t="str">
        <f>'Actor - Edited'!D431</f>
        <v>Kim Jwa-ge</v>
      </c>
      <c r="E431" t="str">
        <f>'Actor - Edited'!F431</f>
        <v>Supporting</v>
      </c>
      <c r="F431" t="str">
        <f>'Actor - Edited'!G431</f>
        <v>www.dqbio/kim-tae-woo/mr.-queen.com</v>
      </c>
      <c r="G431" s="4" t="str">
        <f t="shared" si="18"/>
        <v>KIM TAE-WOO</v>
      </c>
      <c r="H431" t="str">
        <f>VLOOKUP(B431,'Highest Rating - Edited'!$B$1:$K$50,2,0)</f>
        <v>TVN</v>
      </c>
      <c r="I431">
        <f>VLOOKUP(B431,'Highest Rating - Edited'!$B$1:$K$50,3,0)</f>
        <v>4749</v>
      </c>
      <c r="J431" s="1">
        <f>VLOOKUP(B431,'Highest Rating - Edited'!$B$1:$K$50,4,0)</f>
        <v>44241</v>
      </c>
      <c r="K431" t="str">
        <f>VLOOKUP(B431,'Highest Rating - Edited'!$B$1:$K$50,5,0)</f>
        <v>Rating Above Average</v>
      </c>
      <c r="L431" t="str">
        <f>VLOOKUP(B431,'Highest Rating - Edited'!$B$1:$K$50,6,0)</f>
        <v>Level 3</v>
      </c>
      <c r="M431" t="str">
        <f>VLOOKUP(B431,'Highest Rating - Edited'!$B$1:$K$50,7,0)</f>
        <v>First Semester</v>
      </c>
      <c r="N431" t="str">
        <f>VLOOKUP(B431,'Highest Rating - Edited'!$B$1:$K$50,8,0)</f>
        <v>New Series</v>
      </c>
      <c r="O431" t="str">
        <f>VLOOKUP(B431,'Highest Rating - Edited'!$B$1:$K$50,9,0)</f>
        <v>www.dqstream/mr.-queen/tvn.com</v>
      </c>
      <c r="P431" s="4" t="str">
        <f t="shared" si="19"/>
        <v>MR. QUEEN</v>
      </c>
      <c r="Q431" t="str">
        <f t="shared" si="20"/>
        <v>Halo K-Drama Lovers, nikmati MR. QUEEN Ada Kim Tae-woo yang nemenin kamu di hari libur kau lho</v>
      </c>
    </row>
    <row r="432" spans="1:17">
      <c r="A432">
        <f>'Actor - Edited'!A432</f>
        <v>431</v>
      </c>
      <c r="B432" t="s">
        <v>1393</v>
      </c>
      <c r="C432" t="str">
        <f>'Actor - Edited'!C432</f>
        <v>Na In-woo</v>
      </c>
      <c r="D432" t="str">
        <f>'Actor - Edited'!D432</f>
        <v>Kim Byeong</v>
      </c>
      <c r="E432" t="str">
        <f>'Actor - Edited'!F432</f>
        <v>Supporting</v>
      </c>
      <c r="F432" t="str">
        <f>'Actor - Edited'!G432</f>
        <v>www.dqbio/na-in-woo/mr.-queen.com</v>
      </c>
      <c r="G432" s="4" t="str">
        <f t="shared" si="18"/>
        <v>NA IN-WOO</v>
      </c>
      <c r="H432" t="str">
        <f>VLOOKUP(B432,'Highest Rating - Edited'!$B$1:$K$50,2,0)</f>
        <v>TVN</v>
      </c>
      <c r="I432">
        <f>VLOOKUP(B432,'Highest Rating - Edited'!$B$1:$K$50,3,0)</f>
        <v>4749</v>
      </c>
      <c r="J432" s="1">
        <f>VLOOKUP(B432,'Highest Rating - Edited'!$B$1:$K$50,4,0)</f>
        <v>44241</v>
      </c>
      <c r="K432" t="str">
        <f>VLOOKUP(B432,'Highest Rating - Edited'!$B$1:$K$50,5,0)</f>
        <v>Rating Above Average</v>
      </c>
      <c r="L432" t="str">
        <f>VLOOKUP(B432,'Highest Rating - Edited'!$B$1:$K$50,6,0)</f>
        <v>Level 3</v>
      </c>
      <c r="M432" t="str">
        <f>VLOOKUP(B432,'Highest Rating - Edited'!$B$1:$K$50,7,0)</f>
        <v>First Semester</v>
      </c>
      <c r="N432" t="str">
        <f>VLOOKUP(B432,'Highest Rating - Edited'!$B$1:$K$50,8,0)</f>
        <v>New Series</v>
      </c>
      <c r="O432" t="str">
        <f>VLOOKUP(B432,'Highest Rating - Edited'!$B$1:$K$50,9,0)</f>
        <v>www.dqstream/mr.-queen/tvn.com</v>
      </c>
      <c r="P432" s="4" t="str">
        <f t="shared" si="19"/>
        <v>MR. QUEEN</v>
      </c>
      <c r="Q432" t="str">
        <f t="shared" si="20"/>
        <v>Halo K-Drama Lovers, nikmati MR. QUEEN Ada Na In-woo yang nemenin kamu di hari libur kau lho</v>
      </c>
    </row>
    <row r="433" spans="1:17">
      <c r="A433">
        <f>'Actor - Edited'!A433</f>
        <v>432</v>
      </c>
      <c r="B433" t="s">
        <v>1393</v>
      </c>
      <c r="C433" t="str">
        <f>'Actor - Edited'!C433</f>
        <v>Jeon Bae-soo</v>
      </c>
      <c r="D433" t="str">
        <f>'Actor - Edited'!D433</f>
        <v>Kim Mun-ge</v>
      </c>
      <c r="E433" t="str">
        <f>'Actor - Edited'!F433</f>
        <v>Supporting</v>
      </c>
      <c r="F433" t="str">
        <f>'Actor - Edited'!G433</f>
        <v>www.dqbio/jeon-bae-soo/mr.-queen.com</v>
      </c>
      <c r="G433" s="4" t="str">
        <f t="shared" si="18"/>
        <v>JEON BAE-SOO</v>
      </c>
      <c r="H433" t="str">
        <f>VLOOKUP(B433,'Highest Rating - Edited'!$B$1:$K$50,2,0)</f>
        <v>TVN</v>
      </c>
      <c r="I433">
        <f>VLOOKUP(B433,'Highest Rating - Edited'!$B$1:$K$50,3,0)</f>
        <v>4749</v>
      </c>
      <c r="J433" s="1">
        <f>VLOOKUP(B433,'Highest Rating - Edited'!$B$1:$K$50,4,0)</f>
        <v>44241</v>
      </c>
      <c r="K433" t="str">
        <f>VLOOKUP(B433,'Highest Rating - Edited'!$B$1:$K$50,5,0)</f>
        <v>Rating Above Average</v>
      </c>
      <c r="L433" t="str">
        <f>VLOOKUP(B433,'Highest Rating - Edited'!$B$1:$K$50,6,0)</f>
        <v>Level 3</v>
      </c>
      <c r="M433" t="str">
        <f>VLOOKUP(B433,'Highest Rating - Edited'!$B$1:$K$50,7,0)</f>
        <v>First Semester</v>
      </c>
      <c r="N433" t="str">
        <f>VLOOKUP(B433,'Highest Rating - Edited'!$B$1:$K$50,8,0)</f>
        <v>New Series</v>
      </c>
      <c r="O433" t="str">
        <f>VLOOKUP(B433,'Highest Rating - Edited'!$B$1:$K$50,9,0)</f>
        <v>www.dqstream/mr.-queen/tvn.com</v>
      </c>
      <c r="P433" s="4" t="str">
        <f t="shared" si="19"/>
        <v>MR. QUEEN</v>
      </c>
      <c r="Q433" t="str">
        <f t="shared" si="20"/>
        <v>Halo K-Drama Lovers, nikmati MR. QUEEN Ada Jeon Bae-soo yang nemenin kamu di hari libur kau lho</v>
      </c>
    </row>
    <row r="434" spans="1:17">
      <c r="A434">
        <f>'Actor - Edited'!A434</f>
        <v>433</v>
      </c>
      <c r="B434" t="s">
        <v>1393</v>
      </c>
      <c r="C434" t="str">
        <f>'Actor - Edited'!C434</f>
        <v>Yoo Young-jae</v>
      </c>
      <c r="D434" t="str">
        <f>'Actor - Edited'!D434</f>
        <v>Kim Hwan</v>
      </c>
      <c r="E434" t="str">
        <f>'Actor - Edited'!F434</f>
        <v>Supporting</v>
      </c>
      <c r="F434" t="str">
        <f>'Actor - Edited'!G434</f>
        <v>www.dqbio/yoo-young-jae/mr.-queen.com</v>
      </c>
      <c r="G434" s="4" t="str">
        <f t="shared" si="18"/>
        <v>YOO YOUNG-JAE</v>
      </c>
      <c r="H434" t="str">
        <f>VLOOKUP(B434,'Highest Rating - Edited'!$B$1:$K$50,2,0)</f>
        <v>TVN</v>
      </c>
      <c r="I434">
        <f>VLOOKUP(B434,'Highest Rating - Edited'!$B$1:$K$50,3,0)</f>
        <v>4749</v>
      </c>
      <c r="J434" s="1">
        <f>VLOOKUP(B434,'Highest Rating - Edited'!$B$1:$K$50,4,0)</f>
        <v>44241</v>
      </c>
      <c r="K434" t="str">
        <f>VLOOKUP(B434,'Highest Rating - Edited'!$B$1:$K$50,5,0)</f>
        <v>Rating Above Average</v>
      </c>
      <c r="L434" t="str">
        <f>VLOOKUP(B434,'Highest Rating - Edited'!$B$1:$K$50,6,0)</f>
        <v>Level 3</v>
      </c>
      <c r="M434" t="str">
        <f>VLOOKUP(B434,'Highest Rating - Edited'!$B$1:$K$50,7,0)</f>
        <v>First Semester</v>
      </c>
      <c r="N434" t="str">
        <f>VLOOKUP(B434,'Highest Rating - Edited'!$B$1:$K$50,8,0)</f>
        <v>New Series</v>
      </c>
      <c r="O434" t="str">
        <f>VLOOKUP(B434,'Highest Rating - Edited'!$B$1:$K$50,9,0)</f>
        <v>www.dqstream/mr.-queen/tvn.com</v>
      </c>
      <c r="P434" s="4" t="str">
        <f t="shared" si="19"/>
        <v>MR. QUEEN</v>
      </c>
      <c r="Q434" t="str">
        <f t="shared" si="20"/>
        <v>Halo K-Drama Lovers, nikmati MR. QUEEN Ada Yoo Young-jae yang nemenin kamu di hari libur kau lho</v>
      </c>
    </row>
    <row r="435" spans="1:17">
      <c r="A435">
        <f>'Actor - Edited'!A435</f>
        <v>434</v>
      </c>
      <c r="B435" t="s">
        <v>1393</v>
      </c>
      <c r="C435" t="str">
        <f>'Actor - Edited'!C435</f>
        <v xml:space="preserve">Song Min-hyung </v>
      </c>
      <c r="D435" t="str">
        <f>'Actor - Edited'!D435</f>
        <v>Chief Stat</v>
      </c>
      <c r="E435" t="str">
        <f>'Actor - Edited'!F435</f>
        <v>Supporting</v>
      </c>
      <c r="F435" t="str">
        <f>'Actor - Edited'!G435</f>
        <v>www.dqbio/song-min-hyung-/mr.-queen.com</v>
      </c>
      <c r="G435" s="4" t="str">
        <f t="shared" si="18"/>
        <v xml:space="preserve">SONG MIN-HYUNG </v>
      </c>
      <c r="H435" t="str">
        <f>VLOOKUP(B435,'Highest Rating - Edited'!$B$1:$K$50,2,0)</f>
        <v>TVN</v>
      </c>
      <c r="I435">
        <f>VLOOKUP(B435,'Highest Rating - Edited'!$B$1:$K$50,3,0)</f>
        <v>4749</v>
      </c>
      <c r="J435" s="1">
        <f>VLOOKUP(B435,'Highest Rating - Edited'!$B$1:$K$50,4,0)</f>
        <v>44241</v>
      </c>
      <c r="K435" t="str">
        <f>VLOOKUP(B435,'Highest Rating - Edited'!$B$1:$K$50,5,0)</f>
        <v>Rating Above Average</v>
      </c>
      <c r="L435" t="str">
        <f>VLOOKUP(B435,'Highest Rating - Edited'!$B$1:$K$50,6,0)</f>
        <v>Level 3</v>
      </c>
      <c r="M435" t="str">
        <f>VLOOKUP(B435,'Highest Rating - Edited'!$B$1:$K$50,7,0)</f>
        <v>First Semester</v>
      </c>
      <c r="N435" t="str">
        <f>VLOOKUP(B435,'Highest Rating - Edited'!$B$1:$K$50,8,0)</f>
        <v>New Series</v>
      </c>
      <c r="O435" t="str">
        <f>VLOOKUP(B435,'Highest Rating - Edited'!$B$1:$K$50,9,0)</f>
        <v>www.dqstream/mr.-queen/tvn.com</v>
      </c>
      <c r="P435" s="4" t="str">
        <f t="shared" si="19"/>
        <v>MR. QUEEN</v>
      </c>
      <c r="Q435" t="str">
        <f t="shared" si="20"/>
        <v>Halo K-Drama Lovers, nikmati MR. QUEEN Ada Song Min-hyung  yang nemenin kamu di hari libur kau lho</v>
      </c>
    </row>
    <row r="436" spans="1:17">
      <c r="A436">
        <f>'Actor - Edited'!A436</f>
        <v>435</v>
      </c>
      <c r="B436" t="s">
        <v>1393</v>
      </c>
      <c r="C436" t="str">
        <f>'Actor - Edited'!C436</f>
        <v xml:space="preserve">Kang Ji-hoo </v>
      </c>
      <c r="D436" t="str">
        <f>'Actor - Edited'!D436</f>
        <v>Left State</v>
      </c>
      <c r="E436" t="str">
        <f>'Actor - Edited'!F436</f>
        <v>Supporting</v>
      </c>
      <c r="F436" t="str">
        <f>'Actor - Edited'!G436</f>
        <v>www.dqbio/kang-ji-hoo-/mr.-queen.com</v>
      </c>
      <c r="G436" s="4" t="str">
        <f t="shared" si="18"/>
        <v xml:space="preserve">KANG JI-HOO </v>
      </c>
      <c r="H436" t="str">
        <f>VLOOKUP(B436,'Highest Rating - Edited'!$B$1:$K$50,2,0)</f>
        <v>TVN</v>
      </c>
      <c r="I436">
        <f>VLOOKUP(B436,'Highest Rating - Edited'!$B$1:$K$50,3,0)</f>
        <v>4749</v>
      </c>
      <c r="J436" s="1">
        <f>VLOOKUP(B436,'Highest Rating - Edited'!$B$1:$K$50,4,0)</f>
        <v>44241</v>
      </c>
      <c r="K436" t="str">
        <f>VLOOKUP(B436,'Highest Rating - Edited'!$B$1:$K$50,5,0)</f>
        <v>Rating Above Average</v>
      </c>
      <c r="L436" t="str">
        <f>VLOOKUP(B436,'Highest Rating - Edited'!$B$1:$K$50,6,0)</f>
        <v>Level 3</v>
      </c>
      <c r="M436" t="str">
        <f>VLOOKUP(B436,'Highest Rating - Edited'!$B$1:$K$50,7,0)</f>
        <v>First Semester</v>
      </c>
      <c r="N436" t="str">
        <f>VLOOKUP(B436,'Highest Rating - Edited'!$B$1:$K$50,8,0)</f>
        <v>New Series</v>
      </c>
      <c r="O436" t="str">
        <f>VLOOKUP(B436,'Highest Rating - Edited'!$B$1:$K$50,9,0)</f>
        <v>www.dqstream/mr.-queen/tvn.com</v>
      </c>
      <c r="P436" s="4" t="str">
        <f t="shared" si="19"/>
        <v>MR. QUEEN</v>
      </c>
      <c r="Q436" t="str">
        <f t="shared" si="20"/>
        <v>Halo K-Drama Lovers, nikmati MR. QUEEN Ada Kang Ji-hoo  yang nemenin kamu di hari libur kau lho</v>
      </c>
    </row>
    <row r="437" spans="1:17">
      <c r="A437">
        <f>'Actor - Edited'!A437</f>
        <v>436</v>
      </c>
      <c r="B437" t="s">
        <v>1393</v>
      </c>
      <c r="C437" t="str">
        <f>'Actor - Edited'!C437</f>
        <v xml:space="preserve">Son Kwang-eop </v>
      </c>
      <c r="D437" t="str">
        <f>'Actor - Edited'!D437</f>
        <v>Minister o</v>
      </c>
      <c r="E437" t="str">
        <f>'Actor - Edited'!F437</f>
        <v>Supporting</v>
      </c>
      <c r="F437" t="str">
        <f>'Actor - Edited'!G437</f>
        <v>www.dqbio/son-kwang-eop-/mr.-queen.com</v>
      </c>
      <c r="G437" s="4" t="str">
        <f t="shared" si="18"/>
        <v xml:space="preserve">SON KWANG-EOP </v>
      </c>
      <c r="H437" t="str">
        <f>VLOOKUP(B437,'Highest Rating - Edited'!$B$1:$K$50,2,0)</f>
        <v>TVN</v>
      </c>
      <c r="I437">
        <f>VLOOKUP(B437,'Highest Rating - Edited'!$B$1:$K$50,3,0)</f>
        <v>4749</v>
      </c>
      <c r="J437" s="1">
        <f>VLOOKUP(B437,'Highest Rating - Edited'!$B$1:$K$50,4,0)</f>
        <v>44241</v>
      </c>
      <c r="K437" t="str">
        <f>VLOOKUP(B437,'Highest Rating - Edited'!$B$1:$K$50,5,0)</f>
        <v>Rating Above Average</v>
      </c>
      <c r="L437" t="str">
        <f>VLOOKUP(B437,'Highest Rating - Edited'!$B$1:$K$50,6,0)</f>
        <v>Level 3</v>
      </c>
      <c r="M437" t="str">
        <f>VLOOKUP(B437,'Highest Rating - Edited'!$B$1:$K$50,7,0)</f>
        <v>First Semester</v>
      </c>
      <c r="N437" t="str">
        <f>VLOOKUP(B437,'Highest Rating - Edited'!$B$1:$K$50,8,0)</f>
        <v>New Series</v>
      </c>
      <c r="O437" t="str">
        <f>VLOOKUP(B437,'Highest Rating - Edited'!$B$1:$K$50,9,0)</f>
        <v>www.dqstream/mr.-queen/tvn.com</v>
      </c>
      <c r="P437" s="4" t="str">
        <f t="shared" si="19"/>
        <v>MR. QUEEN</v>
      </c>
      <c r="Q437" t="str">
        <f t="shared" si="20"/>
        <v>Halo K-Drama Lovers, nikmati MR. QUEEN Ada Son Kwang-eop  yang nemenin kamu di hari libur kau lho</v>
      </c>
    </row>
    <row r="438" spans="1:17">
      <c r="A438">
        <f>'Actor - Edited'!A438</f>
        <v>437</v>
      </c>
      <c r="B438" t="s">
        <v>1393</v>
      </c>
      <c r="C438" t="str">
        <f>'Actor - Edited'!C438</f>
        <v>Seol In-ah</v>
      </c>
      <c r="D438" t="str">
        <f>'Actor - Edited'!D438</f>
        <v>Jo Hwa-jin</v>
      </c>
      <c r="E438" t="str">
        <f>'Actor - Edited'!F438</f>
        <v>Supporting</v>
      </c>
      <c r="F438" t="str">
        <f>'Actor - Edited'!G438</f>
        <v>www.dqbio/seol-in-ah/mr.-queen.com</v>
      </c>
      <c r="G438" s="4" t="str">
        <f t="shared" si="18"/>
        <v>SEOL IN-AH</v>
      </c>
      <c r="H438" t="str">
        <f>VLOOKUP(B438,'Highest Rating - Edited'!$B$1:$K$50,2,0)</f>
        <v>TVN</v>
      </c>
      <c r="I438">
        <f>VLOOKUP(B438,'Highest Rating - Edited'!$B$1:$K$50,3,0)</f>
        <v>4749</v>
      </c>
      <c r="J438" s="1">
        <f>VLOOKUP(B438,'Highest Rating - Edited'!$B$1:$K$50,4,0)</f>
        <v>44241</v>
      </c>
      <c r="K438" t="str">
        <f>VLOOKUP(B438,'Highest Rating - Edited'!$B$1:$K$50,5,0)</f>
        <v>Rating Above Average</v>
      </c>
      <c r="L438" t="str">
        <f>VLOOKUP(B438,'Highest Rating - Edited'!$B$1:$K$50,6,0)</f>
        <v>Level 3</v>
      </c>
      <c r="M438" t="str">
        <f>VLOOKUP(B438,'Highest Rating - Edited'!$B$1:$K$50,7,0)</f>
        <v>First Semester</v>
      </c>
      <c r="N438" t="str">
        <f>VLOOKUP(B438,'Highest Rating - Edited'!$B$1:$K$50,8,0)</f>
        <v>New Series</v>
      </c>
      <c r="O438" t="str">
        <f>VLOOKUP(B438,'Highest Rating - Edited'!$B$1:$K$50,9,0)</f>
        <v>www.dqstream/mr.-queen/tvn.com</v>
      </c>
      <c r="P438" s="4" t="str">
        <f t="shared" si="19"/>
        <v>MR. QUEEN</v>
      </c>
      <c r="Q438" t="str">
        <f t="shared" si="20"/>
        <v>Halo K-Drama Lovers, nikmati MR. QUEEN Ada Seol In-ah yang nemenin kamu di hari libur kau lho</v>
      </c>
    </row>
    <row r="439" spans="1:17">
      <c r="A439">
        <f>'Actor - Edited'!A439</f>
        <v>438</v>
      </c>
      <c r="B439" t="s">
        <v>1393</v>
      </c>
      <c r="C439" t="str">
        <f>'Actor - Edited'!C439</f>
        <v>Jo Yeon-hee</v>
      </c>
      <c r="D439" t="str">
        <f>'Actor - Edited'!D439</f>
        <v>Royal Quee</v>
      </c>
      <c r="E439" t="str">
        <f>'Actor - Edited'!F439</f>
        <v>Supporting</v>
      </c>
      <c r="F439" t="str">
        <f>'Actor - Edited'!G439</f>
        <v>www.dqbio/jo-yeon-hee/mr.-queen.com</v>
      </c>
      <c r="G439" s="4" t="str">
        <f t="shared" si="18"/>
        <v>JO YEON-HEE</v>
      </c>
      <c r="H439" t="str">
        <f>VLOOKUP(B439,'Highest Rating - Edited'!$B$1:$K$50,2,0)</f>
        <v>TVN</v>
      </c>
      <c r="I439">
        <f>VLOOKUP(B439,'Highest Rating - Edited'!$B$1:$K$50,3,0)</f>
        <v>4749</v>
      </c>
      <c r="J439" s="1">
        <f>VLOOKUP(B439,'Highest Rating - Edited'!$B$1:$K$50,4,0)</f>
        <v>44241</v>
      </c>
      <c r="K439" t="str">
        <f>VLOOKUP(B439,'Highest Rating - Edited'!$B$1:$K$50,5,0)</f>
        <v>Rating Above Average</v>
      </c>
      <c r="L439" t="str">
        <f>VLOOKUP(B439,'Highest Rating - Edited'!$B$1:$K$50,6,0)</f>
        <v>Level 3</v>
      </c>
      <c r="M439" t="str">
        <f>VLOOKUP(B439,'Highest Rating - Edited'!$B$1:$K$50,7,0)</f>
        <v>First Semester</v>
      </c>
      <c r="N439" t="str">
        <f>VLOOKUP(B439,'Highest Rating - Edited'!$B$1:$K$50,8,0)</f>
        <v>New Series</v>
      </c>
      <c r="O439" t="str">
        <f>VLOOKUP(B439,'Highest Rating - Edited'!$B$1:$K$50,9,0)</f>
        <v>www.dqstream/mr.-queen/tvn.com</v>
      </c>
      <c r="P439" s="4" t="str">
        <f t="shared" si="19"/>
        <v>MR. QUEEN</v>
      </c>
      <c r="Q439" t="str">
        <f t="shared" si="20"/>
        <v>Halo K-Drama Lovers, nikmati MR. QUEEN Ada Jo Yeon-hee yang nemenin kamu di hari libur kau lho</v>
      </c>
    </row>
    <row r="440" spans="1:17">
      <c r="A440">
        <f>'Actor - Edited'!A440</f>
        <v>439</v>
      </c>
      <c r="B440" t="s">
        <v>1393</v>
      </c>
      <c r="C440" t="str">
        <f>'Actor - Edited'!C440</f>
        <v>Ko In-beom</v>
      </c>
      <c r="D440" t="str">
        <f>'Actor - Edited'!D440</f>
        <v>Ko In-beom</v>
      </c>
      <c r="E440" t="str">
        <f>'Actor - Edited'!F440</f>
        <v>Supporting</v>
      </c>
      <c r="F440" t="str">
        <f>'Actor - Edited'!G440</f>
        <v>www.dqbio/ko-in-beom/mr.-queen.com</v>
      </c>
      <c r="G440" s="4" t="str">
        <f t="shared" si="18"/>
        <v>KO IN-BEOM</v>
      </c>
      <c r="H440" t="str">
        <f>VLOOKUP(B440,'Highest Rating - Edited'!$B$1:$K$50,2,0)</f>
        <v>TVN</v>
      </c>
      <c r="I440">
        <f>VLOOKUP(B440,'Highest Rating - Edited'!$B$1:$K$50,3,0)</f>
        <v>4749</v>
      </c>
      <c r="J440" s="1">
        <f>VLOOKUP(B440,'Highest Rating - Edited'!$B$1:$K$50,4,0)</f>
        <v>44241</v>
      </c>
      <c r="K440" t="str">
        <f>VLOOKUP(B440,'Highest Rating - Edited'!$B$1:$K$50,5,0)</f>
        <v>Rating Above Average</v>
      </c>
      <c r="L440" t="str">
        <f>VLOOKUP(B440,'Highest Rating - Edited'!$B$1:$K$50,6,0)</f>
        <v>Level 3</v>
      </c>
      <c r="M440" t="str">
        <f>VLOOKUP(B440,'Highest Rating - Edited'!$B$1:$K$50,7,0)</f>
        <v>First Semester</v>
      </c>
      <c r="N440" t="str">
        <f>VLOOKUP(B440,'Highest Rating - Edited'!$B$1:$K$50,8,0)</f>
        <v>New Series</v>
      </c>
      <c r="O440" t="str">
        <f>VLOOKUP(B440,'Highest Rating - Edited'!$B$1:$K$50,9,0)</f>
        <v>www.dqstream/mr.-queen/tvn.com</v>
      </c>
      <c r="P440" s="4" t="str">
        <f t="shared" si="19"/>
        <v>MR. QUEEN</v>
      </c>
      <c r="Q440" t="str">
        <f t="shared" si="20"/>
        <v>Halo K-Drama Lovers, nikmati MR. QUEEN Ada Ko In-beom yang nemenin kamu di hari libur kau lho</v>
      </c>
    </row>
    <row r="441" spans="1:17">
      <c r="A441">
        <f>'Actor - Edited'!A441</f>
        <v>440</v>
      </c>
      <c r="B441" t="s">
        <v>1393</v>
      </c>
      <c r="C441" t="str">
        <f>'Actor - Edited'!C441</f>
        <v xml:space="preserve">Kim Kwang-sik </v>
      </c>
      <c r="D441" t="str">
        <f>'Actor - Edited'!D441</f>
        <v>Minister o</v>
      </c>
      <c r="E441" t="str">
        <f>'Actor - Edited'!F441</f>
        <v>Supporting</v>
      </c>
      <c r="F441" t="str">
        <f>'Actor - Edited'!G441</f>
        <v>www.dqbio/kim-kwang-sik-/mr.-queen.com</v>
      </c>
      <c r="G441" s="4" t="str">
        <f t="shared" si="18"/>
        <v xml:space="preserve">KIM KWANG-SIK </v>
      </c>
      <c r="H441" t="str">
        <f>VLOOKUP(B441,'Highest Rating - Edited'!$B$1:$K$50,2,0)</f>
        <v>TVN</v>
      </c>
      <c r="I441">
        <f>VLOOKUP(B441,'Highest Rating - Edited'!$B$1:$K$50,3,0)</f>
        <v>4749</v>
      </c>
      <c r="J441" s="1">
        <f>VLOOKUP(B441,'Highest Rating - Edited'!$B$1:$K$50,4,0)</f>
        <v>44241</v>
      </c>
      <c r="K441" t="str">
        <f>VLOOKUP(B441,'Highest Rating - Edited'!$B$1:$K$50,5,0)</f>
        <v>Rating Above Average</v>
      </c>
      <c r="L441" t="str">
        <f>VLOOKUP(B441,'Highest Rating - Edited'!$B$1:$K$50,6,0)</f>
        <v>Level 3</v>
      </c>
      <c r="M441" t="str">
        <f>VLOOKUP(B441,'Highest Rating - Edited'!$B$1:$K$50,7,0)</f>
        <v>First Semester</v>
      </c>
      <c r="N441" t="str">
        <f>VLOOKUP(B441,'Highest Rating - Edited'!$B$1:$K$50,8,0)</f>
        <v>New Series</v>
      </c>
      <c r="O441" t="str">
        <f>VLOOKUP(B441,'Highest Rating - Edited'!$B$1:$K$50,9,0)</f>
        <v>www.dqstream/mr.-queen/tvn.com</v>
      </c>
      <c r="P441" s="4" t="str">
        <f t="shared" si="19"/>
        <v>MR. QUEEN</v>
      </c>
      <c r="Q441" t="str">
        <f t="shared" si="20"/>
        <v>Halo K-Drama Lovers, nikmati MR. QUEEN Ada Kim Kwang-sik  yang nemenin kamu di hari libur kau lho</v>
      </c>
    </row>
    <row r="442" spans="1:17">
      <c r="A442">
        <f>'Actor - Edited'!A442</f>
        <v>441</v>
      </c>
      <c r="B442" t="s">
        <v>1393</v>
      </c>
      <c r="C442" t="str">
        <f>'Actor - Edited'!C442</f>
        <v>Choi Jin-hyuk</v>
      </c>
      <c r="D442" t="str">
        <f>'Actor - Edited'!D442</f>
        <v>Jang Bong-</v>
      </c>
      <c r="E442" t="str">
        <f>'Actor - Edited'!F442</f>
        <v>Supporting</v>
      </c>
      <c r="F442" t="str">
        <f>'Actor - Edited'!G442</f>
        <v>www.dqbio/choi-jin-hyuk/mr.-queen.com</v>
      </c>
      <c r="G442" s="4" t="str">
        <f t="shared" si="18"/>
        <v>CHOI JIN-HYUK</v>
      </c>
      <c r="H442" t="str">
        <f>VLOOKUP(B442,'Highest Rating - Edited'!$B$1:$K$50,2,0)</f>
        <v>TVN</v>
      </c>
      <c r="I442">
        <f>VLOOKUP(B442,'Highest Rating - Edited'!$B$1:$K$50,3,0)</f>
        <v>4749</v>
      </c>
      <c r="J442" s="1">
        <f>VLOOKUP(B442,'Highest Rating - Edited'!$B$1:$K$50,4,0)</f>
        <v>44241</v>
      </c>
      <c r="K442" t="str">
        <f>VLOOKUP(B442,'Highest Rating - Edited'!$B$1:$K$50,5,0)</f>
        <v>Rating Above Average</v>
      </c>
      <c r="L442" t="str">
        <f>VLOOKUP(B442,'Highest Rating - Edited'!$B$1:$K$50,6,0)</f>
        <v>Level 3</v>
      </c>
      <c r="M442" t="str">
        <f>VLOOKUP(B442,'Highest Rating - Edited'!$B$1:$K$50,7,0)</f>
        <v>First Semester</v>
      </c>
      <c r="N442" t="str">
        <f>VLOOKUP(B442,'Highest Rating - Edited'!$B$1:$K$50,8,0)</f>
        <v>New Series</v>
      </c>
      <c r="O442" t="str">
        <f>VLOOKUP(B442,'Highest Rating - Edited'!$B$1:$K$50,9,0)</f>
        <v>www.dqstream/mr.-queen/tvn.com</v>
      </c>
      <c r="P442" s="4" t="str">
        <f t="shared" si="19"/>
        <v>MR. QUEEN</v>
      </c>
      <c r="Q442" t="str">
        <f t="shared" si="20"/>
        <v>Halo K-Drama Lovers, nikmati MR. QUEEN Ada Choi Jin-hyuk yang nemenin kamu di hari libur kau lho</v>
      </c>
    </row>
    <row r="443" spans="1:17">
      <c r="A443">
        <f>'Actor - Edited'!A443</f>
        <v>442</v>
      </c>
      <c r="B443" t="s">
        <v>1393</v>
      </c>
      <c r="C443" t="str">
        <f>'Actor - Edited'!C443</f>
        <v xml:space="preserve">Lee Cheol-min </v>
      </c>
      <c r="D443" t="str">
        <f>'Actor - Edited'!D443</f>
        <v>Director H</v>
      </c>
      <c r="E443" t="str">
        <f>'Actor - Edited'!F443</f>
        <v>Supporting</v>
      </c>
      <c r="F443" t="str">
        <f>'Actor - Edited'!G443</f>
        <v>www.dqbio/lee-cheol-min-/mr.-queen.com</v>
      </c>
      <c r="G443" s="4" t="str">
        <f t="shared" si="18"/>
        <v xml:space="preserve">LEE CHEOL-MIN </v>
      </c>
      <c r="H443" t="str">
        <f>VLOOKUP(B443,'Highest Rating - Edited'!$B$1:$K$50,2,0)</f>
        <v>TVN</v>
      </c>
      <c r="I443">
        <f>VLOOKUP(B443,'Highest Rating - Edited'!$B$1:$K$50,3,0)</f>
        <v>4749</v>
      </c>
      <c r="J443" s="1">
        <f>VLOOKUP(B443,'Highest Rating - Edited'!$B$1:$K$50,4,0)</f>
        <v>44241</v>
      </c>
      <c r="K443" t="str">
        <f>VLOOKUP(B443,'Highest Rating - Edited'!$B$1:$K$50,5,0)</f>
        <v>Rating Above Average</v>
      </c>
      <c r="L443" t="str">
        <f>VLOOKUP(B443,'Highest Rating - Edited'!$B$1:$K$50,6,0)</f>
        <v>Level 3</v>
      </c>
      <c r="M443" t="str">
        <f>VLOOKUP(B443,'Highest Rating - Edited'!$B$1:$K$50,7,0)</f>
        <v>First Semester</v>
      </c>
      <c r="N443" t="str">
        <f>VLOOKUP(B443,'Highest Rating - Edited'!$B$1:$K$50,8,0)</f>
        <v>New Series</v>
      </c>
      <c r="O443" t="str">
        <f>VLOOKUP(B443,'Highest Rating - Edited'!$B$1:$K$50,9,0)</f>
        <v>www.dqstream/mr.-queen/tvn.com</v>
      </c>
      <c r="P443" s="4" t="str">
        <f t="shared" si="19"/>
        <v>MR. QUEEN</v>
      </c>
      <c r="Q443" t="str">
        <f t="shared" si="20"/>
        <v>Halo K-Drama Lovers, nikmati MR. QUEEN Ada Lee Cheol-min  yang nemenin kamu di hari libur kau lho</v>
      </c>
    </row>
    <row r="444" spans="1:17">
      <c r="A444">
        <f>'Actor - Edited'!A444</f>
        <v>443</v>
      </c>
      <c r="B444" t="s">
        <v>1393</v>
      </c>
      <c r="C444" t="str">
        <f>'Actor - Edited'!C444</f>
        <v xml:space="preserve">Kim Joon-won </v>
      </c>
      <c r="D444" t="str">
        <f>'Actor - Edited'!D444</f>
        <v>Bu Seung-m</v>
      </c>
      <c r="E444" t="str">
        <f>'Actor - Edited'!F444</f>
        <v>Supporting</v>
      </c>
      <c r="F444" t="str">
        <f>'Actor - Edited'!G444</f>
        <v>www.dqbio/kim-joon-won-/mr.-queen.com</v>
      </c>
      <c r="G444" s="4" t="str">
        <f t="shared" si="18"/>
        <v xml:space="preserve">KIM JOON-WON </v>
      </c>
      <c r="H444" t="str">
        <f>VLOOKUP(B444,'Highest Rating - Edited'!$B$1:$K$50,2,0)</f>
        <v>TVN</v>
      </c>
      <c r="I444">
        <f>VLOOKUP(B444,'Highest Rating - Edited'!$B$1:$K$50,3,0)</f>
        <v>4749</v>
      </c>
      <c r="J444" s="1">
        <f>VLOOKUP(B444,'Highest Rating - Edited'!$B$1:$K$50,4,0)</f>
        <v>44241</v>
      </c>
      <c r="K444" t="str">
        <f>VLOOKUP(B444,'Highest Rating - Edited'!$B$1:$K$50,5,0)</f>
        <v>Rating Above Average</v>
      </c>
      <c r="L444" t="str">
        <f>VLOOKUP(B444,'Highest Rating - Edited'!$B$1:$K$50,6,0)</f>
        <v>Level 3</v>
      </c>
      <c r="M444" t="str">
        <f>VLOOKUP(B444,'Highest Rating - Edited'!$B$1:$K$50,7,0)</f>
        <v>First Semester</v>
      </c>
      <c r="N444" t="str">
        <f>VLOOKUP(B444,'Highest Rating - Edited'!$B$1:$K$50,8,0)</f>
        <v>New Series</v>
      </c>
      <c r="O444" t="str">
        <f>VLOOKUP(B444,'Highest Rating - Edited'!$B$1:$K$50,9,0)</f>
        <v>www.dqstream/mr.-queen/tvn.com</v>
      </c>
      <c r="P444" s="4" t="str">
        <f t="shared" si="19"/>
        <v>MR. QUEEN</v>
      </c>
      <c r="Q444" t="str">
        <f t="shared" si="20"/>
        <v>Halo K-Drama Lovers, nikmati MR. QUEEN Ada Kim Joon-won  yang nemenin kamu di hari libur kau lho</v>
      </c>
    </row>
    <row r="445" spans="1:17">
      <c r="A445">
        <f>'Actor - Edited'!A445</f>
        <v>444</v>
      </c>
      <c r="B445" t="s">
        <v>1393</v>
      </c>
      <c r="C445" t="str">
        <f>'Actor - Edited'!C445</f>
        <v>Kim In-kwon</v>
      </c>
      <c r="D445" t="str">
        <f>'Actor - Edited'!D445</f>
        <v>Royal Chef</v>
      </c>
      <c r="E445" t="str">
        <f>'Actor - Edited'!F445</f>
        <v>Supporting</v>
      </c>
      <c r="F445" t="str">
        <f>'Actor - Edited'!G445</f>
        <v>www.dqbio/kim-in-kwon/mr.-queen.com</v>
      </c>
      <c r="G445" s="4" t="str">
        <f t="shared" si="18"/>
        <v>KIM IN-KWON</v>
      </c>
      <c r="H445" t="str">
        <f>VLOOKUP(B445,'Highest Rating - Edited'!$B$1:$K$50,2,0)</f>
        <v>TVN</v>
      </c>
      <c r="I445">
        <f>VLOOKUP(B445,'Highest Rating - Edited'!$B$1:$K$50,3,0)</f>
        <v>4749</v>
      </c>
      <c r="J445" s="1">
        <f>VLOOKUP(B445,'Highest Rating - Edited'!$B$1:$K$50,4,0)</f>
        <v>44241</v>
      </c>
      <c r="K445" t="str">
        <f>VLOOKUP(B445,'Highest Rating - Edited'!$B$1:$K$50,5,0)</f>
        <v>Rating Above Average</v>
      </c>
      <c r="L445" t="str">
        <f>VLOOKUP(B445,'Highest Rating - Edited'!$B$1:$K$50,6,0)</f>
        <v>Level 3</v>
      </c>
      <c r="M445" t="str">
        <f>VLOOKUP(B445,'Highest Rating - Edited'!$B$1:$K$50,7,0)</f>
        <v>First Semester</v>
      </c>
      <c r="N445" t="str">
        <f>VLOOKUP(B445,'Highest Rating - Edited'!$B$1:$K$50,8,0)</f>
        <v>New Series</v>
      </c>
      <c r="O445" t="str">
        <f>VLOOKUP(B445,'Highest Rating - Edited'!$B$1:$K$50,9,0)</f>
        <v>www.dqstream/mr.-queen/tvn.com</v>
      </c>
      <c r="P445" s="4" t="str">
        <f t="shared" si="19"/>
        <v>MR. QUEEN</v>
      </c>
      <c r="Q445" t="str">
        <f t="shared" si="20"/>
        <v>Halo K-Drama Lovers, nikmati MR. QUEEN Ada Kim In-kwon yang nemenin kamu di hari libur kau lho</v>
      </c>
    </row>
    <row r="446" spans="1:17">
      <c r="A446">
        <f>'Actor - Edited'!A446</f>
        <v>445</v>
      </c>
      <c r="B446" t="s">
        <v>1393</v>
      </c>
      <c r="C446" t="str">
        <f>'Actor - Edited'!C446</f>
        <v>Kang Chae-won</v>
      </c>
      <c r="D446" t="str">
        <f>'Actor - Edited'!D446</f>
        <v>Dam-hyang,</v>
      </c>
      <c r="E446" t="str">
        <f>'Actor - Edited'!F446</f>
        <v>Supporting</v>
      </c>
      <c r="F446" t="str">
        <f>'Actor - Edited'!G446</f>
        <v>www.dqbio/kang-chae-won/mr.-queen.com</v>
      </c>
      <c r="G446" s="4" t="str">
        <f t="shared" si="18"/>
        <v>KANG CHAE-WON</v>
      </c>
      <c r="H446" t="str">
        <f>VLOOKUP(B446,'Highest Rating - Edited'!$B$1:$K$50,2,0)</f>
        <v>TVN</v>
      </c>
      <c r="I446">
        <f>VLOOKUP(B446,'Highest Rating - Edited'!$B$1:$K$50,3,0)</f>
        <v>4749</v>
      </c>
      <c r="J446" s="1">
        <f>VLOOKUP(B446,'Highest Rating - Edited'!$B$1:$K$50,4,0)</f>
        <v>44241</v>
      </c>
      <c r="K446" t="str">
        <f>VLOOKUP(B446,'Highest Rating - Edited'!$B$1:$K$50,5,0)</f>
        <v>Rating Above Average</v>
      </c>
      <c r="L446" t="str">
        <f>VLOOKUP(B446,'Highest Rating - Edited'!$B$1:$K$50,6,0)</f>
        <v>Level 3</v>
      </c>
      <c r="M446" t="str">
        <f>VLOOKUP(B446,'Highest Rating - Edited'!$B$1:$K$50,7,0)</f>
        <v>First Semester</v>
      </c>
      <c r="N446" t="str">
        <f>VLOOKUP(B446,'Highest Rating - Edited'!$B$1:$K$50,8,0)</f>
        <v>New Series</v>
      </c>
      <c r="O446" t="str">
        <f>VLOOKUP(B446,'Highest Rating - Edited'!$B$1:$K$50,9,0)</f>
        <v>www.dqstream/mr.-queen/tvn.com</v>
      </c>
      <c r="P446" s="4" t="str">
        <f t="shared" si="19"/>
        <v>MR. QUEEN</v>
      </c>
      <c r="Q446" t="str">
        <f t="shared" si="20"/>
        <v>Halo K-Drama Lovers, nikmati MR. QUEEN Ada Kang Chae-won yang nemenin kamu di hari libur kau lho</v>
      </c>
    </row>
    <row r="447" spans="1:17">
      <c r="A447">
        <f>'Actor - Edited'!A447</f>
        <v>446</v>
      </c>
      <c r="B447" t="s">
        <v>1393</v>
      </c>
      <c r="C447" t="str">
        <f>'Actor - Edited'!C447</f>
        <v>Kim Ju-young</v>
      </c>
      <c r="D447" t="str">
        <f>'Actor - Edited'!D447</f>
        <v>Oh Wol, Jo</v>
      </c>
      <c r="E447" t="str">
        <f>'Actor - Edited'!F447</f>
        <v>Supporting</v>
      </c>
      <c r="F447" t="str">
        <f>'Actor - Edited'!G447</f>
        <v>www.dqbio/kim-ju-young/mr.-queen.com</v>
      </c>
      <c r="G447" s="4" t="str">
        <f t="shared" si="18"/>
        <v>KIM JU-YOUNG</v>
      </c>
      <c r="H447" t="str">
        <f>VLOOKUP(B447,'Highest Rating - Edited'!$B$1:$K$50,2,0)</f>
        <v>TVN</v>
      </c>
      <c r="I447">
        <f>VLOOKUP(B447,'Highest Rating - Edited'!$B$1:$K$50,3,0)</f>
        <v>4749</v>
      </c>
      <c r="J447" s="1">
        <f>VLOOKUP(B447,'Highest Rating - Edited'!$B$1:$K$50,4,0)</f>
        <v>44241</v>
      </c>
      <c r="K447" t="str">
        <f>VLOOKUP(B447,'Highest Rating - Edited'!$B$1:$K$50,5,0)</f>
        <v>Rating Above Average</v>
      </c>
      <c r="L447" t="str">
        <f>VLOOKUP(B447,'Highest Rating - Edited'!$B$1:$K$50,6,0)</f>
        <v>Level 3</v>
      </c>
      <c r="M447" t="str">
        <f>VLOOKUP(B447,'Highest Rating - Edited'!$B$1:$K$50,7,0)</f>
        <v>First Semester</v>
      </c>
      <c r="N447" t="str">
        <f>VLOOKUP(B447,'Highest Rating - Edited'!$B$1:$K$50,8,0)</f>
        <v>New Series</v>
      </c>
      <c r="O447" t="str">
        <f>VLOOKUP(B447,'Highest Rating - Edited'!$B$1:$K$50,9,0)</f>
        <v>www.dqstream/mr.-queen/tvn.com</v>
      </c>
      <c r="P447" s="4" t="str">
        <f t="shared" si="19"/>
        <v>MR. QUEEN</v>
      </c>
      <c r="Q447" t="str">
        <f t="shared" si="20"/>
        <v>Halo K-Drama Lovers, nikmati MR. QUEEN Ada Kim Ju-young yang nemenin kamu di hari libur kau lho</v>
      </c>
    </row>
    <row r="448" spans="1:17">
      <c r="A448">
        <f>'Actor - Edited'!A448</f>
        <v>447</v>
      </c>
      <c r="B448" t="s">
        <v>1393</v>
      </c>
      <c r="C448" t="str">
        <f>'Actor - Edited'!C448</f>
        <v xml:space="preserve">Son So-mang </v>
      </c>
      <c r="D448" t="str">
        <f>'Actor - Edited'!D448</f>
        <v>Court Lady</v>
      </c>
      <c r="E448" t="str">
        <f>'Actor - Edited'!F448</f>
        <v>Supporting</v>
      </c>
      <c r="F448" t="str">
        <f>'Actor - Edited'!G448</f>
        <v>www.dqbio/son-so-mang-/mr.-queen.com</v>
      </c>
      <c r="G448" s="4" t="str">
        <f t="shared" si="18"/>
        <v xml:space="preserve">SON SO-MANG </v>
      </c>
      <c r="H448" t="str">
        <f>VLOOKUP(B448,'Highest Rating - Edited'!$B$1:$K$50,2,0)</f>
        <v>TVN</v>
      </c>
      <c r="I448">
        <f>VLOOKUP(B448,'Highest Rating - Edited'!$B$1:$K$50,3,0)</f>
        <v>4749</v>
      </c>
      <c r="J448" s="1">
        <f>VLOOKUP(B448,'Highest Rating - Edited'!$B$1:$K$50,4,0)</f>
        <v>44241</v>
      </c>
      <c r="K448" t="str">
        <f>VLOOKUP(B448,'Highest Rating - Edited'!$B$1:$K$50,5,0)</f>
        <v>Rating Above Average</v>
      </c>
      <c r="L448" t="str">
        <f>VLOOKUP(B448,'Highest Rating - Edited'!$B$1:$K$50,6,0)</f>
        <v>Level 3</v>
      </c>
      <c r="M448" t="str">
        <f>VLOOKUP(B448,'Highest Rating - Edited'!$B$1:$K$50,7,0)</f>
        <v>First Semester</v>
      </c>
      <c r="N448" t="str">
        <f>VLOOKUP(B448,'Highest Rating - Edited'!$B$1:$K$50,8,0)</f>
        <v>New Series</v>
      </c>
      <c r="O448" t="str">
        <f>VLOOKUP(B448,'Highest Rating - Edited'!$B$1:$K$50,9,0)</f>
        <v>www.dqstream/mr.-queen/tvn.com</v>
      </c>
      <c r="P448" s="4" t="str">
        <f t="shared" si="19"/>
        <v>MR. QUEEN</v>
      </c>
      <c r="Q448" t="str">
        <f t="shared" si="20"/>
        <v>Halo K-Drama Lovers, nikmati MR. QUEEN Ada Son So-mang  yang nemenin kamu di hari libur kau lho</v>
      </c>
    </row>
    <row r="449" spans="1:17">
      <c r="A449">
        <f>'Actor - Edited'!A449</f>
        <v>448</v>
      </c>
      <c r="B449" t="s">
        <v>1393</v>
      </c>
      <c r="C449" t="str">
        <f>'Actor - Edited'!C449</f>
        <v>Seo Hye-ryeong</v>
      </c>
      <c r="D449" t="str">
        <f>'Actor - Edited'!D449</f>
        <v>a court la</v>
      </c>
      <c r="E449" t="str">
        <f>'Actor - Edited'!F449</f>
        <v>Supporting</v>
      </c>
      <c r="F449" t="str">
        <f>'Actor - Edited'!G449</f>
        <v>www.dqbio/seo-hye-ryeong/mr.-queen.com</v>
      </c>
      <c r="G449" s="4" t="str">
        <f t="shared" si="18"/>
        <v>SEO HYE-RYEONG</v>
      </c>
      <c r="H449" t="str">
        <f>VLOOKUP(B449,'Highest Rating - Edited'!$B$1:$K$50,2,0)</f>
        <v>TVN</v>
      </c>
      <c r="I449">
        <f>VLOOKUP(B449,'Highest Rating - Edited'!$B$1:$K$50,3,0)</f>
        <v>4749</v>
      </c>
      <c r="J449" s="1">
        <f>VLOOKUP(B449,'Highest Rating - Edited'!$B$1:$K$50,4,0)</f>
        <v>44241</v>
      </c>
      <c r="K449" t="str">
        <f>VLOOKUP(B449,'Highest Rating - Edited'!$B$1:$K$50,5,0)</f>
        <v>Rating Above Average</v>
      </c>
      <c r="L449" t="str">
        <f>VLOOKUP(B449,'Highest Rating - Edited'!$B$1:$K$50,6,0)</f>
        <v>Level 3</v>
      </c>
      <c r="M449" t="str">
        <f>VLOOKUP(B449,'Highest Rating - Edited'!$B$1:$K$50,7,0)</f>
        <v>First Semester</v>
      </c>
      <c r="N449" t="str">
        <f>VLOOKUP(B449,'Highest Rating - Edited'!$B$1:$K$50,8,0)</f>
        <v>New Series</v>
      </c>
      <c r="O449" t="str">
        <f>VLOOKUP(B449,'Highest Rating - Edited'!$B$1:$K$50,9,0)</f>
        <v>www.dqstream/mr.-queen/tvn.com</v>
      </c>
      <c r="P449" s="4" t="str">
        <f t="shared" si="19"/>
        <v>MR. QUEEN</v>
      </c>
      <c r="Q449" t="str">
        <f t="shared" si="20"/>
        <v>Halo K-Drama Lovers, nikmati MR. QUEEN Ada Seo Hye-ryeong yang nemenin kamu di hari libur kau lho</v>
      </c>
    </row>
    <row r="450" spans="1:17">
      <c r="A450">
        <f>'Actor - Edited'!A450</f>
        <v>449</v>
      </c>
      <c r="B450" t="s">
        <v>1393</v>
      </c>
      <c r="C450" t="str">
        <f>'Actor - Edited'!C450</f>
        <v>Ahn Ju-ri</v>
      </c>
      <c r="D450" t="str">
        <f>'Actor - Edited'!D450</f>
        <v>a court la</v>
      </c>
      <c r="E450" t="str">
        <f>'Actor - Edited'!F450</f>
        <v>Supporting</v>
      </c>
      <c r="F450" t="str">
        <f>'Actor - Edited'!G450</f>
        <v>www.dqbio/ahn-ju-ri/mr.-queen.com</v>
      </c>
      <c r="G450" s="4" t="str">
        <f t="shared" si="18"/>
        <v>AHN JU-RI</v>
      </c>
      <c r="H450" t="str">
        <f>VLOOKUP(B450,'Highest Rating - Edited'!$B$1:$K$50,2,0)</f>
        <v>TVN</v>
      </c>
      <c r="I450">
        <f>VLOOKUP(B450,'Highest Rating - Edited'!$B$1:$K$50,3,0)</f>
        <v>4749</v>
      </c>
      <c r="J450" s="1">
        <f>VLOOKUP(B450,'Highest Rating - Edited'!$B$1:$K$50,4,0)</f>
        <v>44241</v>
      </c>
      <c r="K450" t="str">
        <f>VLOOKUP(B450,'Highest Rating - Edited'!$B$1:$K$50,5,0)</f>
        <v>Rating Above Average</v>
      </c>
      <c r="L450" t="str">
        <f>VLOOKUP(B450,'Highest Rating - Edited'!$B$1:$K$50,6,0)</f>
        <v>Level 3</v>
      </c>
      <c r="M450" t="str">
        <f>VLOOKUP(B450,'Highest Rating - Edited'!$B$1:$K$50,7,0)</f>
        <v>First Semester</v>
      </c>
      <c r="N450" t="str">
        <f>VLOOKUP(B450,'Highest Rating - Edited'!$B$1:$K$50,8,0)</f>
        <v>New Series</v>
      </c>
      <c r="O450" t="str">
        <f>VLOOKUP(B450,'Highest Rating - Edited'!$B$1:$K$50,9,0)</f>
        <v>www.dqstream/mr.-queen/tvn.com</v>
      </c>
      <c r="P450" s="4" t="str">
        <f t="shared" si="19"/>
        <v>MR. QUEEN</v>
      </c>
      <c r="Q450" t="str">
        <f t="shared" si="20"/>
        <v>Halo K-Drama Lovers, nikmati MR. QUEEN Ada Ahn Ju-ri yang nemenin kamu di hari libur kau lho</v>
      </c>
    </row>
    <row r="451" spans="1:17">
      <c r="A451">
        <f>'Actor - Edited'!A451</f>
        <v>450</v>
      </c>
      <c r="B451" t="s">
        <v>1393</v>
      </c>
      <c r="C451" t="str">
        <f>'Actor - Edited'!C451</f>
        <v>Kang Da-hyun</v>
      </c>
      <c r="D451" t="str">
        <f>'Actor - Edited'!D451</f>
        <v>Hang Sim-h</v>
      </c>
      <c r="E451" t="str">
        <f>'Actor - Edited'!F451</f>
        <v>Supporting</v>
      </c>
      <c r="F451" t="str">
        <f>'Actor - Edited'!G451</f>
        <v>www.dqbio/kang-da-hyun/mr.-queen.com</v>
      </c>
      <c r="G451" s="4" t="str">
        <f t="shared" ref="G451:G514" si="21">UPPER(HYPERLINK(F451,C451))</f>
        <v>KANG DA-HYUN</v>
      </c>
      <c r="H451" t="str">
        <f>VLOOKUP(B451,'Highest Rating - Edited'!$B$1:$K$50,2,0)</f>
        <v>TVN</v>
      </c>
      <c r="I451">
        <f>VLOOKUP(B451,'Highest Rating - Edited'!$B$1:$K$50,3,0)</f>
        <v>4749</v>
      </c>
      <c r="J451" s="1">
        <f>VLOOKUP(B451,'Highest Rating - Edited'!$B$1:$K$50,4,0)</f>
        <v>44241</v>
      </c>
      <c r="K451" t="str">
        <f>VLOOKUP(B451,'Highest Rating - Edited'!$B$1:$K$50,5,0)</f>
        <v>Rating Above Average</v>
      </c>
      <c r="L451" t="str">
        <f>VLOOKUP(B451,'Highest Rating - Edited'!$B$1:$K$50,6,0)</f>
        <v>Level 3</v>
      </c>
      <c r="M451" t="str">
        <f>VLOOKUP(B451,'Highest Rating - Edited'!$B$1:$K$50,7,0)</f>
        <v>First Semester</v>
      </c>
      <c r="N451" t="str">
        <f>VLOOKUP(B451,'Highest Rating - Edited'!$B$1:$K$50,8,0)</f>
        <v>New Series</v>
      </c>
      <c r="O451" t="str">
        <f>VLOOKUP(B451,'Highest Rating - Edited'!$B$1:$K$50,9,0)</f>
        <v>www.dqstream/mr.-queen/tvn.com</v>
      </c>
      <c r="P451" s="4" t="str">
        <f t="shared" ref="P451:P514" si="22">HYPERLINK(O451,B451)</f>
        <v>MR. QUEEN</v>
      </c>
      <c r="Q451" t="str">
        <f t="shared" ref="Q451:Q514" si="23">CONCATENATE("Halo K-Drama Lovers, nikmati"," ",HYPERLINK(O451,B451)," Ada"," ",HYPERLINK(F451,C451)," yang nemenin kamu di hari libur kau lho")</f>
        <v>Halo K-Drama Lovers, nikmati MR. QUEEN Ada Kang Da-hyun yang nemenin kamu di hari libur kau lho</v>
      </c>
    </row>
    <row r="452" spans="1:17">
      <c r="A452">
        <f>'Actor - Edited'!A452</f>
        <v>451</v>
      </c>
      <c r="B452" t="s">
        <v>1393</v>
      </c>
      <c r="C452" t="str">
        <f>'Actor - Edited'!C452</f>
        <v xml:space="preserve">Yoon Gi-won </v>
      </c>
      <c r="D452" t="str">
        <f>'Actor - Edited'!D452</f>
        <v>a royal ph</v>
      </c>
      <c r="E452" t="str">
        <f>'Actor - Edited'!F452</f>
        <v>Supporting</v>
      </c>
      <c r="F452" t="str">
        <f>'Actor - Edited'!G452</f>
        <v>www.dqbio/yoon-gi-won-/mr.-queen.com</v>
      </c>
      <c r="G452" s="4" t="str">
        <f t="shared" si="21"/>
        <v xml:space="preserve">YOON GI-WON </v>
      </c>
      <c r="H452" t="str">
        <f>VLOOKUP(B452,'Highest Rating - Edited'!$B$1:$K$50,2,0)</f>
        <v>TVN</v>
      </c>
      <c r="I452">
        <f>VLOOKUP(B452,'Highest Rating - Edited'!$B$1:$K$50,3,0)</f>
        <v>4749</v>
      </c>
      <c r="J452" s="1">
        <f>VLOOKUP(B452,'Highest Rating - Edited'!$B$1:$K$50,4,0)</f>
        <v>44241</v>
      </c>
      <c r="K452" t="str">
        <f>VLOOKUP(B452,'Highest Rating - Edited'!$B$1:$K$50,5,0)</f>
        <v>Rating Above Average</v>
      </c>
      <c r="L452" t="str">
        <f>VLOOKUP(B452,'Highest Rating - Edited'!$B$1:$K$50,6,0)</f>
        <v>Level 3</v>
      </c>
      <c r="M452" t="str">
        <f>VLOOKUP(B452,'Highest Rating - Edited'!$B$1:$K$50,7,0)</f>
        <v>First Semester</v>
      </c>
      <c r="N452" t="str">
        <f>VLOOKUP(B452,'Highest Rating - Edited'!$B$1:$K$50,8,0)</f>
        <v>New Series</v>
      </c>
      <c r="O452" t="str">
        <f>VLOOKUP(B452,'Highest Rating - Edited'!$B$1:$K$50,9,0)</f>
        <v>www.dqstream/mr.-queen/tvn.com</v>
      </c>
      <c r="P452" s="4" t="str">
        <f t="shared" si="22"/>
        <v>MR. QUEEN</v>
      </c>
      <c r="Q452" t="str">
        <f t="shared" si="23"/>
        <v>Halo K-Drama Lovers, nikmati MR. QUEEN Ada Yoon Gi-won  yang nemenin kamu di hari libur kau lho</v>
      </c>
    </row>
    <row r="453" spans="1:17">
      <c r="A453">
        <f>'Actor - Edited'!A453</f>
        <v>452</v>
      </c>
      <c r="B453" t="s">
        <v>1393</v>
      </c>
      <c r="C453" t="str">
        <f>'Actor - Edited'!C453</f>
        <v xml:space="preserve">Yoon Jin-ho </v>
      </c>
      <c r="D453" t="str">
        <f>'Actor - Edited'!D453</f>
        <v>Head Eunuc</v>
      </c>
      <c r="E453" t="str">
        <f>'Actor - Edited'!F453</f>
        <v>Supporting</v>
      </c>
      <c r="F453" t="str">
        <f>'Actor - Edited'!G453</f>
        <v>www.dqbio/yoon-jin-ho-/mr.-queen.com</v>
      </c>
      <c r="G453" s="4" t="str">
        <f t="shared" si="21"/>
        <v xml:space="preserve">YOON JIN-HO </v>
      </c>
      <c r="H453" t="str">
        <f>VLOOKUP(B453,'Highest Rating - Edited'!$B$1:$K$50,2,0)</f>
        <v>TVN</v>
      </c>
      <c r="I453">
        <f>VLOOKUP(B453,'Highest Rating - Edited'!$B$1:$K$50,3,0)</f>
        <v>4749</v>
      </c>
      <c r="J453" s="1">
        <f>VLOOKUP(B453,'Highest Rating - Edited'!$B$1:$K$50,4,0)</f>
        <v>44241</v>
      </c>
      <c r="K453" t="str">
        <f>VLOOKUP(B453,'Highest Rating - Edited'!$B$1:$K$50,5,0)</f>
        <v>Rating Above Average</v>
      </c>
      <c r="L453" t="str">
        <f>VLOOKUP(B453,'Highest Rating - Edited'!$B$1:$K$50,6,0)</f>
        <v>Level 3</v>
      </c>
      <c r="M453" t="str">
        <f>VLOOKUP(B453,'Highest Rating - Edited'!$B$1:$K$50,7,0)</f>
        <v>First Semester</v>
      </c>
      <c r="N453" t="str">
        <f>VLOOKUP(B453,'Highest Rating - Edited'!$B$1:$K$50,8,0)</f>
        <v>New Series</v>
      </c>
      <c r="O453" t="str">
        <f>VLOOKUP(B453,'Highest Rating - Edited'!$B$1:$K$50,9,0)</f>
        <v>www.dqstream/mr.-queen/tvn.com</v>
      </c>
      <c r="P453" s="4" t="str">
        <f t="shared" si="22"/>
        <v>MR. QUEEN</v>
      </c>
      <c r="Q453" t="str">
        <f t="shared" si="23"/>
        <v>Halo K-Drama Lovers, nikmati MR. QUEEN Ada Yoon Jin-ho  yang nemenin kamu di hari libur kau lho</v>
      </c>
    </row>
    <row r="454" spans="1:17">
      <c r="A454">
        <f>'Actor - Edited'!A454</f>
        <v>453</v>
      </c>
      <c r="B454" t="s">
        <v>1393</v>
      </c>
      <c r="C454" t="str">
        <f>'Actor - Edited'!C454</f>
        <v xml:space="preserve">Lee Tae-gum </v>
      </c>
      <c r="D454" t="str">
        <f>'Actor - Edited'!D454</f>
        <v>Eunuch Kim</v>
      </c>
      <c r="E454" t="str">
        <f>'Actor - Edited'!F454</f>
        <v>Supporting</v>
      </c>
      <c r="F454" t="str">
        <f>'Actor - Edited'!G454</f>
        <v>www.dqbio/lee-tae-gum-/mr.-queen.com</v>
      </c>
      <c r="G454" s="4" t="str">
        <f t="shared" si="21"/>
        <v xml:space="preserve">LEE TAE-GUM </v>
      </c>
      <c r="H454" t="str">
        <f>VLOOKUP(B454,'Highest Rating - Edited'!$B$1:$K$50,2,0)</f>
        <v>TVN</v>
      </c>
      <c r="I454">
        <f>VLOOKUP(B454,'Highest Rating - Edited'!$B$1:$K$50,3,0)</f>
        <v>4749</v>
      </c>
      <c r="J454" s="1">
        <f>VLOOKUP(B454,'Highest Rating - Edited'!$B$1:$K$50,4,0)</f>
        <v>44241</v>
      </c>
      <c r="K454" t="str">
        <f>VLOOKUP(B454,'Highest Rating - Edited'!$B$1:$K$50,5,0)</f>
        <v>Rating Above Average</v>
      </c>
      <c r="L454" t="str">
        <f>VLOOKUP(B454,'Highest Rating - Edited'!$B$1:$K$50,6,0)</f>
        <v>Level 3</v>
      </c>
      <c r="M454" t="str">
        <f>VLOOKUP(B454,'Highest Rating - Edited'!$B$1:$K$50,7,0)</f>
        <v>First Semester</v>
      </c>
      <c r="N454" t="str">
        <f>VLOOKUP(B454,'Highest Rating - Edited'!$B$1:$K$50,8,0)</f>
        <v>New Series</v>
      </c>
      <c r="O454" t="str">
        <f>VLOOKUP(B454,'Highest Rating - Edited'!$B$1:$K$50,9,0)</f>
        <v>www.dqstream/mr.-queen/tvn.com</v>
      </c>
      <c r="P454" s="4" t="str">
        <f t="shared" si="22"/>
        <v>MR. QUEEN</v>
      </c>
      <c r="Q454" t="str">
        <f t="shared" si="23"/>
        <v>Halo K-Drama Lovers, nikmati MR. QUEEN Ada Lee Tae-gum  yang nemenin kamu di hari libur kau lho</v>
      </c>
    </row>
    <row r="455" spans="1:17">
      <c r="A455">
        <f>'Actor - Edited'!A455</f>
        <v>454</v>
      </c>
      <c r="B455" t="s">
        <v>1393</v>
      </c>
      <c r="C455" t="str">
        <f>'Actor - Edited'!C455</f>
        <v>Choi Hwan-yi</v>
      </c>
      <c r="D455" t="str">
        <f>'Actor - Edited'!D455</f>
        <v>Eunuch Cho</v>
      </c>
      <c r="E455" t="str">
        <f>'Actor - Edited'!F455</f>
        <v>Supporting</v>
      </c>
      <c r="F455" t="str">
        <f>'Actor - Edited'!G455</f>
        <v>www.dqbio/choi-hwan-yi/mr.-queen.com</v>
      </c>
      <c r="G455" s="4" t="str">
        <f t="shared" si="21"/>
        <v>CHOI HWAN-YI</v>
      </c>
      <c r="H455" t="str">
        <f>VLOOKUP(B455,'Highest Rating - Edited'!$B$1:$K$50,2,0)</f>
        <v>TVN</v>
      </c>
      <c r="I455">
        <f>VLOOKUP(B455,'Highest Rating - Edited'!$B$1:$K$50,3,0)</f>
        <v>4749</v>
      </c>
      <c r="J455" s="1">
        <f>VLOOKUP(B455,'Highest Rating - Edited'!$B$1:$K$50,4,0)</f>
        <v>44241</v>
      </c>
      <c r="K455" t="str">
        <f>VLOOKUP(B455,'Highest Rating - Edited'!$B$1:$K$50,5,0)</f>
        <v>Rating Above Average</v>
      </c>
      <c r="L455" t="str">
        <f>VLOOKUP(B455,'Highest Rating - Edited'!$B$1:$K$50,6,0)</f>
        <v>Level 3</v>
      </c>
      <c r="M455" t="str">
        <f>VLOOKUP(B455,'Highest Rating - Edited'!$B$1:$K$50,7,0)</f>
        <v>First Semester</v>
      </c>
      <c r="N455" t="str">
        <f>VLOOKUP(B455,'Highest Rating - Edited'!$B$1:$K$50,8,0)</f>
        <v>New Series</v>
      </c>
      <c r="O455" t="str">
        <f>VLOOKUP(B455,'Highest Rating - Edited'!$B$1:$K$50,9,0)</f>
        <v>www.dqstream/mr.-queen/tvn.com</v>
      </c>
      <c r="P455" s="4" t="str">
        <f t="shared" si="22"/>
        <v>MR. QUEEN</v>
      </c>
      <c r="Q455" t="str">
        <f t="shared" si="23"/>
        <v>Halo K-Drama Lovers, nikmati MR. QUEEN Ada Choi Hwan-yi yang nemenin kamu di hari libur kau lho</v>
      </c>
    </row>
    <row r="456" spans="1:17">
      <c r="A456">
        <f>'Actor - Edited'!A456</f>
        <v>455</v>
      </c>
      <c r="B456" t="s">
        <v>1393</v>
      </c>
      <c r="C456" t="str">
        <f>'Actor - Edited'!C456</f>
        <v xml:space="preserve">Kim Bang-won </v>
      </c>
      <c r="D456" t="str">
        <f>'Actor - Edited'!D456</f>
        <v>Sal-soo</v>
      </c>
      <c r="E456" t="str">
        <f>'Actor - Edited'!F456</f>
        <v>Supporting</v>
      </c>
      <c r="F456" t="str">
        <f>'Actor - Edited'!G456</f>
        <v>www.dqbio/kim-bang-won-/mr.-queen.com</v>
      </c>
      <c r="G456" s="4" t="str">
        <f t="shared" si="21"/>
        <v xml:space="preserve">KIM BANG-WON </v>
      </c>
      <c r="H456" t="str">
        <f>VLOOKUP(B456,'Highest Rating - Edited'!$B$1:$K$50,2,0)</f>
        <v>TVN</v>
      </c>
      <c r="I456">
        <f>VLOOKUP(B456,'Highest Rating - Edited'!$B$1:$K$50,3,0)</f>
        <v>4749</v>
      </c>
      <c r="J456" s="1">
        <f>VLOOKUP(B456,'Highest Rating - Edited'!$B$1:$K$50,4,0)</f>
        <v>44241</v>
      </c>
      <c r="K456" t="str">
        <f>VLOOKUP(B456,'Highest Rating - Edited'!$B$1:$K$50,5,0)</f>
        <v>Rating Above Average</v>
      </c>
      <c r="L456" t="str">
        <f>VLOOKUP(B456,'Highest Rating - Edited'!$B$1:$K$50,6,0)</f>
        <v>Level 3</v>
      </c>
      <c r="M456" t="str">
        <f>VLOOKUP(B456,'Highest Rating - Edited'!$B$1:$K$50,7,0)</f>
        <v>First Semester</v>
      </c>
      <c r="N456" t="str">
        <f>VLOOKUP(B456,'Highest Rating - Edited'!$B$1:$K$50,8,0)</f>
        <v>New Series</v>
      </c>
      <c r="O456" t="str">
        <f>VLOOKUP(B456,'Highest Rating - Edited'!$B$1:$K$50,9,0)</f>
        <v>www.dqstream/mr.-queen/tvn.com</v>
      </c>
      <c r="P456" s="4" t="str">
        <f t="shared" si="22"/>
        <v>MR. QUEEN</v>
      </c>
      <c r="Q456" t="str">
        <f t="shared" si="23"/>
        <v>Halo K-Drama Lovers, nikmati MR. QUEEN Ada Kim Bang-won  yang nemenin kamu di hari libur kau lho</v>
      </c>
    </row>
    <row r="457" spans="1:17">
      <c r="A457">
        <f>'Actor - Edited'!A457</f>
        <v>456</v>
      </c>
      <c r="B457" t="s">
        <v>1393</v>
      </c>
      <c r="C457" t="str">
        <f>'Actor - Edited'!C457</f>
        <v xml:space="preserve">Sung Min-soo </v>
      </c>
      <c r="D457" t="str">
        <f>'Actor - Edited'!D457</f>
        <v>Royal Secr</v>
      </c>
      <c r="E457" t="str">
        <f>'Actor - Edited'!F457</f>
        <v>Special Appearance</v>
      </c>
      <c r="F457" t="str">
        <f>'Actor - Edited'!G457</f>
        <v>www.dqbio/sung-min-soo-/mr.-queen.com</v>
      </c>
      <c r="G457" s="4" t="str">
        <f t="shared" si="21"/>
        <v xml:space="preserve">SUNG MIN-SOO </v>
      </c>
      <c r="H457" t="str">
        <f>VLOOKUP(B457,'Highest Rating - Edited'!$B$1:$K$50,2,0)</f>
        <v>TVN</v>
      </c>
      <c r="I457">
        <f>VLOOKUP(B457,'Highest Rating - Edited'!$B$1:$K$50,3,0)</f>
        <v>4749</v>
      </c>
      <c r="J457" s="1">
        <f>VLOOKUP(B457,'Highest Rating - Edited'!$B$1:$K$50,4,0)</f>
        <v>44241</v>
      </c>
      <c r="K457" t="str">
        <f>VLOOKUP(B457,'Highest Rating - Edited'!$B$1:$K$50,5,0)</f>
        <v>Rating Above Average</v>
      </c>
      <c r="L457" t="str">
        <f>VLOOKUP(B457,'Highest Rating - Edited'!$B$1:$K$50,6,0)</f>
        <v>Level 3</v>
      </c>
      <c r="M457" t="str">
        <f>VLOOKUP(B457,'Highest Rating - Edited'!$B$1:$K$50,7,0)</f>
        <v>First Semester</v>
      </c>
      <c r="N457" t="str">
        <f>VLOOKUP(B457,'Highest Rating - Edited'!$B$1:$K$50,8,0)</f>
        <v>New Series</v>
      </c>
      <c r="O457" t="str">
        <f>VLOOKUP(B457,'Highest Rating - Edited'!$B$1:$K$50,9,0)</f>
        <v>www.dqstream/mr.-queen/tvn.com</v>
      </c>
      <c r="P457" s="4" t="str">
        <f t="shared" si="22"/>
        <v>MR. QUEEN</v>
      </c>
      <c r="Q457" t="str">
        <f t="shared" si="23"/>
        <v>Halo K-Drama Lovers, nikmati MR. QUEEN Ada Sung Min-soo  yang nemenin kamu di hari libur kau lho</v>
      </c>
    </row>
    <row r="458" spans="1:17">
      <c r="A458">
        <f>'Actor - Edited'!A458</f>
        <v>457</v>
      </c>
      <c r="B458" t="s">
        <v>1393</v>
      </c>
      <c r="C458" t="str">
        <f>'Actor - Edited'!C458</f>
        <v>Ha-min</v>
      </c>
      <c r="D458" t="str">
        <f>'Actor - Edited'!D458</f>
        <v xml:space="preserve">Physician </v>
      </c>
      <c r="E458" t="str">
        <f>'Actor - Edited'!F458</f>
        <v>Special Appearance</v>
      </c>
      <c r="F458" t="str">
        <f>'Actor - Edited'!G458</f>
        <v>www.dqbio/ha-min/mr.-queen.com</v>
      </c>
      <c r="G458" s="4" t="str">
        <f t="shared" si="21"/>
        <v>HA-MIN</v>
      </c>
      <c r="H458" t="str">
        <f>VLOOKUP(B458,'Highest Rating - Edited'!$B$1:$K$50,2,0)</f>
        <v>TVN</v>
      </c>
      <c r="I458">
        <f>VLOOKUP(B458,'Highest Rating - Edited'!$B$1:$K$50,3,0)</f>
        <v>4749</v>
      </c>
      <c r="J458" s="1">
        <f>VLOOKUP(B458,'Highest Rating - Edited'!$B$1:$K$50,4,0)</f>
        <v>44241</v>
      </c>
      <c r="K458" t="str">
        <f>VLOOKUP(B458,'Highest Rating - Edited'!$B$1:$K$50,5,0)</f>
        <v>Rating Above Average</v>
      </c>
      <c r="L458" t="str">
        <f>VLOOKUP(B458,'Highest Rating - Edited'!$B$1:$K$50,6,0)</f>
        <v>Level 3</v>
      </c>
      <c r="M458" t="str">
        <f>VLOOKUP(B458,'Highest Rating - Edited'!$B$1:$K$50,7,0)</f>
        <v>First Semester</v>
      </c>
      <c r="N458" t="str">
        <f>VLOOKUP(B458,'Highest Rating - Edited'!$B$1:$K$50,8,0)</f>
        <v>New Series</v>
      </c>
      <c r="O458" t="str">
        <f>VLOOKUP(B458,'Highest Rating - Edited'!$B$1:$K$50,9,0)</f>
        <v>www.dqstream/mr.-queen/tvn.com</v>
      </c>
      <c r="P458" s="4" t="str">
        <f t="shared" si="22"/>
        <v>MR. QUEEN</v>
      </c>
      <c r="Q458" t="str">
        <f t="shared" si="23"/>
        <v>Halo K-Drama Lovers, nikmati MR. QUEEN Ada Ha-min yang nemenin kamu di hari libur kau lho</v>
      </c>
    </row>
    <row r="459" spans="1:17">
      <c r="A459">
        <f>'Actor - Edited'!A459</f>
        <v>458</v>
      </c>
      <c r="B459" t="s">
        <v>1393</v>
      </c>
      <c r="C459" t="str">
        <f>'Actor - Edited'!C459</f>
        <v>Seo Dong-suk</v>
      </c>
      <c r="D459" t="str">
        <f>'Actor - Edited'!D459</f>
        <v>a detectiv</v>
      </c>
      <c r="E459" t="str">
        <f>'Actor - Edited'!F459</f>
        <v>Special Appearance</v>
      </c>
      <c r="F459" t="str">
        <f>'Actor - Edited'!G459</f>
        <v>www.dqbio/seo-dong-suk/mr.-queen.com</v>
      </c>
      <c r="G459" s="4" t="str">
        <f t="shared" si="21"/>
        <v>SEO DONG-SUK</v>
      </c>
      <c r="H459" t="str">
        <f>VLOOKUP(B459,'Highest Rating - Edited'!$B$1:$K$50,2,0)</f>
        <v>TVN</v>
      </c>
      <c r="I459">
        <f>VLOOKUP(B459,'Highest Rating - Edited'!$B$1:$K$50,3,0)</f>
        <v>4749</v>
      </c>
      <c r="J459" s="1">
        <f>VLOOKUP(B459,'Highest Rating - Edited'!$B$1:$K$50,4,0)</f>
        <v>44241</v>
      </c>
      <c r="K459" t="str">
        <f>VLOOKUP(B459,'Highest Rating - Edited'!$B$1:$K$50,5,0)</f>
        <v>Rating Above Average</v>
      </c>
      <c r="L459" t="str">
        <f>VLOOKUP(B459,'Highest Rating - Edited'!$B$1:$K$50,6,0)</f>
        <v>Level 3</v>
      </c>
      <c r="M459" t="str">
        <f>VLOOKUP(B459,'Highest Rating - Edited'!$B$1:$K$50,7,0)</f>
        <v>First Semester</v>
      </c>
      <c r="N459" t="str">
        <f>VLOOKUP(B459,'Highest Rating - Edited'!$B$1:$K$50,8,0)</f>
        <v>New Series</v>
      </c>
      <c r="O459" t="str">
        <f>VLOOKUP(B459,'Highest Rating - Edited'!$B$1:$K$50,9,0)</f>
        <v>www.dqstream/mr.-queen/tvn.com</v>
      </c>
      <c r="P459" s="4" t="str">
        <f t="shared" si="22"/>
        <v>MR. QUEEN</v>
      </c>
      <c r="Q459" t="str">
        <f t="shared" si="23"/>
        <v>Halo K-Drama Lovers, nikmati MR. QUEEN Ada Seo Dong-suk yang nemenin kamu di hari libur kau lho</v>
      </c>
    </row>
    <row r="460" spans="1:17">
      <c r="A460">
        <f>'Actor - Edited'!A460</f>
        <v>459</v>
      </c>
      <c r="B460" t="s">
        <v>1393</v>
      </c>
      <c r="C460" t="str">
        <f>'Actor - Edited'!C460</f>
        <v>Kwon Eun-soo</v>
      </c>
      <c r="D460" t="str">
        <f>'Actor - Edited'!D460</f>
        <v>a court la</v>
      </c>
      <c r="E460" t="str">
        <f>'Actor - Edited'!F460</f>
        <v>Special Appearance</v>
      </c>
      <c r="F460" t="str">
        <f>'Actor - Edited'!G460</f>
        <v>www.dqbio/kwon-eun-soo/mr.-queen.com</v>
      </c>
      <c r="G460" s="4" t="str">
        <f t="shared" si="21"/>
        <v>KWON EUN-SOO</v>
      </c>
      <c r="H460" t="str">
        <f>VLOOKUP(B460,'Highest Rating - Edited'!$B$1:$K$50,2,0)</f>
        <v>TVN</v>
      </c>
      <c r="I460">
        <f>VLOOKUP(B460,'Highest Rating - Edited'!$B$1:$K$50,3,0)</f>
        <v>4749</v>
      </c>
      <c r="J460" s="1">
        <f>VLOOKUP(B460,'Highest Rating - Edited'!$B$1:$K$50,4,0)</f>
        <v>44241</v>
      </c>
      <c r="K460" t="str">
        <f>VLOOKUP(B460,'Highest Rating - Edited'!$B$1:$K$50,5,0)</f>
        <v>Rating Above Average</v>
      </c>
      <c r="L460" t="str">
        <f>VLOOKUP(B460,'Highest Rating - Edited'!$B$1:$K$50,6,0)</f>
        <v>Level 3</v>
      </c>
      <c r="M460" t="str">
        <f>VLOOKUP(B460,'Highest Rating - Edited'!$B$1:$K$50,7,0)</f>
        <v>First Semester</v>
      </c>
      <c r="N460" t="str">
        <f>VLOOKUP(B460,'Highest Rating - Edited'!$B$1:$K$50,8,0)</f>
        <v>New Series</v>
      </c>
      <c r="O460" t="str">
        <f>VLOOKUP(B460,'Highest Rating - Edited'!$B$1:$K$50,9,0)</f>
        <v>www.dqstream/mr.-queen/tvn.com</v>
      </c>
      <c r="P460" s="4" t="str">
        <f t="shared" si="22"/>
        <v>MR. QUEEN</v>
      </c>
      <c r="Q460" t="str">
        <f t="shared" si="23"/>
        <v>Halo K-Drama Lovers, nikmati MR. QUEEN Ada Kwon Eun-soo yang nemenin kamu di hari libur kau lho</v>
      </c>
    </row>
    <row r="461" spans="1:17">
      <c r="A461">
        <f>'Actor - Edited'!A461</f>
        <v>460</v>
      </c>
      <c r="B461" t="s">
        <v>1393</v>
      </c>
      <c r="C461" t="str">
        <f>'Actor - Edited'!C461</f>
        <v>Kim Ka-eun</v>
      </c>
      <c r="D461" t="str">
        <f>'Actor - Edited'!D461</f>
        <v>a young co</v>
      </c>
      <c r="E461" t="str">
        <f>'Actor - Edited'!F461</f>
        <v>Special Appearance</v>
      </c>
      <c r="F461" t="str">
        <f>'Actor - Edited'!G461</f>
        <v>www.dqbio/kim-ka-eun/mr.-queen.com</v>
      </c>
      <c r="G461" s="4" t="str">
        <f t="shared" si="21"/>
        <v>KIM KA-EUN</v>
      </c>
      <c r="H461" t="str">
        <f>VLOOKUP(B461,'Highest Rating - Edited'!$B$1:$K$50,2,0)</f>
        <v>TVN</v>
      </c>
      <c r="I461">
        <f>VLOOKUP(B461,'Highest Rating - Edited'!$B$1:$K$50,3,0)</f>
        <v>4749</v>
      </c>
      <c r="J461" s="1">
        <f>VLOOKUP(B461,'Highest Rating - Edited'!$B$1:$K$50,4,0)</f>
        <v>44241</v>
      </c>
      <c r="K461" t="str">
        <f>VLOOKUP(B461,'Highest Rating - Edited'!$B$1:$K$50,5,0)</f>
        <v>Rating Above Average</v>
      </c>
      <c r="L461" t="str">
        <f>VLOOKUP(B461,'Highest Rating - Edited'!$B$1:$K$50,6,0)</f>
        <v>Level 3</v>
      </c>
      <c r="M461" t="str">
        <f>VLOOKUP(B461,'Highest Rating - Edited'!$B$1:$K$50,7,0)</f>
        <v>First Semester</v>
      </c>
      <c r="N461" t="str">
        <f>VLOOKUP(B461,'Highest Rating - Edited'!$B$1:$K$50,8,0)</f>
        <v>New Series</v>
      </c>
      <c r="O461" t="str">
        <f>VLOOKUP(B461,'Highest Rating - Edited'!$B$1:$K$50,9,0)</f>
        <v>www.dqstream/mr.-queen/tvn.com</v>
      </c>
      <c r="P461" s="4" t="str">
        <f t="shared" si="22"/>
        <v>MR. QUEEN</v>
      </c>
      <c r="Q461" t="str">
        <f t="shared" si="23"/>
        <v>Halo K-Drama Lovers, nikmati MR. QUEEN Ada Kim Ka-eun yang nemenin kamu di hari libur kau lho</v>
      </c>
    </row>
    <row r="462" spans="1:17">
      <c r="A462">
        <f>'Actor - Edited'!A462</f>
        <v>461</v>
      </c>
      <c r="B462" t="s">
        <v>1393</v>
      </c>
      <c r="C462" t="str">
        <f>'Actor - Edited'!C462</f>
        <v>Lee Seung-jin</v>
      </c>
      <c r="D462" t="str">
        <f>'Actor - Edited'!D462</f>
        <v>a royal gu</v>
      </c>
      <c r="E462" t="str">
        <f>'Actor - Edited'!F462</f>
        <v>Special Appearance</v>
      </c>
      <c r="F462" t="str">
        <f>'Actor - Edited'!G462</f>
        <v>www.dqbio/lee-seung-jin/mr.-queen.com</v>
      </c>
      <c r="G462" s="4" t="str">
        <f t="shared" si="21"/>
        <v>LEE SEUNG-JIN</v>
      </c>
      <c r="H462" t="str">
        <f>VLOOKUP(B462,'Highest Rating - Edited'!$B$1:$K$50,2,0)</f>
        <v>TVN</v>
      </c>
      <c r="I462">
        <f>VLOOKUP(B462,'Highest Rating - Edited'!$B$1:$K$50,3,0)</f>
        <v>4749</v>
      </c>
      <c r="J462" s="1">
        <f>VLOOKUP(B462,'Highest Rating - Edited'!$B$1:$K$50,4,0)</f>
        <v>44241</v>
      </c>
      <c r="K462" t="str">
        <f>VLOOKUP(B462,'Highest Rating - Edited'!$B$1:$K$50,5,0)</f>
        <v>Rating Above Average</v>
      </c>
      <c r="L462" t="str">
        <f>VLOOKUP(B462,'Highest Rating - Edited'!$B$1:$K$50,6,0)</f>
        <v>Level 3</v>
      </c>
      <c r="M462" t="str">
        <f>VLOOKUP(B462,'Highest Rating - Edited'!$B$1:$K$50,7,0)</f>
        <v>First Semester</v>
      </c>
      <c r="N462" t="str">
        <f>VLOOKUP(B462,'Highest Rating - Edited'!$B$1:$K$50,8,0)</f>
        <v>New Series</v>
      </c>
      <c r="O462" t="str">
        <f>VLOOKUP(B462,'Highest Rating - Edited'!$B$1:$K$50,9,0)</f>
        <v>www.dqstream/mr.-queen/tvn.com</v>
      </c>
      <c r="P462" s="4" t="str">
        <f t="shared" si="22"/>
        <v>MR. QUEEN</v>
      </c>
      <c r="Q462" t="str">
        <f t="shared" si="23"/>
        <v>Halo K-Drama Lovers, nikmati MR. QUEEN Ada Lee Seung-jin yang nemenin kamu di hari libur kau lho</v>
      </c>
    </row>
    <row r="463" spans="1:17">
      <c r="A463">
        <f>'Actor - Edited'!A463</f>
        <v>462</v>
      </c>
      <c r="B463" t="s">
        <v>1393</v>
      </c>
      <c r="C463" t="str">
        <f>'Actor - Edited'!C463</f>
        <v>Yoon Jung-ro</v>
      </c>
      <c r="D463" t="str">
        <f>'Actor - Edited'!D463</f>
        <v>a royal gu</v>
      </c>
      <c r="E463" t="str">
        <f>'Actor - Edited'!F463</f>
        <v>Special Appearance</v>
      </c>
      <c r="F463" t="str">
        <f>'Actor - Edited'!G463</f>
        <v>www.dqbio/yoon-jung-ro/mr.-queen.com</v>
      </c>
      <c r="G463" s="4" t="str">
        <f t="shared" si="21"/>
        <v>YOON JUNG-RO</v>
      </c>
      <c r="H463" t="str">
        <f>VLOOKUP(B463,'Highest Rating - Edited'!$B$1:$K$50,2,0)</f>
        <v>TVN</v>
      </c>
      <c r="I463">
        <f>VLOOKUP(B463,'Highest Rating - Edited'!$B$1:$K$50,3,0)</f>
        <v>4749</v>
      </c>
      <c r="J463" s="1">
        <f>VLOOKUP(B463,'Highest Rating - Edited'!$B$1:$K$50,4,0)</f>
        <v>44241</v>
      </c>
      <c r="K463" t="str">
        <f>VLOOKUP(B463,'Highest Rating - Edited'!$B$1:$K$50,5,0)</f>
        <v>Rating Above Average</v>
      </c>
      <c r="L463" t="str">
        <f>VLOOKUP(B463,'Highest Rating - Edited'!$B$1:$K$50,6,0)</f>
        <v>Level 3</v>
      </c>
      <c r="M463" t="str">
        <f>VLOOKUP(B463,'Highest Rating - Edited'!$B$1:$K$50,7,0)</f>
        <v>First Semester</v>
      </c>
      <c r="N463" t="str">
        <f>VLOOKUP(B463,'Highest Rating - Edited'!$B$1:$K$50,8,0)</f>
        <v>New Series</v>
      </c>
      <c r="O463" t="str">
        <f>VLOOKUP(B463,'Highest Rating - Edited'!$B$1:$K$50,9,0)</f>
        <v>www.dqstream/mr.-queen/tvn.com</v>
      </c>
      <c r="P463" s="4" t="str">
        <f t="shared" si="22"/>
        <v>MR. QUEEN</v>
      </c>
      <c r="Q463" t="str">
        <f t="shared" si="23"/>
        <v>Halo K-Drama Lovers, nikmati MR. QUEEN Ada Yoon Jung-ro yang nemenin kamu di hari libur kau lho</v>
      </c>
    </row>
    <row r="464" spans="1:17">
      <c r="A464">
        <f>'Actor - Edited'!A464</f>
        <v>463</v>
      </c>
      <c r="B464" t="s">
        <v>1393</v>
      </c>
      <c r="C464" t="str">
        <f>'Actor - Edited'!C464</f>
        <v xml:space="preserve">Baek Jae-jin </v>
      </c>
      <c r="D464" t="str">
        <f>'Actor - Edited'!D464</f>
        <v xml:space="preserve">a general </v>
      </c>
      <c r="E464" t="str">
        <f>'Actor - Edited'!F464</f>
        <v>Special Appearance</v>
      </c>
      <c r="F464" t="str">
        <f>'Actor - Edited'!G464</f>
        <v>www.dqbio/baek-jae-jin-/mr.-queen.com</v>
      </c>
      <c r="G464" s="4" t="str">
        <f t="shared" si="21"/>
        <v xml:space="preserve">BAEK JAE-JIN </v>
      </c>
      <c r="H464" t="str">
        <f>VLOOKUP(B464,'Highest Rating - Edited'!$B$1:$K$50,2,0)</f>
        <v>TVN</v>
      </c>
      <c r="I464">
        <f>VLOOKUP(B464,'Highest Rating - Edited'!$B$1:$K$50,3,0)</f>
        <v>4749</v>
      </c>
      <c r="J464" s="1">
        <f>VLOOKUP(B464,'Highest Rating - Edited'!$B$1:$K$50,4,0)</f>
        <v>44241</v>
      </c>
      <c r="K464" t="str">
        <f>VLOOKUP(B464,'Highest Rating - Edited'!$B$1:$K$50,5,0)</f>
        <v>Rating Above Average</v>
      </c>
      <c r="L464" t="str">
        <f>VLOOKUP(B464,'Highest Rating - Edited'!$B$1:$K$50,6,0)</f>
        <v>Level 3</v>
      </c>
      <c r="M464" t="str">
        <f>VLOOKUP(B464,'Highest Rating - Edited'!$B$1:$K$50,7,0)</f>
        <v>First Semester</v>
      </c>
      <c r="N464" t="str">
        <f>VLOOKUP(B464,'Highest Rating - Edited'!$B$1:$K$50,8,0)</f>
        <v>New Series</v>
      </c>
      <c r="O464" t="str">
        <f>VLOOKUP(B464,'Highest Rating - Edited'!$B$1:$K$50,9,0)</f>
        <v>www.dqstream/mr.-queen/tvn.com</v>
      </c>
      <c r="P464" s="4" t="str">
        <f t="shared" si="22"/>
        <v>MR. QUEEN</v>
      </c>
      <c r="Q464" t="str">
        <f t="shared" si="23"/>
        <v>Halo K-Drama Lovers, nikmati MR. QUEEN Ada Baek Jae-jin  yang nemenin kamu di hari libur kau lho</v>
      </c>
    </row>
    <row r="465" spans="1:17">
      <c r="A465">
        <f>'Actor - Edited'!A465</f>
        <v>464</v>
      </c>
      <c r="B465" t="s">
        <v>1393</v>
      </c>
      <c r="C465" t="str">
        <f>'Actor - Edited'!C465</f>
        <v>Oh Ji-young</v>
      </c>
      <c r="D465" t="str">
        <f>'Actor - Edited'!D465</f>
        <v>a court la</v>
      </c>
      <c r="E465" t="str">
        <f>'Actor - Edited'!F465</f>
        <v>Special Appearance</v>
      </c>
      <c r="F465" t="str">
        <f>'Actor - Edited'!G465</f>
        <v>www.dqbio/oh-ji-young/mr.-queen.com</v>
      </c>
      <c r="G465" s="4" t="str">
        <f t="shared" si="21"/>
        <v>OH JI-YOUNG</v>
      </c>
      <c r="H465" t="str">
        <f>VLOOKUP(B465,'Highest Rating - Edited'!$B$1:$K$50,2,0)</f>
        <v>TVN</v>
      </c>
      <c r="I465">
        <f>VLOOKUP(B465,'Highest Rating - Edited'!$B$1:$K$50,3,0)</f>
        <v>4749</v>
      </c>
      <c r="J465" s="1">
        <f>VLOOKUP(B465,'Highest Rating - Edited'!$B$1:$K$50,4,0)</f>
        <v>44241</v>
      </c>
      <c r="K465" t="str">
        <f>VLOOKUP(B465,'Highest Rating - Edited'!$B$1:$K$50,5,0)</f>
        <v>Rating Above Average</v>
      </c>
      <c r="L465" t="str">
        <f>VLOOKUP(B465,'Highest Rating - Edited'!$B$1:$K$50,6,0)</f>
        <v>Level 3</v>
      </c>
      <c r="M465" t="str">
        <f>VLOOKUP(B465,'Highest Rating - Edited'!$B$1:$K$50,7,0)</f>
        <v>First Semester</v>
      </c>
      <c r="N465" t="str">
        <f>VLOOKUP(B465,'Highest Rating - Edited'!$B$1:$K$50,8,0)</f>
        <v>New Series</v>
      </c>
      <c r="O465" t="str">
        <f>VLOOKUP(B465,'Highest Rating - Edited'!$B$1:$K$50,9,0)</f>
        <v>www.dqstream/mr.-queen/tvn.com</v>
      </c>
      <c r="P465" s="4" t="str">
        <f t="shared" si="22"/>
        <v>MR. QUEEN</v>
      </c>
      <c r="Q465" t="str">
        <f t="shared" si="23"/>
        <v>Halo K-Drama Lovers, nikmati MR. QUEEN Ada Oh Ji-young yang nemenin kamu di hari libur kau lho</v>
      </c>
    </row>
    <row r="466" spans="1:17">
      <c r="A466">
        <f>'Actor - Edited'!A466</f>
        <v>465</v>
      </c>
      <c r="B466" t="s">
        <v>1393</v>
      </c>
      <c r="C466" t="str">
        <f>'Actor - Edited'!C466</f>
        <v>Na Mi-hee</v>
      </c>
      <c r="D466" t="str">
        <f>'Actor - Edited'!D466</f>
        <v>a court la</v>
      </c>
      <c r="E466" t="str">
        <f>'Actor - Edited'!F466</f>
        <v>Special Appearance</v>
      </c>
      <c r="F466" t="str">
        <f>'Actor - Edited'!G466</f>
        <v>www.dqbio/na-mi-hee/mr.-queen.com</v>
      </c>
      <c r="G466" s="4" t="str">
        <f t="shared" si="21"/>
        <v>NA MI-HEE</v>
      </c>
      <c r="H466" t="str">
        <f>VLOOKUP(B466,'Highest Rating - Edited'!$B$1:$K$50,2,0)</f>
        <v>TVN</v>
      </c>
      <c r="I466">
        <f>VLOOKUP(B466,'Highest Rating - Edited'!$B$1:$K$50,3,0)</f>
        <v>4749</v>
      </c>
      <c r="J466" s="1">
        <f>VLOOKUP(B466,'Highest Rating - Edited'!$B$1:$K$50,4,0)</f>
        <v>44241</v>
      </c>
      <c r="K466" t="str">
        <f>VLOOKUP(B466,'Highest Rating - Edited'!$B$1:$K$50,5,0)</f>
        <v>Rating Above Average</v>
      </c>
      <c r="L466" t="str">
        <f>VLOOKUP(B466,'Highest Rating - Edited'!$B$1:$K$50,6,0)</f>
        <v>Level 3</v>
      </c>
      <c r="M466" t="str">
        <f>VLOOKUP(B466,'Highest Rating - Edited'!$B$1:$K$50,7,0)</f>
        <v>First Semester</v>
      </c>
      <c r="N466" t="str">
        <f>VLOOKUP(B466,'Highest Rating - Edited'!$B$1:$K$50,8,0)</f>
        <v>New Series</v>
      </c>
      <c r="O466" t="str">
        <f>VLOOKUP(B466,'Highest Rating - Edited'!$B$1:$K$50,9,0)</f>
        <v>www.dqstream/mr.-queen/tvn.com</v>
      </c>
      <c r="P466" s="4" t="str">
        <f t="shared" si="22"/>
        <v>MR. QUEEN</v>
      </c>
      <c r="Q466" t="str">
        <f t="shared" si="23"/>
        <v>Halo K-Drama Lovers, nikmati MR. QUEEN Ada Na Mi-hee yang nemenin kamu di hari libur kau lho</v>
      </c>
    </row>
    <row r="467" spans="1:17">
      <c r="A467">
        <f>'Actor - Edited'!A467</f>
        <v>466</v>
      </c>
      <c r="B467" t="s">
        <v>1393</v>
      </c>
      <c r="C467" t="str">
        <f>'Actor - Edited'!C467</f>
        <v>Kim Yong-jin</v>
      </c>
      <c r="D467" t="str">
        <f>'Actor - Edited'!D467</f>
        <v>a eunuch (</v>
      </c>
      <c r="E467" t="str">
        <f>'Actor - Edited'!F467</f>
        <v>Special Appearance</v>
      </c>
      <c r="F467" t="str">
        <f>'Actor - Edited'!G467</f>
        <v>www.dqbio/kim-yong-jin/mr.-queen.com</v>
      </c>
      <c r="G467" s="4" t="str">
        <f t="shared" si="21"/>
        <v>KIM YONG-JIN</v>
      </c>
      <c r="H467" t="str">
        <f>VLOOKUP(B467,'Highest Rating - Edited'!$B$1:$K$50,2,0)</f>
        <v>TVN</v>
      </c>
      <c r="I467">
        <f>VLOOKUP(B467,'Highest Rating - Edited'!$B$1:$K$50,3,0)</f>
        <v>4749</v>
      </c>
      <c r="J467" s="1">
        <f>VLOOKUP(B467,'Highest Rating - Edited'!$B$1:$K$50,4,0)</f>
        <v>44241</v>
      </c>
      <c r="K467" t="str">
        <f>VLOOKUP(B467,'Highest Rating - Edited'!$B$1:$K$50,5,0)</f>
        <v>Rating Above Average</v>
      </c>
      <c r="L467" t="str">
        <f>VLOOKUP(B467,'Highest Rating - Edited'!$B$1:$K$50,6,0)</f>
        <v>Level 3</v>
      </c>
      <c r="M467" t="str">
        <f>VLOOKUP(B467,'Highest Rating - Edited'!$B$1:$K$50,7,0)</f>
        <v>First Semester</v>
      </c>
      <c r="N467" t="str">
        <f>VLOOKUP(B467,'Highest Rating - Edited'!$B$1:$K$50,8,0)</f>
        <v>New Series</v>
      </c>
      <c r="O467" t="str">
        <f>VLOOKUP(B467,'Highest Rating - Edited'!$B$1:$K$50,9,0)</f>
        <v>www.dqstream/mr.-queen/tvn.com</v>
      </c>
      <c r="P467" s="4" t="str">
        <f t="shared" si="22"/>
        <v>MR. QUEEN</v>
      </c>
      <c r="Q467" t="str">
        <f t="shared" si="23"/>
        <v>Halo K-Drama Lovers, nikmati MR. QUEEN Ada Kim Yong-jin yang nemenin kamu di hari libur kau lho</v>
      </c>
    </row>
    <row r="468" spans="1:17">
      <c r="A468">
        <f>'Actor - Edited'!A468</f>
        <v>467</v>
      </c>
      <c r="B468" t="s">
        <v>1393</v>
      </c>
      <c r="C468" t="str">
        <f>'Actor - Edited'!C468</f>
        <v xml:space="preserve">Moon Hak-jin </v>
      </c>
      <c r="D468" t="str">
        <f>'Actor - Edited'!D468</f>
        <v>a food pal</v>
      </c>
      <c r="E468" t="str">
        <f>'Actor - Edited'!F468</f>
        <v>Special Appearance</v>
      </c>
      <c r="F468" t="str">
        <f>'Actor - Edited'!G468</f>
        <v>www.dqbio/moon-hak-jin-/mr.-queen.com</v>
      </c>
      <c r="G468" s="4" t="str">
        <f t="shared" si="21"/>
        <v xml:space="preserve">MOON HAK-JIN </v>
      </c>
      <c r="H468" t="str">
        <f>VLOOKUP(B468,'Highest Rating - Edited'!$B$1:$K$50,2,0)</f>
        <v>TVN</v>
      </c>
      <c r="I468">
        <f>VLOOKUP(B468,'Highest Rating - Edited'!$B$1:$K$50,3,0)</f>
        <v>4749</v>
      </c>
      <c r="J468" s="1">
        <f>VLOOKUP(B468,'Highest Rating - Edited'!$B$1:$K$50,4,0)</f>
        <v>44241</v>
      </c>
      <c r="K468" t="str">
        <f>VLOOKUP(B468,'Highest Rating - Edited'!$B$1:$K$50,5,0)</f>
        <v>Rating Above Average</v>
      </c>
      <c r="L468" t="str">
        <f>VLOOKUP(B468,'Highest Rating - Edited'!$B$1:$K$50,6,0)</f>
        <v>Level 3</v>
      </c>
      <c r="M468" t="str">
        <f>VLOOKUP(B468,'Highest Rating - Edited'!$B$1:$K$50,7,0)</f>
        <v>First Semester</v>
      </c>
      <c r="N468" t="str">
        <f>VLOOKUP(B468,'Highest Rating - Edited'!$B$1:$K$50,8,0)</f>
        <v>New Series</v>
      </c>
      <c r="O468" t="str">
        <f>VLOOKUP(B468,'Highest Rating - Edited'!$B$1:$K$50,9,0)</f>
        <v>www.dqstream/mr.-queen/tvn.com</v>
      </c>
      <c r="P468" s="4" t="str">
        <f t="shared" si="22"/>
        <v>MR. QUEEN</v>
      </c>
      <c r="Q468" t="str">
        <f t="shared" si="23"/>
        <v>Halo K-Drama Lovers, nikmati MR. QUEEN Ada Moon Hak-jin  yang nemenin kamu di hari libur kau lho</v>
      </c>
    </row>
    <row r="469" spans="1:17">
      <c r="A469">
        <f>'Actor - Edited'!A469</f>
        <v>468</v>
      </c>
      <c r="B469" t="s">
        <v>1393</v>
      </c>
      <c r="C469" t="str">
        <f>'Actor - Edited'!C469</f>
        <v>Koo Ja-keon</v>
      </c>
      <c r="D469" t="str">
        <f>'Actor - Edited'!D469</f>
        <v>a food pal</v>
      </c>
      <c r="E469" t="str">
        <f>'Actor - Edited'!F469</f>
        <v>Special Appearance</v>
      </c>
      <c r="F469" t="str">
        <f>'Actor - Edited'!G469</f>
        <v>www.dqbio/koo-ja-keon/mr.-queen.com</v>
      </c>
      <c r="G469" s="4" t="str">
        <f t="shared" si="21"/>
        <v>KOO JA-KEON</v>
      </c>
      <c r="H469" t="str">
        <f>VLOOKUP(B469,'Highest Rating - Edited'!$B$1:$K$50,2,0)</f>
        <v>TVN</v>
      </c>
      <c r="I469">
        <f>VLOOKUP(B469,'Highest Rating - Edited'!$B$1:$K$50,3,0)</f>
        <v>4749</v>
      </c>
      <c r="J469" s="1">
        <f>VLOOKUP(B469,'Highest Rating - Edited'!$B$1:$K$50,4,0)</f>
        <v>44241</v>
      </c>
      <c r="K469" t="str">
        <f>VLOOKUP(B469,'Highest Rating - Edited'!$B$1:$K$50,5,0)</f>
        <v>Rating Above Average</v>
      </c>
      <c r="L469" t="str">
        <f>VLOOKUP(B469,'Highest Rating - Edited'!$B$1:$K$50,6,0)</f>
        <v>Level 3</v>
      </c>
      <c r="M469" t="str">
        <f>VLOOKUP(B469,'Highest Rating - Edited'!$B$1:$K$50,7,0)</f>
        <v>First Semester</v>
      </c>
      <c r="N469" t="str">
        <f>VLOOKUP(B469,'Highest Rating - Edited'!$B$1:$K$50,8,0)</f>
        <v>New Series</v>
      </c>
      <c r="O469" t="str">
        <f>VLOOKUP(B469,'Highest Rating - Edited'!$B$1:$K$50,9,0)</f>
        <v>www.dqstream/mr.-queen/tvn.com</v>
      </c>
      <c r="P469" s="4" t="str">
        <f t="shared" si="22"/>
        <v>MR. QUEEN</v>
      </c>
      <c r="Q469" t="str">
        <f t="shared" si="23"/>
        <v>Halo K-Drama Lovers, nikmati MR. QUEEN Ada Koo Ja-keon yang nemenin kamu di hari libur kau lho</v>
      </c>
    </row>
    <row r="470" spans="1:17">
      <c r="A470">
        <f>'Actor - Edited'!A470</f>
        <v>469</v>
      </c>
      <c r="B470" t="s">
        <v>1393</v>
      </c>
      <c r="C470" t="str">
        <f>'Actor - Edited'!C470</f>
        <v>Kim Seung-wan</v>
      </c>
      <c r="D470" t="str">
        <f>'Actor - Edited'!D470</f>
        <v>a food pal</v>
      </c>
      <c r="E470" t="str">
        <f>'Actor - Edited'!F470</f>
        <v>Special Appearance</v>
      </c>
      <c r="F470" t="str">
        <f>'Actor - Edited'!G470</f>
        <v>www.dqbio/kim-seung-wan/mr.-queen.com</v>
      </c>
      <c r="G470" s="4" t="str">
        <f t="shared" si="21"/>
        <v>KIM SEUNG-WAN</v>
      </c>
      <c r="H470" t="str">
        <f>VLOOKUP(B470,'Highest Rating - Edited'!$B$1:$K$50,2,0)</f>
        <v>TVN</v>
      </c>
      <c r="I470">
        <f>VLOOKUP(B470,'Highest Rating - Edited'!$B$1:$K$50,3,0)</f>
        <v>4749</v>
      </c>
      <c r="J470" s="1">
        <f>VLOOKUP(B470,'Highest Rating - Edited'!$B$1:$K$50,4,0)</f>
        <v>44241</v>
      </c>
      <c r="K470" t="str">
        <f>VLOOKUP(B470,'Highest Rating - Edited'!$B$1:$K$50,5,0)</f>
        <v>Rating Above Average</v>
      </c>
      <c r="L470" t="str">
        <f>VLOOKUP(B470,'Highest Rating - Edited'!$B$1:$K$50,6,0)</f>
        <v>Level 3</v>
      </c>
      <c r="M470" t="str">
        <f>VLOOKUP(B470,'Highest Rating - Edited'!$B$1:$K$50,7,0)</f>
        <v>First Semester</v>
      </c>
      <c r="N470" t="str">
        <f>VLOOKUP(B470,'Highest Rating - Edited'!$B$1:$K$50,8,0)</f>
        <v>New Series</v>
      </c>
      <c r="O470" t="str">
        <f>VLOOKUP(B470,'Highest Rating - Edited'!$B$1:$K$50,9,0)</f>
        <v>www.dqstream/mr.-queen/tvn.com</v>
      </c>
      <c r="P470" s="4" t="str">
        <f t="shared" si="22"/>
        <v>MR. QUEEN</v>
      </c>
      <c r="Q470" t="str">
        <f t="shared" si="23"/>
        <v>Halo K-Drama Lovers, nikmati MR. QUEEN Ada Kim Seung-wan yang nemenin kamu di hari libur kau lho</v>
      </c>
    </row>
    <row r="471" spans="1:17">
      <c r="A471">
        <f>'Actor - Edited'!A471</f>
        <v>470</v>
      </c>
      <c r="B471" t="s">
        <v>1393</v>
      </c>
      <c r="C471" t="str">
        <f>'Actor - Edited'!C471</f>
        <v>Kim Nan-hee</v>
      </c>
      <c r="D471" t="str">
        <f>'Actor - Edited'!D471</f>
        <v xml:space="preserve">a fortune </v>
      </c>
      <c r="E471" t="str">
        <f>'Actor - Edited'!F471</f>
        <v>Special Appearance</v>
      </c>
      <c r="F471" t="str">
        <f>'Actor - Edited'!G471</f>
        <v>www.dqbio/kim-nan-hee/mr.-queen.com</v>
      </c>
      <c r="G471" s="4" t="str">
        <f t="shared" si="21"/>
        <v>KIM NAN-HEE</v>
      </c>
      <c r="H471" t="str">
        <f>VLOOKUP(B471,'Highest Rating - Edited'!$B$1:$K$50,2,0)</f>
        <v>TVN</v>
      </c>
      <c r="I471">
        <f>VLOOKUP(B471,'Highest Rating - Edited'!$B$1:$K$50,3,0)</f>
        <v>4749</v>
      </c>
      <c r="J471" s="1">
        <f>VLOOKUP(B471,'Highest Rating - Edited'!$B$1:$K$50,4,0)</f>
        <v>44241</v>
      </c>
      <c r="K471" t="str">
        <f>VLOOKUP(B471,'Highest Rating - Edited'!$B$1:$K$50,5,0)</f>
        <v>Rating Above Average</v>
      </c>
      <c r="L471" t="str">
        <f>VLOOKUP(B471,'Highest Rating - Edited'!$B$1:$K$50,6,0)</f>
        <v>Level 3</v>
      </c>
      <c r="M471" t="str">
        <f>VLOOKUP(B471,'Highest Rating - Edited'!$B$1:$K$50,7,0)</f>
        <v>First Semester</v>
      </c>
      <c r="N471" t="str">
        <f>VLOOKUP(B471,'Highest Rating - Edited'!$B$1:$K$50,8,0)</f>
        <v>New Series</v>
      </c>
      <c r="O471" t="str">
        <f>VLOOKUP(B471,'Highest Rating - Edited'!$B$1:$K$50,9,0)</f>
        <v>www.dqstream/mr.-queen/tvn.com</v>
      </c>
      <c r="P471" s="4" t="str">
        <f t="shared" si="22"/>
        <v>MR. QUEEN</v>
      </c>
      <c r="Q471" t="str">
        <f t="shared" si="23"/>
        <v>Halo K-Drama Lovers, nikmati MR. QUEEN Ada Kim Nan-hee yang nemenin kamu di hari libur kau lho</v>
      </c>
    </row>
    <row r="472" spans="1:17">
      <c r="A472">
        <f>'Actor - Edited'!A472</f>
        <v>471</v>
      </c>
      <c r="B472" t="s">
        <v>1394</v>
      </c>
      <c r="C472" t="str">
        <f>'Actor - Edited'!C472</f>
        <v>Kim Kwang-kyu</v>
      </c>
      <c r="D472" t="str">
        <f>'Actor - Edited'!D472</f>
        <v>Kim Myung-</v>
      </c>
      <c r="E472" t="str">
        <f>'Actor - Edited'!F472</f>
        <v>Supporting</v>
      </c>
      <c r="F472" t="str">
        <f>'Actor - Edited'!G472</f>
        <v>www.dqbio/kim-kwang-kyu/our-blues.com</v>
      </c>
      <c r="G472" s="4" t="str">
        <f t="shared" si="21"/>
        <v>KIM KWANG-KYU</v>
      </c>
      <c r="H472" t="str">
        <f>VLOOKUP(B472,'Highest Rating - Edited'!$B$1:$K$50,2,0)</f>
        <v>NO NETWORK</v>
      </c>
      <c r="I472">
        <f>VLOOKUP(B472,'Highest Rating - Edited'!$B$1:$K$50,3,0)</f>
        <v>3419</v>
      </c>
      <c r="J472" s="1">
        <f>VLOOKUP(B472,'Highest Rating - Edited'!$B$1:$K$50,4,0)</f>
        <v>44724</v>
      </c>
      <c r="K472" t="str">
        <f>VLOOKUP(B472,'Highest Rating - Edited'!$B$1:$K$50,5,0)</f>
        <v>Rating Above Average</v>
      </c>
      <c r="L472" t="str">
        <f>VLOOKUP(B472,'Highest Rating - Edited'!$B$1:$K$50,6,0)</f>
        <v>Level 3</v>
      </c>
      <c r="M472" t="str">
        <f>VLOOKUP(B472,'Highest Rating - Edited'!$B$1:$K$50,7,0)</f>
        <v>First Semester</v>
      </c>
      <c r="N472" t="str">
        <f>VLOOKUP(B472,'Highest Rating - Edited'!$B$1:$K$50,8,0)</f>
        <v>New Series</v>
      </c>
      <c r="O472" t="str">
        <f>VLOOKUP(B472,'Highest Rating - Edited'!$B$1:$K$50,9,0)</f>
        <v>www.dqstream/our-blues/no-network.com</v>
      </c>
      <c r="P472" s="4" t="str">
        <f t="shared" si="22"/>
        <v>OUR BLUES</v>
      </c>
      <c r="Q472" t="str">
        <f t="shared" si="23"/>
        <v>Halo K-Drama Lovers, nikmati OUR BLUES Ada Kim Kwang-kyu yang nemenin kamu di hari libur kau lho</v>
      </c>
    </row>
    <row r="473" spans="1:17">
      <c r="A473">
        <f>'Actor - Edited'!A473</f>
        <v>472</v>
      </c>
      <c r="B473" t="s">
        <v>1394</v>
      </c>
      <c r="C473" t="str">
        <f>'Actor - Edited'!C473</f>
        <v>Cho Hye-jung</v>
      </c>
      <c r="D473" t="str">
        <f>'Actor - Edited'!D473</f>
        <v>Dal-i, You</v>
      </c>
      <c r="E473" t="str">
        <f>'Actor - Edited'!F473</f>
        <v>Supporting</v>
      </c>
      <c r="F473" t="str">
        <f>'Actor - Edited'!G473</f>
        <v>www.dqbio/cho-hye-jung/our-blues.com</v>
      </c>
      <c r="G473" s="4" t="str">
        <f t="shared" si="21"/>
        <v>CHO HYE-JUNG</v>
      </c>
      <c r="H473" t="str">
        <f>VLOOKUP(B473,'Highest Rating - Edited'!$B$1:$K$50,2,0)</f>
        <v>NO NETWORK</v>
      </c>
      <c r="I473">
        <f>VLOOKUP(B473,'Highest Rating - Edited'!$B$1:$K$50,3,0)</f>
        <v>3419</v>
      </c>
      <c r="J473" s="1">
        <f>VLOOKUP(B473,'Highest Rating - Edited'!$B$1:$K$50,4,0)</f>
        <v>44724</v>
      </c>
      <c r="K473" t="str">
        <f>VLOOKUP(B473,'Highest Rating - Edited'!$B$1:$K$50,5,0)</f>
        <v>Rating Above Average</v>
      </c>
      <c r="L473" t="str">
        <f>VLOOKUP(B473,'Highest Rating - Edited'!$B$1:$K$50,6,0)</f>
        <v>Level 3</v>
      </c>
      <c r="M473" t="str">
        <f>VLOOKUP(B473,'Highest Rating - Edited'!$B$1:$K$50,7,0)</f>
        <v>First Semester</v>
      </c>
      <c r="N473" t="str">
        <f>VLOOKUP(B473,'Highest Rating - Edited'!$B$1:$K$50,8,0)</f>
        <v>New Series</v>
      </c>
      <c r="O473" t="str">
        <f>VLOOKUP(B473,'Highest Rating - Edited'!$B$1:$K$50,9,0)</f>
        <v>www.dqstream/our-blues/no-network.com</v>
      </c>
      <c r="P473" s="4" t="str">
        <f t="shared" si="22"/>
        <v>OUR BLUES</v>
      </c>
      <c r="Q473" t="str">
        <f t="shared" si="23"/>
        <v>Halo K-Drama Lovers, nikmati OUR BLUES Ada Cho Hye-jung yang nemenin kamu di hari libur kau lho</v>
      </c>
    </row>
    <row r="474" spans="1:17">
      <c r="A474">
        <f>'Actor - Edited'!A474</f>
        <v>473</v>
      </c>
      <c r="B474" t="s">
        <v>1394</v>
      </c>
      <c r="C474" t="str">
        <f>'Actor - Edited'!C474</f>
        <v>Jung Sung-il</v>
      </c>
      <c r="D474" t="str">
        <f>'Actor - Edited'!D474</f>
        <v>Kim Tae-ho</v>
      </c>
      <c r="E474" t="str">
        <f>'Actor - Edited'!F474</f>
        <v>Supporting</v>
      </c>
      <c r="F474" t="str">
        <f>'Actor - Edited'!G474</f>
        <v>www.dqbio/jung-sung-il/our-blues.com</v>
      </c>
      <c r="G474" s="4" t="str">
        <f t="shared" si="21"/>
        <v>JUNG SUNG-IL</v>
      </c>
      <c r="H474" t="str">
        <f>VLOOKUP(B474,'Highest Rating - Edited'!$B$1:$K$50,2,0)</f>
        <v>NO NETWORK</v>
      </c>
      <c r="I474">
        <f>VLOOKUP(B474,'Highest Rating - Edited'!$B$1:$K$50,3,0)</f>
        <v>3419</v>
      </c>
      <c r="J474" s="1">
        <f>VLOOKUP(B474,'Highest Rating - Edited'!$B$1:$K$50,4,0)</f>
        <v>44724</v>
      </c>
      <c r="K474" t="str">
        <f>VLOOKUP(B474,'Highest Rating - Edited'!$B$1:$K$50,5,0)</f>
        <v>Rating Above Average</v>
      </c>
      <c r="L474" t="str">
        <f>VLOOKUP(B474,'Highest Rating - Edited'!$B$1:$K$50,6,0)</f>
        <v>Level 3</v>
      </c>
      <c r="M474" t="str">
        <f>VLOOKUP(B474,'Highest Rating - Edited'!$B$1:$K$50,7,0)</f>
        <v>First Semester</v>
      </c>
      <c r="N474" t="str">
        <f>VLOOKUP(B474,'Highest Rating - Edited'!$B$1:$K$50,8,0)</f>
        <v>New Series</v>
      </c>
      <c r="O474" t="str">
        <f>VLOOKUP(B474,'Highest Rating - Edited'!$B$1:$K$50,9,0)</f>
        <v>www.dqstream/our-blues/no-network.com</v>
      </c>
      <c r="P474" s="4" t="str">
        <f t="shared" si="22"/>
        <v>OUR BLUES</v>
      </c>
      <c r="Q474" t="str">
        <f t="shared" si="23"/>
        <v>Halo K-Drama Lovers, nikmati OUR BLUES Ada Jung Sung-il yang nemenin kamu di hari libur kau lho</v>
      </c>
    </row>
    <row r="475" spans="1:17">
      <c r="A475">
        <f>'Actor - Edited'!A475</f>
        <v>474</v>
      </c>
      <c r="B475" t="s">
        <v>1394</v>
      </c>
      <c r="C475" t="str">
        <f>'Actor - Edited'!C475</f>
        <v>Chun Dong-bin</v>
      </c>
      <c r="D475" t="str">
        <f>'Actor - Edited'!D475</f>
        <v xml:space="preserve">classmate </v>
      </c>
      <c r="E475" t="str">
        <f>'Actor - Edited'!F475</f>
        <v>Supporting</v>
      </c>
      <c r="F475" t="str">
        <f>'Actor - Edited'!G475</f>
        <v>www.dqbio/chun-dong-bin/our-blues.com</v>
      </c>
      <c r="G475" s="4" t="str">
        <f t="shared" si="21"/>
        <v>CHUN DONG-BIN</v>
      </c>
      <c r="H475" t="str">
        <f>VLOOKUP(B475,'Highest Rating - Edited'!$B$1:$K$50,2,0)</f>
        <v>NO NETWORK</v>
      </c>
      <c r="I475">
        <f>VLOOKUP(B475,'Highest Rating - Edited'!$B$1:$K$50,3,0)</f>
        <v>3419</v>
      </c>
      <c r="J475" s="1">
        <f>VLOOKUP(B475,'Highest Rating - Edited'!$B$1:$K$50,4,0)</f>
        <v>44724</v>
      </c>
      <c r="K475" t="str">
        <f>VLOOKUP(B475,'Highest Rating - Edited'!$B$1:$K$50,5,0)</f>
        <v>Rating Above Average</v>
      </c>
      <c r="L475" t="str">
        <f>VLOOKUP(B475,'Highest Rating - Edited'!$B$1:$K$50,6,0)</f>
        <v>Level 3</v>
      </c>
      <c r="M475" t="str">
        <f>VLOOKUP(B475,'Highest Rating - Edited'!$B$1:$K$50,7,0)</f>
        <v>First Semester</v>
      </c>
      <c r="N475" t="str">
        <f>VLOOKUP(B475,'Highest Rating - Edited'!$B$1:$K$50,8,0)</f>
        <v>New Series</v>
      </c>
      <c r="O475" t="str">
        <f>VLOOKUP(B475,'Highest Rating - Edited'!$B$1:$K$50,9,0)</f>
        <v>www.dqstream/our-blues/no-network.com</v>
      </c>
      <c r="P475" s="4" t="str">
        <f t="shared" si="22"/>
        <v>OUR BLUES</v>
      </c>
      <c r="Q475" t="str">
        <f t="shared" si="23"/>
        <v>Halo K-Drama Lovers, nikmati OUR BLUES Ada Chun Dong-bin yang nemenin kamu di hari libur kau lho</v>
      </c>
    </row>
    <row r="476" spans="1:17">
      <c r="A476">
        <f>'Actor - Edited'!A476</f>
        <v>475</v>
      </c>
      <c r="B476" t="s">
        <v>1394</v>
      </c>
      <c r="C476" t="str">
        <f>'Actor - Edited'!C476</f>
        <v>Park Ji-ah</v>
      </c>
      <c r="D476" t="str">
        <f>'Actor - Edited'!D476</f>
        <v>Hye-ja, ha</v>
      </c>
      <c r="E476" t="str">
        <f>'Actor - Edited'!F476</f>
        <v>Supporting</v>
      </c>
      <c r="F476" t="str">
        <f>'Actor - Edited'!G476</f>
        <v>www.dqbio/park-ji-ah/our-blues.com</v>
      </c>
      <c r="G476" s="4" t="str">
        <f t="shared" si="21"/>
        <v>PARK JI-AH</v>
      </c>
      <c r="H476" t="str">
        <f>VLOOKUP(B476,'Highest Rating - Edited'!$B$1:$K$50,2,0)</f>
        <v>NO NETWORK</v>
      </c>
      <c r="I476">
        <f>VLOOKUP(B476,'Highest Rating - Edited'!$B$1:$K$50,3,0)</f>
        <v>3419</v>
      </c>
      <c r="J476" s="1">
        <f>VLOOKUP(B476,'Highest Rating - Edited'!$B$1:$K$50,4,0)</f>
        <v>44724</v>
      </c>
      <c r="K476" t="str">
        <f>VLOOKUP(B476,'Highest Rating - Edited'!$B$1:$K$50,5,0)</f>
        <v>Rating Above Average</v>
      </c>
      <c r="L476" t="str">
        <f>VLOOKUP(B476,'Highest Rating - Edited'!$B$1:$K$50,6,0)</f>
        <v>Level 3</v>
      </c>
      <c r="M476" t="str">
        <f>VLOOKUP(B476,'Highest Rating - Edited'!$B$1:$K$50,7,0)</f>
        <v>First Semester</v>
      </c>
      <c r="N476" t="str">
        <f>VLOOKUP(B476,'Highest Rating - Edited'!$B$1:$K$50,8,0)</f>
        <v>New Series</v>
      </c>
      <c r="O476" t="str">
        <f>VLOOKUP(B476,'Highest Rating - Edited'!$B$1:$K$50,9,0)</f>
        <v>www.dqstream/our-blues/no-network.com</v>
      </c>
      <c r="P476" s="4" t="str">
        <f t="shared" si="22"/>
        <v>OUR BLUES</v>
      </c>
      <c r="Q476" t="str">
        <f t="shared" si="23"/>
        <v>Halo K-Drama Lovers, nikmati OUR BLUES Ada Park Ji-ah yang nemenin kamu di hari libur kau lho</v>
      </c>
    </row>
    <row r="477" spans="1:17">
      <c r="A477">
        <f>'Actor - Edited'!A477</f>
        <v>476</v>
      </c>
      <c r="B477" t="s">
        <v>1394</v>
      </c>
      <c r="C477" t="str">
        <f>'Actor - Edited'!C477</f>
        <v>Jung Eun-hye</v>
      </c>
      <c r="D477" t="str">
        <f>'Actor - Edited'!D477</f>
        <v>Jung Eun-h</v>
      </c>
      <c r="E477" t="str">
        <f>'Actor - Edited'!F477</f>
        <v>Supporting</v>
      </c>
      <c r="F477" t="str">
        <f>'Actor - Edited'!G477</f>
        <v>www.dqbio/jung-eun-hye/our-blues.com</v>
      </c>
      <c r="G477" s="4" t="str">
        <f t="shared" si="21"/>
        <v>JUNG EUN-HYE</v>
      </c>
      <c r="H477" t="str">
        <f>VLOOKUP(B477,'Highest Rating - Edited'!$B$1:$K$50,2,0)</f>
        <v>NO NETWORK</v>
      </c>
      <c r="I477">
        <f>VLOOKUP(B477,'Highest Rating - Edited'!$B$1:$K$50,3,0)</f>
        <v>3419</v>
      </c>
      <c r="J477" s="1">
        <f>VLOOKUP(B477,'Highest Rating - Edited'!$B$1:$K$50,4,0)</f>
        <v>44724</v>
      </c>
      <c r="K477" t="str">
        <f>VLOOKUP(B477,'Highest Rating - Edited'!$B$1:$K$50,5,0)</f>
        <v>Rating Above Average</v>
      </c>
      <c r="L477" t="str">
        <f>VLOOKUP(B477,'Highest Rating - Edited'!$B$1:$K$50,6,0)</f>
        <v>Level 3</v>
      </c>
      <c r="M477" t="str">
        <f>VLOOKUP(B477,'Highest Rating - Edited'!$B$1:$K$50,7,0)</f>
        <v>First Semester</v>
      </c>
      <c r="N477" t="str">
        <f>VLOOKUP(B477,'Highest Rating - Edited'!$B$1:$K$50,8,0)</f>
        <v>New Series</v>
      </c>
      <c r="O477" t="str">
        <f>VLOOKUP(B477,'Highest Rating - Edited'!$B$1:$K$50,9,0)</f>
        <v>www.dqstream/our-blues/no-network.com</v>
      </c>
      <c r="P477" s="4" t="str">
        <f t="shared" si="22"/>
        <v>OUR BLUES</v>
      </c>
      <c r="Q477" t="str">
        <f t="shared" si="23"/>
        <v>Halo K-Drama Lovers, nikmati OUR BLUES Ada Jung Eun-hye yang nemenin kamu di hari libur kau lho</v>
      </c>
    </row>
    <row r="478" spans="1:17">
      <c r="A478">
        <f>'Actor - Edited'!A478</f>
        <v>477</v>
      </c>
      <c r="B478" t="s">
        <v>1394</v>
      </c>
      <c r="C478" t="str">
        <f>'Actor - Edited'!C478</f>
        <v>Jin Hyo-jung</v>
      </c>
      <c r="D478" t="str">
        <f>'Actor - Edited'!D478</f>
        <v xml:space="preserve">young Lee </v>
      </c>
      <c r="E478" t="str">
        <f>'Actor - Edited'!F478</f>
        <v>Supporting</v>
      </c>
      <c r="F478" t="str">
        <f>'Actor - Edited'!G478</f>
        <v>www.dqbio/jin-hyo-jung/our-blues.com</v>
      </c>
      <c r="G478" s="4" t="str">
        <f t="shared" si="21"/>
        <v>JIN HYO-JUNG</v>
      </c>
      <c r="H478" t="str">
        <f>VLOOKUP(B478,'Highest Rating - Edited'!$B$1:$K$50,2,0)</f>
        <v>NO NETWORK</v>
      </c>
      <c r="I478">
        <f>VLOOKUP(B478,'Highest Rating - Edited'!$B$1:$K$50,3,0)</f>
        <v>3419</v>
      </c>
      <c r="J478" s="1">
        <f>VLOOKUP(B478,'Highest Rating - Edited'!$B$1:$K$50,4,0)</f>
        <v>44724</v>
      </c>
      <c r="K478" t="str">
        <f>VLOOKUP(B478,'Highest Rating - Edited'!$B$1:$K$50,5,0)</f>
        <v>Rating Above Average</v>
      </c>
      <c r="L478" t="str">
        <f>VLOOKUP(B478,'Highest Rating - Edited'!$B$1:$K$50,6,0)</f>
        <v>Level 3</v>
      </c>
      <c r="M478" t="str">
        <f>VLOOKUP(B478,'Highest Rating - Edited'!$B$1:$K$50,7,0)</f>
        <v>First Semester</v>
      </c>
      <c r="N478" t="str">
        <f>VLOOKUP(B478,'Highest Rating - Edited'!$B$1:$K$50,8,0)</f>
        <v>New Series</v>
      </c>
      <c r="O478" t="str">
        <f>VLOOKUP(B478,'Highest Rating - Edited'!$B$1:$K$50,9,0)</f>
        <v>www.dqstream/our-blues/no-network.com</v>
      </c>
      <c r="P478" s="4" t="str">
        <f t="shared" si="22"/>
        <v>OUR BLUES</v>
      </c>
      <c r="Q478" t="str">
        <f t="shared" si="23"/>
        <v>Halo K-Drama Lovers, nikmati OUR BLUES Ada Jin Hyo-jung yang nemenin kamu di hari libur kau lho</v>
      </c>
    </row>
    <row r="479" spans="1:17">
      <c r="A479">
        <f>'Actor - Edited'!A479</f>
        <v>478</v>
      </c>
      <c r="B479" t="s">
        <v>1394</v>
      </c>
      <c r="C479" t="str">
        <f>'Actor - Edited'!C479</f>
        <v>Lee So-byul</v>
      </c>
      <c r="D479" t="str">
        <f>'Actor - Edited'!D479</f>
        <v>Byul, a wo</v>
      </c>
      <c r="E479" t="str">
        <f>'Actor - Edited'!F479</f>
        <v>Supporting</v>
      </c>
      <c r="F479" t="str">
        <f>'Actor - Edited'!G479</f>
        <v>www.dqbio/lee-so-byul/our-blues.com</v>
      </c>
      <c r="G479" s="4" t="str">
        <f t="shared" si="21"/>
        <v>LEE SO-BYUL</v>
      </c>
      <c r="H479" t="str">
        <f>VLOOKUP(B479,'Highest Rating - Edited'!$B$1:$K$50,2,0)</f>
        <v>NO NETWORK</v>
      </c>
      <c r="I479">
        <f>VLOOKUP(B479,'Highest Rating - Edited'!$B$1:$K$50,3,0)</f>
        <v>3419</v>
      </c>
      <c r="J479" s="1">
        <f>VLOOKUP(B479,'Highest Rating - Edited'!$B$1:$K$50,4,0)</f>
        <v>44724</v>
      </c>
      <c r="K479" t="str">
        <f>VLOOKUP(B479,'Highest Rating - Edited'!$B$1:$K$50,5,0)</f>
        <v>Rating Above Average</v>
      </c>
      <c r="L479" t="str">
        <f>VLOOKUP(B479,'Highest Rating - Edited'!$B$1:$K$50,6,0)</f>
        <v>Level 3</v>
      </c>
      <c r="M479" t="str">
        <f>VLOOKUP(B479,'Highest Rating - Edited'!$B$1:$K$50,7,0)</f>
        <v>First Semester</v>
      </c>
      <c r="N479" t="str">
        <f>VLOOKUP(B479,'Highest Rating - Edited'!$B$1:$K$50,8,0)</f>
        <v>New Series</v>
      </c>
      <c r="O479" t="str">
        <f>VLOOKUP(B479,'Highest Rating - Edited'!$B$1:$K$50,9,0)</f>
        <v>www.dqstream/our-blues/no-network.com</v>
      </c>
      <c r="P479" s="4" t="str">
        <f t="shared" si="22"/>
        <v>OUR BLUES</v>
      </c>
      <c r="Q479" t="str">
        <f t="shared" si="23"/>
        <v>Halo K-Drama Lovers, nikmati OUR BLUES Ada Lee So-byul yang nemenin kamu di hari libur kau lho</v>
      </c>
    </row>
    <row r="480" spans="1:17">
      <c r="A480">
        <f>'Actor - Edited'!A480</f>
        <v>479</v>
      </c>
      <c r="B480" t="s">
        <v>1394</v>
      </c>
      <c r="C480" t="str">
        <f>'Actor - Edited'!C480</f>
        <v>Baek Seung-do</v>
      </c>
      <c r="D480" t="str">
        <f>'Actor - Edited'!D480</f>
        <v>Park Ki-jo</v>
      </c>
      <c r="E480" t="str">
        <f>'Actor - Edited'!F480</f>
        <v>Supporting</v>
      </c>
      <c r="F480" t="str">
        <f>'Actor - Edited'!G480</f>
        <v>www.dqbio/baek-seung-do/our-blues.com</v>
      </c>
      <c r="G480" s="4" t="str">
        <f t="shared" si="21"/>
        <v>BAEK SEUNG-DO</v>
      </c>
      <c r="H480" t="str">
        <f>VLOOKUP(B480,'Highest Rating - Edited'!$B$1:$K$50,2,0)</f>
        <v>NO NETWORK</v>
      </c>
      <c r="I480">
        <f>VLOOKUP(B480,'Highest Rating - Edited'!$B$1:$K$50,3,0)</f>
        <v>3419</v>
      </c>
      <c r="J480" s="1">
        <f>VLOOKUP(B480,'Highest Rating - Edited'!$B$1:$K$50,4,0)</f>
        <v>44724</v>
      </c>
      <c r="K480" t="str">
        <f>VLOOKUP(B480,'Highest Rating - Edited'!$B$1:$K$50,5,0)</f>
        <v>Rating Above Average</v>
      </c>
      <c r="L480" t="str">
        <f>VLOOKUP(B480,'Highest Rating - Edited'!$B$1:$K$50,6,0)</f>
        <v>Level 3</v>
      </c>
      <c r="M480" t="str">
        <f>VLOOKUP(B480,'Highest Rating - Edited'!$B$1:$K$50,7,0)</f>
        <v>First Semester</v>
      </c>
      <c r="N480" t="str">
        <f>VLOOKUP(B480,'Highest Rating - Edited'!$B$1:$K$50,8,0)</f>
        <v>New Series</v>
      </c>
      <c r="O480" t="str">
        <f>VLOOKUP(B480,'Highest Rating - Edited'!$B$1:$K$50,9,0)</f>
        <v>www.dqstream/our-blues/no-network.com</v>
      </c>
      <c r="P480" s="4" t="str">
        <f t="shared" si="22"/>
        <v>OUR BLUES</v>
      </c>
      <c r="Q480" t="str">
        <f t="shared" si="23"/>
        <v>Halo K-Drama Lovers, nikmati OUR BLUES Ada Baek Seung-do yang nemenin kamu di hari libur kau lho</v>
      </c>
    </row>
    <row r="481" spans="1:17">
      <c r="A481">
        <f>'Actor - Edited'!A481</f>
        <v>480</v>
      </c>
      <c r="B481" t="s">
        <v>1394</v>
      </c>
      <c r="C481" t="str">
        <f>'Actor - Edited'!C481</f>
        <v>Kim Jung-hwan</v>
      </c>
      <c r="D481" t="str">
        <f>'Actor - Edited'!D481</f>
        <v>Son Man-su</v>
      </c>
      <c r="E481" t="str">
        <f>'Actor - Edited'!F481</f>
        <v>Supporting</v>
      </c>
      <c r="F481" t="str">
        <f>'Actor - Edited'!G481</f>
        <v>www.dqbio/kim-jung-hwan/our-blues.com</v>
      </c>
      <c r="G481" s="4" t="str">
        <f t="shared" si="21"/>
        <v>KIM JUNG-HWAN</v>
      </c>
      <c r="H481" t="str">
        <f>VLOOKUP(B481,'Highest Rating - Edited'!$B$1:$K$50,2,0)</f>
        <v>NO NETWORK</v>
      </c>
      <c r="I481">
        <f>VLOOKUP(B481,'Highest Rating - Edited'!$B$1:$K$50,3,0)</f>
        <v>3419</v>
      </c>
      <c r="J481" s="1">
        <f>VLOOKUP(B481,'Highest Rating - Edited'!$B$1:$K$50,4,0)</f>
        <v>44724</v>
      </c>
      <c r="K481" t="str">
        <f>VLOOKUP(B481,'Highest Rating - Edited'!$B$1:$K$50,5,0)</f>
        <v>Rating Above Average</v>
      </c>
      <c r="L481" t="str">
        <f>VLOOKUP(B481,'Highest Rating - Edited'!$B$1:$K$50,6,0)</f>
        <v>Level 3</v>
      </c>
      <c r="M481" t="str">
        <f>VLOOKUP(B481,'Highest Rating - Edited'!$B$1:$K$50,7,0)</f>
        <v>First Semester</v>
      </c>
      <c r="N481" t="str">
        <f>VLOOKUP(B481,'Highest Rating - Edited'!$B$1:$K$50,8,0)</f>
        <v>New Series</v>
      </c>
      <c r="O481" t="str">
        <f>VLOOKUP(B481,'Highest Rating - Edited'!$B$1:$K$50,9,0)</f>
        <v>www.dqstream/our-blues/no-network.com</v>
      </c>
      <c r="P481" s="4" t="str">
        <f t="shared" si="22"/>
        <v>OUR BLUES</v>
      </c>
      <c r="Q481" t="str">
        <f t="shared" si="23"/>
        <v>Halo K-Drama Lovers, nikmati OUR BLUES Ada Kim Jung-hwan yang nemenin kamu di hari libur kau lho</v>
      </c>
    </row>
    <row r="482" spans="1:17">
      <c r="A482">
        <f>'Actor - Edited'!A482</f>
        <v>481</v>
      </c>
      <c r="B482" t="s">
        <v>1394</v>
      </c>
      <c r="C482" t="str">
        <f>'Actor - Edited'!C482</f>
        <v>Min Ji-ah</v>
      </c>
      <c r="D482" t="str">
        <f>'Actor - Edited'!D482</f>
        <v>Oh Hae-sun</v>
      </c>
      <c r="E482" t="str">
        <f>'Actor - Edited'!F482</f>
        <v>Supporting</v>
      </c>
      <c r="F482" t="str">
        <f>'Actor - Edited'!G482</f>
        <v>www.dqbio/min-ji-ah/our-blues.com</v>
      </c>
      <c r="G482" s="4" t="str">
        <f t="shared" si="21"/>
        <v>MIN JI-AH</v>
      </c>
      <c r="H482" t="str">
        <f>VLOOKUP(B482,'Highest Rating - Edited'!$B$1:$K$50,2,0)</f>
        <v>NO NETWORK</v>
      </c>
      <c r="I482">
        <f>VLOOKUP(B482,'Highest Rating - Edited'!$B$1:$K$50,3,0)</f>
        <v>3419</v>
      </c>
      <c r="J482" s="1">
        <f>VLOOKUP(B482,'Highest Rating - Edited'!$B$1:$K$50,4,0)</f>
        <v>44724</v>
      </c>
      <c r="K482" t="str">
        <f>VLOOKUP(B482,'Highest Rating - Edited'!$B$1:$K$50,5,0)</f>
        <v>Rating Above Average</v>
      </c>
      <c r="L482" t="str">
        <f>VLOOKUP(B482,'Highest Rating - Edited'!$B$1:$K$50,6,0)</f>
        <v>Level 3</v>
      </c>
      <c r="M482" t="str">
        <f>VLOOKUP(B482,'Highest Rating - Edited'!$B$1:$K$50,7,0)</f>
        <v>First Semester</v>
      </c>
      <c r="N482" t="str">
        <f>VLOOKUP(B482,'Highest Rating - Edited'!$B$1:$K$50,8,0)</f>
        <v>New Series</v>
      </c>
      <c r="O482" t="str">
        <f>VLOOKUP(B482,'Highest Rating - Edited'!$B$1:$K$50,9,0)</f>
        <v>www.dqstream/our-blues/no-network.com</v>
      </c>
      <c r="P482" s="4" t="str">
        <f t="shared" si="22"/>
        <v>OUR BLUES</v>
      </c>
      <c r="Q482" t="str">
        <f t="shared" si="23"/>
        <v>Halo K-Drama Lovers, nikmati OUR BLUES Ada Min Ji-ah yang nemenin kamu di hari libur kau lho</v>
      </c>
    </row>
    <row r="483" spans="1:17">
      <c r="A483">
        <f>'Actor - Edited'!A483</f>
        <v>482</v>
      </c>
      <c r="B483" t="s">
        <v>1394</v>
      </c>
      <c r="C483" t="str">
        <f>'Actor - Edited'!C483</f>
        <v>Yang Hee-kyung</v>
      </c>
      <c r="D483" t="str">
        <f>'Actor - Edited'!D483</f>
        <v xml:space="preserve">Ms. Jang, </v>
      </c>
      <c r="E483" t="str">
        <f>'Actor - Edited'!F483</f>
        <v>Supporting</v>
      </c>
      <c r="F483" t="str">
        <f>'Actor - Edited'!G483</f>
        <v>www.dqbio/yang-hee-kyung/our-blues.com</v>
      </c>
      <c r="G483" s="4" t="str">
        <f t="shared" si="21"/>
        <v>YANG HEE-KYUNG</v>
      </c>
      <c r="H483" t="str">
        <f>VLOOKUP(B483,'Highest Rating - Edited'!$B$1:$K$50,2,0)</f>
        <v>NO NETWORK</v>
      </c>
      <c r="I483">
        <f>VLOOKUP(B483,'Highest Rating - Edited'!$B$1:$K$50,3,0)</f>
        <v>3419</v>
      </c>
      <c r="J483" s="1">
        <f>VLOOKUP(B483,'Highest Rating - Edited'!$B$1:$K$50,4,0)</f>
        <v>44724</v>
      </c>
      <c r="K483" t="str">
        <f>VLOOKUP(B483,'Highest Rating - Edited'!$B$1:$K$50,5,0)</f>
        <v>Rating Above Average</v>
      </c>
      <c r="L483" t="str">
        <f>VLOOKUP(B483,'Highest Rating - Edited'!$B$1:$K$50,6,0)</f>
        <v>Level 3</v>
      </c>
      <c r="M483" t="str">
        <f>VLOOKUP(B483,'Highest Rating - Edited'!$B$1:$K$50,7,0)</f>
        <v>First Semester</v>
      </c>
      <c r="N483" t="str">
        <f>VLOOKUP(B483,'Highest Rating - Edited'!$B$1:$K$50,8,0)</f>
        <v>New Series</v>
      </c>
      <c r="O483" t="str">
        <f>VLOOKUP(B483,'Highest Rating - Edited'!$B$1:$K$50,9,0)</f>
        <v>www.dqstream/our-blues/no-network.com</v>
      </c>
      <c r="P483" s="4" t="str">
        <f t="shared" si="22"/>
        <v>OUR BLUES</v>
      </c>
      <c r="Q483" t="str">
        <f t="shared" si="23"/>
        <v>Halo K-Drama Lovers, nikmati OUR BLUES Ada Yang Hee-kyung yang nemenin kamu di hari libur kau lho</v>
      </c>
    </row>
    <row r="484" spans="1:17">
      <c r="A484">
        <f>'Actor - Edited'!A484</f>
        <v>483</v>
      </c>
      <c r="B484" t="s">
        <v>1394</v>
      </c>
      <c r="C484" t="str">
        <f>'Actor - Edited'!C484</f>
        <v>Choi Byung-mo</v>
      </c>
      <c r="D484" t="str">
        <f>'Actor - Edited'!D484</f>
        <v xml:space="preserve">Jong-woo, </v>
      </c>
      <c r="E484" t="str">
        <f>'Actor - Edited'!F484</f>
        <v>Supporting</v>
      </c>
      <c r="F484" t="str">
        <f>'Actor - Edited'!G484</f>
        <v>www.dqbio/choi-byung-mo/our-blues.com</v>
      </c>
      <c r="G484" s="4" t="str">
        <f t="shared" si="21"/>
        <v>CHOI BYUNG-MO</v>
      </c>
      <c r="H484" t="str">
        <f>VLOOKUP(B484,'Highest Rating - Edited'!$B$1:$K$50,2,0)</f>
        <v>NO NETWORK</v>
      </c>
      <c r="I484">
        <f>VLOOKUP(B484,'Highest Rating - Edited'!$B$1:$K$50,3,0)</f>
        <v>3419</v>
      </c>
      <c r="J484" s="1">
        <f>VLOOKUP(B484,'Highest Rating - Edited'!$B$1:$K$50,4,0)</f>
        <v>44724</v>
      </c>
      <c r="K484" t="str">
        <f>VLOOKUP(B484,'Highest Rating - Edited'!$B$1:$K$50,5,0)</f>
        <v>Rating Above Average</v>
      </c>
      <c r="L484" t="str">
        <f>VLOOKUP(B484,'Highest Rating - Edited'!$B$1:$K$50,6,0)</f>
        <v>Level 3</v>
      </c>
      <c r="M484" t="str">
        <f>VLOOKUP(B484,'Highest Rating - Edited'!$B$1:$K$50,7,0)</f>
        <v>First Semester</v>
      </c>
      <c r="N484" t="str">
        <f>VLOOKUP(B484,'Highest Rating - Edited'!$B$1:$K$50,8,0)</f>
        <v>New Series</v>
      </c>
      <c r="O484" t="str">
        <f>VLOOKUP(B484,'Highest Rating - Edited'!$B$1:$K$50,9,0)</f>
        <v>www.dqstream/our-blues/no-network.com</v>
      </c>
      <c r="P484" s="4" t="str">
        <f t="shared" si="22"/>
        <v>OUR BLUES</v>
      </c>
      <c r="Q484" t="str">
        <f t="shared" si="23"/>
        <v>Halo K-Drama Lovers, nikmati OUR BLUES Ada Choi Byung-mo yang nemenin kamu di hari libur kau lho</v>
      </c>
    </row>
    <row r="485" spans="1:17">
      <c r="A485">
        <f>'Actor - Edited'!A485</f>
        <v>484</v>
      </c>
      <c r="B485" t="s">
        <v>1394</v>
      </c>
      <c r="C485" t="str">
        <f>'Actor - Edited'!C485</f>
        <v>Choi Seung-kyung</v>
      </c>
      <c r="D485" t="str">
        <f>'Actor - Edited'!D485</f>
        <v>Jong-cheol</v>
      </c>
      <c r="E485" t="str">
        <f>'Actor - Edited'!F485</f>
        <v>Supporting</v>
      </c>
      <c r="F485" t="str">
        <f>'Actor - Edited'!G485</f>
        <v>www.dqbio/choi-seung-kyung/our-blues.com</v>
      </c>
      <c r="G485" s="4" t="str">
        <f t="shared" si="21"/>
        <v>CHOI SEUNG-KYUNG</v>
      </c>
      <c r="H485" t="str">
        <f>VLOOKUP(B485,'Highest Rating - Edited'!$B$1:$K$50,2,0)</f>
        <v>NO NETWORK</v>
      </c>
      <c r="I485">
        <f>VLOOKUP(B485,'Highest Rating - Edited'!$B$1:$K$50,3,0)</f>
        <v>3419</v>
      </c>
      <c r="J485" s="1">
        <f>VLOOKUP(B485,'Highest Rating - Edited'!$B$1:$K$50,4,0)</f>
        <v>44724</v>
      </c>
      <c r="K485" t="str">
        <f>VLOOKUP(B485,'Highest Rating - Edited'!$B$1:$K$50,5,0)</f>
        <v>Rating Above Average</v>
      </c>
      <c r="L485" t="str">
        <f>VLOOKUP(B485,'Highest Rating - Edited'!$B$1:$K$50,6,0)</f>
        <v>Level 3</v>
      </c>
      <c r="M485" t="str">
        <f>VLOOKUP(B485,'Highest Rating - Edited'!$B$1:$K$50,7,0)</f>
        <v>First Semester</v>
      </c>
      <c r="N485" t="str">
        <f>VLOOKUP(B485,'Highest Rating - Edited'!$B$1:$K$50,8,0)</f>
        <v>New Series</v>
      </c>
      <c r="O485" t="str">
        <f>VLOOKUP(B485,'Highest Rating - Edited'!$B$1:$K$50,9,0)</f>
        <v>www.dqstream/our-blues/no-network.com</v>
      </c>
      <c r="P485" s="4" t="str">
        <f t="shared" si="22"/>
        <v>OUR BLUES</v>
      </c>
      <c r="Q485" t="str">
        <f t="shared" si="23"/>
        <v>Halo K-Drama Lovers, nikmati OUR BLUES Ada Choi Seung-kyung yang nemenin kamu di hari libur kau lho</v>
      </c>
    </row>
    <row r="486" spans="1:17">
      <c r="A486">
        <f>'Actor - Edited'!A486</f>
        <v>485</v>
      </c>
      <c r="B486" t="s">
        <v>1394</v>
      </c>
      <c r="C486" t="str">
        <f>'Actor - Edited'!C486</f>
        <v>Yoon Byung-hee</v>
      </c>
      <c r="D486" t="str">
        <f>'Actor - Edited'!D486</f>
        <v>Bae Jeong-</v>
      </c>
      <c r="E486" t="str">
        <f>'Actor - Edited'!F486</f>
        <v>Supporting</v>
      </c>
      <c r="F486" t="str">
        <f>'Actor - Edited'!G486</f>
        <v>www.dqbio/yoon-byung-hee/our-blues.com</v>
      </c>
      <c r="G486" s="4" t="str">
        <f t="shared" si="21"/>
        <v>YOON BYUNG-HEE</v>
      </c>
      <c r="H486" t="str">
        <f>VLOOKUP(B486,'Highest Rating - Edited'!$B$1:$K$50,2,0)</f>
        <v>NO NETWORK</v>
      </c>
      <c r="I486">
        <f>VLOOKUP(B486,'Highest Rating - Edited'!$B$1:$K$50,3,0)</f>
        <v>3419</v>
      </c>
      <c r="J486" s="1">
        <f>VLOOKUP(B486,'Highest Rating - Edited'!$B$1:$K$50,4,0)</f>
        <v>44724</v>
      </c>
      <c r="K486" t="str">
        <f>VLOOKUP(B486,'Highest Rating - Edited'!$B$1:$K$50,5,0)</f>
        <v>Rating Above Average</v>
      </c>
      <c r="L486" t="str">
        <f>VLOOKUP(B486,'Highest Rating - Edited'!$B$1:$K$50,6,0)</f>
        <v>Level 3</v>
      </c>
      <c r="M486" t="str">
        <f>VLOOKUP(B486,'Highest Rating - Edited'!$B$1:$K$50,7,0)</f>
        <v>First Semester</v>
      </c>
      <c r="N486" t="str">
        <f>VLOOKUP(B486,'Highest Rating - Edited'!$B$1:$K$50,8,0)</f>
        <v>New Series</v>
      </c>
      <c r="O486" t="str">
        <f>VLOOKUP(B486,'Highest Rating - Edited'!$B$1:$K$50,9,0)</f>
        <v>www.dqstream/our-blues/no-network.com</v>
      </c>
      <c r="P486" s="4" t="str">
        <f t="shared" si="22"/>
        <v>OUR BLUES</v>
      </c>
      <c r="Q486" t="str">
        <f t="shared" si="23"/>
        <v>Halo K-Drama Lovers, nikmati OUR BLUES Ada Yoon Byung-hee yang nemenin kamu di hari libur kau lho</v>
      </c>
    </row>
    <row r="487" spans="1:17">
      <c r="A487">
        <f>'Actor - Edited'!A487</f>
        <v>486</v>
      </c>
      <c r="B487" t="s">
        <v>1394</v>
      </c>
      <c r="C487" t="str">
        <f>'Actor - Edited'!C487</f>
        <v>Kim Ha-eon</v>
      </c>
      <c r="D487" t="str">
        <f>'Actor - Edited'!D487</f>
        <v xml:space="preserve">Kim Yeol, </v>
      </c>
      <c r="E487" t="str">
        <f>'Actor - Edited'!F487</f>
        <v>Supporting</v>
      </c>
      <c r="F487" t="str">
        <f>'Actor - Edited'!G487</f>
        <v>www.dqbio/kim-ha-eon/our-blues.com</v>
      </c>
      <c r="G487" s="4" t="str">
        <f t="shared" si="21"/>
        <v>KIM HA-EON</v>
      </c>
      <c r="H487" t="str">
        <f>VLOOKUP(B487,'Highest Rating - Edited'!$B$1:$K$50,2,0)</f>
        <v>NO NETWORK</v>
      </c>
      <c r="I487">
        <f>VLOOKUP(B487,'Highest Rating - Edited'!$B$1:$K$50,3,0)</f>
        <v>3419</v>
      </c>
      <c r="J487" s="1">
        <f>VLOOKUP(B487,'Highest Rating - Edited'!$B$1:$K$50,4,0)</f>
        <v>44724</v>
      </c>
      <c r="K487" t="str">
        <f>VLOOKUP(B487,'Highest Rating - Edited'!$B$1:$K$50,5,0)</f>
        <v>Rating Above Average</v>
      </c>
      <c r="L487" t="str">
        <f>VLOOKUP(B487,'Highest Rating - Edited'!$B$1:$K$50,6,0)</f>
        <v>Level 3</v>
      </c>
      <c r="M487" t="str">
        <f>VLOOKUP(B487,'Highest Rating - Edited'!$B$1:$K$50,7,0)</f>
        <v>First Semester</v>
      </c>
      <c r="N487" t="str">
        <f>VLOOKUP(B487,'Highest Rating - Edited'!$B$1:$K$50,8,0)</f>
        <v>New Series</v>
      </c>
      <c r="O487" t="str">
        <f>VLOOKUP(B487,'Highest Rating - Edited'!$B$1:$K$50,9,0)</f>
        <v>www.dqstream/our-blues/no-network.com</v>
      </c>
      <c r="P487" s="4" t="str">
        <f t="shared" si="22"/>
        <v>OUR BLUES</v>
      </c>
      <c r="Q487" t="str">
        <f t="shared" si="23"/>
        <v>Halo K-Drama Lovers, nikmati OUR BLUES Ada Kim Ha-eon yang nemenin kamu di hari libur kau lho</v>
      </c>
    </row>
    <row r="488" spans="1:17">
      <c r="A488">
        <f>'Actor - Edited'!A488</f>
        <v>487</v>
      </c>
      <c r="B488" t="s">
        <v>1394</v>
      </c>
      <c r="C488" t="str">
        <f>'Actor - Edited'!C488</f>
        <v>Kim Young-min</v>
      </c>
      <c r="D488" t="str">
        <f>'Actor - Edited'!D488</f>
        <v>Mi-ran's s</v>
      </c>
      <c r="E488" t="str">
        <f>'Actor - Edited'!F488</f>
        <v>Supporting</v>
      </c>
      <c r="F488" t="str">
        <f>'Actor - Edited'!G488</f>
        <v>www.dqbio/kim-young-min/our-blues.com</v>
      </c>
      <c r="G488" s="4" t="str">
        <f t="shared" si="21"/>
        <v>KIM YOUNG-MIN</v>
      </c>
      <c r="H488" t="str">
        <f>VLOOKUP(B488,'Highest Rating - Edited'!$B$1:$K$50,2,0)</f>
        <v>NO NETWORK</v>
      </c>
      <c r="I488">
        <f>VLOOKUP(B488,'Highest Rating - Edited'!$B$1:$K$50,3,0)</f>
        <v>3419</v>
      </c>
      <c r="J488" s="1">
        <f>VLOOKUP(B488,'Highest Rating - Edited'!$B$1:$K$50,4,0)</f>
        <v>44724</v>
      </c>
      <c r="K488" t="str">
        <f>VLOOKUP(B488,'Highest Rating - Edited'!$B$1:$K$50,5,0)</f>
        <v>Rating Above Average</v>
      </c>
      <c r="L488" t="str">
        <f>VLOOKUP(B488,'Highest Rating - Edited'!$B$1:$K$50,6,0)</f>
        <v>Level 3</v>
      </c>
      <c r="M488" t="str">
        <f>VLOOKUP(B488,'Highest Rating - Edited'!$B$1:$K$50,7,0)</f>
        <v>First Semester</v>
      </c>
      <c r="N488" t="str">
        <f>VLOOKUP(B488,'Highest Rating - Edited'!$B$1:$K$50,8,0)</f>
        <v>New Series</v>
      </c>
      <c r="O488" t="str">
        <f>VLOOKUP(B488,'Highest Rating - Edited'!$B$1:$K$50,9,0)</f>
        <v>www.dqstream/our-blues/no-network.com</v>
      </c>
      <c r="P488" s="4" t="str">
        <f t="shared" si="22"/>
        <v>OUR BLUES</v>
      </c>
      <c r="Q488" t="str">
        <f t="shared" si="23"/>
        <v>Halo K-Drama Lovers, nikmati OUR BLUES Ada Kim Young-min yang nemenin kamu di hari libur kau lho</v>
      </c>
    </row>
    <row r="489" spans="1:17">
      <c r="A489">
        <f>'Actor - Edited'!A489</f>
        <v>488</v>
      </c>
      <c r="B489" t="s">
        <v>1394</v>
      </c>
      <c r="C489" t="str">
        <f>'Actor - Edited'!C489</f>
        <v>Park Soon-chun</v>
      </c>
      <c r="D489" t="str">
        <f>'Actor - Edited'!D489</f>
        <v>A wide-eye</v>
      </c>
      <c r="E489" t="str">
        <f>'Actor - Edited'!F489</f>
        <v>Supporting</v>
      </c>
      <c r="F489" t="str">
        <f>'Actor - Edited'!G489</f>
        <v>www.dqbio/park-soon-chun/our-blues.com</v>
      </c>
      <c r="G489" s="4" t="str">
        <f t="shared" si="21"/>
        <v>PARK SOON-CHUN</v>
      </c>
      <c r="H489" t="str">
        <f>VLOOKUP(B489,'Highest Rating - Edited'!$B$1:$K$50,2,0)</f>
        <v>NO NETWORK</v>
      </c>
      <c r="I489">
        <f>VLOOKUP(B489,'Highest Rating - Edited'!$B$1:$K$50,3,0)</f>
        <v>3419</v>
      </c>
      <c r="J489" s="1">
        <f>VLOOKUP(B489,'Highest Rating - Edited'!$B$1:$K$50,4,0)</f>
        <v>44724</v>
      </c>
      <c r="K489" t="str">
        <f>VLOOKUP(B489,'Highest Rating - Edited'!$B$1:$K$50,5,0)</f>
        <v>Rating Above Average</v>
      </c>
      <c r="L489" t="str">
        <f>VLOOKUP(B489,'Highest Rating - Edited'!$B$1:$K$50,6,0)</f>
        <v>Level 3</v>
      </c>
      <c r="M489" t="str">
        <f>VLOOKUP(B489,'Highest Rating - Edited'!$B$1:$K$50,7,0)</f>
        <v>First Semester</v>
      </c>
      <c r="N489" t="str">
        <f>VLOOKUP(B489,'Highest Rating - Edited'!$B$1:$K$50,8,0)</f>
        <v>New Series</v>
      </c>
      <c r="O489" t="str">
        <f>VLOOKUP(B489,'Highest Rating - Edited'!$B$1:$K$50,9,0)</f>
        <v>www.dqstream/our-blues/no-network.com</v>
      </c>
      <c r="P489" s="4" t="str">
        <f t="shared" si="22"/>
        <v>OUR BLUES</v>
      </c>
      <c r="Q489" t="str">
        <f t="shared" si="23"/>
        <v>Halo K-Drama Lovers, nikmati OUR BLUES Ada Park Soon-chun yang nemenin kamu di hari libur kau lho</v>
      </c>
    </row>
    <row r="490" spans="1:17">
      <c r="A490">
        <f>'Actor - Edited'!A490</f>
        <v>489</v>
      </c>
      <c r="B490" t="s">
        <v>1394</v>
      </c>
      <c r="C490" t="str">
        <f>'Actor - Edited'!C490</f>
        <v>Jo Ara</v>
      </c>
      <c r="D490" t="str">
        <f>'Actor - Edited'!D490</f>
        <v xml:space="preserve">In-jeong, </v>
      </c>
      <c r="E490" t="str">
        <f>'Actor - Edited'!F490</f>
        <v>Supporting</v>
      </c>
      <c r="F490" t="str">
        <f>'Actor - Edited'!G490</f>
        <v>www.dqbio/jo-ara/our-blues.com</v>
      </c>
      <c r="G490" s="4" t="str">
        <f t="shared" si="21"/>
        <v>JO ARA</v>
      </c>
      <c r="H490" t="str">
        <f>VLOOKUP(B490,'Highest Rating - Edited'!$B$1:$K$50,2,0)</f>
        <v>NO NETWORK</v>
      </c>
      <c r="I490">
        <f>VLOOKUP(B490,'Highest Rating - Edited'!$B$1:$K$50,3,0)</f>
        <v>3419</v>
      </c>
      <c r="J490" s="1">
        <f>VLOOKUP(B490,'Highest Rating - Edited'!$B$1:$K$50,4,0)</f>
        <v>44724</v>
      </c>
      <c r="K490" t="str">
        <f>VLOOKUP(B490,'Highest Rating - Edited'!$B$1:$K$50,5,0)</f>
        <v>Rating Above Average</v>
      </c>
      <c r="L490" t="str">
        <f>VLOOKUP(B490,'Highest Rating - Edited'!$B$1:$K$50,6,0)</f>
        <v>Level 3</v>
      </c>
      <c r="M490" t="str">
        <f>VLOOKUP(B490,'Highest Rating - Edited'!$B$1:$K$50,7,0)</f>
        <v>First Semester</v>
      </c>
      <c r="N490" t="str">
        <f>VLOOKUP(B490,'Highest Rating - Edited'!$B$1:$K$50,8,0)</f>
        <v>New Series</v>
      </c>
      <c r="O490" t="str">
        <f>VLOOKUP(B490,'Highest Rating - Edited'!$B$1:$K$50,9,0)</f>
        <v>www.dqstream/our-blues/no-network.com</v>
      </c>
      <c r="P490" s="4" t="str">
        <f t="shared" si="22"/>
        <v>OUR BLUES</v>
      </c>
      <c r="Q490" t="str">
        <f t="shared" si="23"/>
        <v>Halo K-Drama Lovers, nikmati OUR BLUES Ada Jo Ara yang nemenin kamu di hari libur kau lho</v>
      </c>
    </row>
    <row r="491" spans="1:17">
      <c r="A491">
        <f>'Actor - Edited'!A491</f>
        <v>490</v>
      </c>
      <c r="B491" t="s">
        <v>1394</v>
      </c>
      <c r="C491" t="str">
        <f>'Actor - Edited'!C491</f>
        <v>Park Hye-na</v>
      </c>
      <c r="D491" t="str">
        <f>'Actor - Edited'!D491</f>
        <v>Min-jin, H</v>
      </c>
      <c r="E491" t="str">
        <f>'Actor - Edited'!F491</f>
        <v>Supporting</v>
      </c>
      <c r="F491" t="str">
        <f>'Actor - Edited'!G491</f>
        <v>www.dqbio/park-hye-na/our-blues.com</v>
      </c>
      <c r="G491" s="4" t="str">
        <f t="shared" si="21"/>
        <v>PARK HYE-NA</v>
      </c>
      <c r="H491" t="str">
        <f>VLOOKUP(B491,'Highest Rating - Edited'!$B$1:$K$50,2,0)</f>
        <v>NO NETWORK</v>
      </c>
      <c r="I491">
        <f>VLOOKUP(B491,'Highest Rating - Edited'!$B$1:$K$50,3,0)</f>
        <v>3419</v>
      </c>
      <c r="J491" s="1">
        <f>VLOOKUP(B491,'Highest Rating - Edited'!$B$1:$K$50,4,0)</f>
        <v>44724</v>
      </c>
      <c r="K491" t="str">
        <f>VLOOKUP(B491,'Highest Rating - Edited'!$B$1:$K$50,5,0)</f>
        <v>Rating Above Average</v>
      </c>
      <c r="L491" t="str">
        <f>VLOOKUP(B491,'Highest Rating - Edited'!$B$1:$K$50,6,0)</f>
        <v>Level 3</v>
      </c>
      <c r="M491" t="str">
        <f>VLOOKUP(B491,'Highest Rating - Edited'!$B$1:$K$50,7,0)</f>
        <v>First Semester</v>
      </c>
      <c r="N491" t="str">
        <f>VLOOKUP(B491,'Highest Rating - Edited'!$B$1:$K$50,8,0)</f>
        <v>New Series</v>
      </c>
      <c r="O491" t="str">
        <f>VLOOKUP(B491,'Highest Rating - Edited'!$B$1:$K$50,9,0)</f>
        <v>www.dqstream/our-blues/no-network.com</v>
      </c>
      <c r="P491" s="4" t="str">
        <f t="shared" si="22"/>
        <v>OUR BLUES</v>
      </c>
      <c r="Q491" t="str">
        <f t="shared" si="23"/>
        <v>Halo K-Drama Lovers, nikmati OUR BLUES Ada Park Hye-na yang nemenin kamu di hari libur kau lho</v>
      </c>
    </row>
    <row r="492" spans="1:17">
      <c r="A492">
        <f>'Actor - Edited'!A492</f>
        <v>491</v>
      </c>
      <c r="B492" t="s">
        <v>1394</v>
      </c>
      <c r="C492" t="str">
        <f>'Actor - Edited'!C492</f>
        <v>Hyun Bong-sik</v>
      </c>
      <c r="D492" t="str">
        <f>'Actor - Edited'!D492</f>
        <v>bank custo</v>
      </c>
      <c r="E492" t="str">
        <f>'Actor - Edited'!F492</f>
        <v>Supporting</v>
      </c>
      <c r="F492" t="str">
        <f>'Actor - Edited'!G492</f>
        <v>www.dqbio/hyun-bong-sik/our-blues.com</v>
      </c>
      <c r="G492" s="4" t="str">
        <f t="shared" si="21"/>
        <v>HYUN BONG-SIK</v>
      </c>
      <c r="H492" t="str">
        <f>VLOOKUP(B492,'Highest Rating - Edited'!$B$1:$K$50,2,0)</f>
        <v>NO NETWORK</v>
      </c>
      <c r="I492">
        <f>VLOOKUP(B492,'Highest Rating - Edited'!$B$1:$K$50,3,0)</f>
        <v>3419</v>
      </c>
      <c r="J492" s="1">
        <f>VLOOKUP(B492,'Highest Rating - Edited'!$B$1:$K$50,4,0)</f>
        <v>44724</v>
      </c>
      <c r="K492" t="str">
        <f>VLOOKUP(B492,'Highest Rating - Edited'!$B$1:$K$50,5,0)</f>
        <v>Rating Above Average</v>
      </c>
      <c r="L492" t="str">
        <f>VLOOKUP(B492,'Highest Rating - Edited'!$B$1:$K$50,6,0)</f>
        <v>Level 3</v>
      </c>
      <c r="M492" t="str">
        <f>VLOOKUP(B492,'Highest Rating - Edited'!$B$1:$K$50,7,0)</f>
        <v>First Semester</v>
      </c>
      <c r="N492" t="str">
        <f>VLOOKUP(B492,'Highest Rating - Edited'!$B$1:$K$50,8,0)</f>
        <v>New Series</v>
      </c>
      <c r="O492" t="str">
        <f>VLOOKUP(B492,'Highest Rating - Edited'!$B$1:$K$50,9,0)</f>
        <v>www.dqstream/our-blues/no-network.com</v>
      </c>
      <c r="P492" s="4" t="str">
        <f t="shared" si="22"/>
        <v>OUR BLUES</v>
      </c>
      <c r="Q492" t="str">
        <f t="shared" si="23"/>
        <v>Halo K-Drama Lovers, nikmati OUR BLUES Ada Hyun Bong-sik yang nemenin kamu di hari libur kau lho</v>
      </c>
    </row>
    <row r="493" spans="1:17">
      <c r="A493">
        <f>'Actor - Edited'!A493</f>
        <v>492</v>
      </c>
      <c r="B493" t="s">
        <v>1394</v>
      </c>
      <c r="C493" t="str">
        <f>'Actor - Edited'!C493</f>
        <v>Han Ji-hyun</v>
      </c>
      <c r="D493" t="str">
        <f>'Actor - Edited'!D493</f>
        <v>Hyun Young</v>
      </c>
      <c r="E493" t="str">
        <f>'Actor - Edited'!F493</f>
        <v>Supporting</v>
      </c>
      <c r="F493" t="str">
        <f>'Actor - Edited'!G493</f>
        <v>www.dqbio/han-ji-hyun/our-blues.com</v>
      </c>
      <c r="G493" s="4" t="str">
        <f t="shared" si="21"/>
        <v>HAN JI-HYUN</v>
      </c>
      <c r="H493" t="str">
        <f>VLOOKUP(B493,'Highest Rating - Edited'!$B$1:$K$50,2,0)</f>
        <v>NO NETWORK</v>
      </c>
      <c r="I493">
        <f>VLOOKUP(B493,'Highest Rating - Edited'!$B$1:$K$50,3,0)</f>
        <v>3419</v>
      </c>
      <c r="J493" s="1">
        <f>VLOOKUP(B493,'Highest Rating - Edited'!$B$1:$K$50,4,0)</f>
        <v>44724</v>
      </c>
      <c r="K493" t="str">
        <f>VLOOKUP(B493,'Highest Rating - Edited'!$B$1:$K$50,5,0)</f>
        <v>Rating Above Average</v>
      </c>
      <c r="L493" t="str">
        <f>VLOOKUP(B493,'Highest Rating - Edited'!$B$1:$K$50,6,0)</f>
        <v>Level 3</v>
      </c>
      <c r="M493" t="str">
        <f>VLOOKUP(B493,'Highest Rating - Edited'!$B$1:$K$50,7,0)</f>
        <v>First Semester</v>
      </c>
      <c r="N493" t="str">
        <f>VLOOKUP(B493,'Highest Rating - Edited'!$B$1:$K$50,8,0)</f>
        <v>New Series</v>
      </c>
      <c r="O493" t="str">
        <f>VLOOKUP(B493,'Highest Rating - Edited'!$B$1:$K$50,9,0)</f>
        <v>www.dqstream/our-blues/no-network.com</v>
      </c>
      <c r="P493" s="4" t="str">
        <f t="shared" si="22"/>
        <v>OUR BLUES</v>
      </c>
      <c r="Q493" t="str">
        <f t="shared" si="23"/>
        <v>Halo K-Drama Lovers, nikmati OUR BLUES Ada Han Ji-hyun yang nemenin kamu di hari libur kau lho</v>
      </c>
    </row>
    <row r="494" spans="1:17">
      <c r="A494">
        <f>'Actor - Edited'!A494</f>
        <v>493</v>
      </c>
      <c r="B494" t="s">
        <v>1394</v>
      </c>
      <c r="C494" t="str">
        <f>'Actor - Edited'!C494</f>
        <v>Park Jeong-eon</v>
      </c>
      <c r="D494" t="str">
        <f>'Actor - Edited'!D494</f>
        <v>school tea</v>
      </c>
      <c r="E494" t="str">
        <f>'Actor - Edited'!F494</f>
        <v>Supporting</v>
      </c>
      <c r="F494" t="str">
        <f>'Actor - Edited'!G494</f>
        <v>www.dqbio/park-jeong-eon/our-blues.com</v>
      </c>
      <c r="G494" s="4" t="str">
        <f t="shared" si="21"/>
        <v>PARK JEONG-EON</v>
      </c>
      <c r="H494" t="str">
        <f>VLOOKUP(B494,'Highest Rating - Edited'!$B$1:$K$50,2,0)</f>
        <v>NO NETWORK</v>
      </c>
      <c r="I494">
        <f>VLOOKUP(B494,'Highest Rating - Edited'!$B$1:$K$50,3,0)</f>
        <v>3419</v>
      </c>
      <c r="J494" s="1">
        <f>VLOOKUP(B494,'Highest Rating - Edited'!$B$1:$K$50,4,0)</f>
        <v>44724</v>
      </c>
      <c r="K494" t="str">
        <f>VLOOKUP(B494,'Highest Rating - Edited'!$B$1:$K$50,5,0)</f>
        <v>Rating Above Average</v>
      </c>
      <c r="L494" t="str">
        <f>VLOOKUP(B494,'Highest Rating - Edited'!$B$1:$K$50,6,0)</f>
        <v>Level 3</v>
      </c>
      <c r="M494" t="str">
        <f>VLOOKUP(B494,'Highest Rating - Edited'!$B$1:$K$50,7,0)</f>
        <v>First Semester</v>
      </c>
      <c r="N494" t="str">
        <f>VLOOKUP(B494,'Highest Rating - Edited'!$B$1:$K$50,8,0)</f>
        <v>New Series</v>
      </c>
      <c r="O494" t="str">
        <f>VLOOKUP(B494,'Highest Rating - Edited'!$B$1:$K$50,9,0)</f>
        <v>www.dqstream/our-blues/no-network.com</v>
      </c>
      <c r="P494" s="4" t="str">
        <f t="shared" si="22"/>
        <v>OUR BLUES</v>
      </c>
      <c r="Q494" t="str">
        <f t="shared" si="23"/>
        <v>Halo K-Drama Lovers, nikmati OUR BLUES Ada Park Jeong-eon yang nemenin kamu di hari libur kau lho</v>
      </c>
    </row>
    <row r="495" spans="1:17">
      <c r="A495">
        <f>'Actor - Edited'!A495</f>
        <v>494</v>
      </c>
      <c r="B495" t="s">
        <v>1394</v>
      </c>
      <c r="C495" t="str">
        <f>'Actor - Edited'!C495</f>
        <v>Kim Gun-ho</v>
      </c>
      <c r="D495" t="str">
        <f>'Actor - Edited'!D495</f>
        <v>Innkeeper</v>
      </c>
      <c r="E495" t="str">
        <f>'Actor - Edited'!F495</f>
        <v>Supporting</v>
      </c>
      <c r="F495" t="str">
        <f>'Actor - Edited'!G495</f>
        <v>www.dqbio/kim-gun-ho/our-blues.com</v>
      </c>
      <c r="G495" s="4" t="str">
        <f t="shared" si="21"/>
        <v>KIM GUN-HO</v>
      </c>
      <c r="H495" t="str">
        <f>VLOOKUP(B495,'Highest Rating - Edited'!$B$1:$K$50,2,0)</f>
        <v>NO NETWORK</v>
      </c>
      <c r="I495">
        <f>VLOOKUP(B495,'Highest Rating - Edited'!$B$1:$K$50,3,0)</f>
        <v>3419</v>
      </c>
      <c r="J495" s="1">
        <f>VLOOKUP(B495,'Highest Rating - Edited'!$B$1:$K$50,4,0)</f>
        <v>44724</v>
      </c>
      <c r="K495" t="str">
        <f>VLOOKUP(B495,'Highest Rating - Edited'!$B$1:$K$50,5,0)</f>
        <v>Rating Above Average</v>
      </c>
      <c r="L495" t="str">
        <f>VLOOKUP(B495,'Highest Rating - Edited'!$B$1:$K$50,6,0)</f>
        <v>Level 3</v>
      </c>
      <c r="M495" t="str">
        <f>VLOOKUP(B495,'Highest Rating - Edited'!$B$1:$K$50,7,0)</f>
        <v>First Semester</v>
      </c>
      <c r="N495" t="str">
        <f>VLOOKUP(B495,'Highest Rating - Edited'!$B$1:$K$50,8,0)</f>
        <v>New Series</v>
      </c>
      <c r="O495" t="str">
        <f>VLOOKUP(B495,'Highest Rating - Edited'!$B$1:$K$50,9,0)</f>
        <v>www.dqstream/our-blues/no-network.com</v>
      </c>
      <c r="P495" s="4" t="str">
        <f t="shared" si="22"/>
        <v>OUR BLUES</v>
      </c>
      <c r="Q495" t="str">
        <f t="shared" si="23"/>
        <v>Halo K-Drama Lovers, nikmati OUR BLUES Ada Kim Gun-ho yang nemenin kamu di hari libur kau lho</v>
      </c>
    </row>
    <row r="496" spans="1:17">
      <c r="A496">
        <f>'Actor - Edited'!A496</f>
        <v>495</v>
      </c>
      <c r="B496" t="s">
        <v>1394</v>
      </c>
      <c r="C496" t="str">
        <f>'Actor - Edited'!C496</f>
        <v>Park Sung-yeon</v>
      </c>
      <c r="D496" t="str">
        <f>'Actor - Edited'!D496</f>
        <v>investigat</v>
      </c>
      <c r="E496" t="str">
        <f>'Actor - Edited'!F496</f>
        <v>Special Appearance</v>
      </c>
      <c r="F496" t="str">
        <f>'Actor - Edited'!G496</f>
        <v>www.dqbio/park-sung-yeon/our-blues.com</v>
      </c>
      <c r="G496" s="4" t="str">
        <f t="shared" si="21"/>
        <v>PARK SUNG-YEON</v>
      </c>
      <c r="H496" t="str">
        <f>VLOOKUP(B496,'Highest Rating - Edited'!$B$1:$K$50,2,0)</f>
        <v>NO NETWORK</v>
      </c>
      <c r="I496">
        <f>VLOOKUP(B496,'Highest Rating - Edited'!$B$1:$K$50,3,0)</f>
        <v>3419</v>
      </c>
      <c r="J496" s="1">
        <f>VLOOKUP(B496,'Highest Rating - Edited'!$B$1:$K$50,4,0)</f>
        <v>44724</v>
      </c>
      <c r="K496" t="str">
        <f>VLOOKUP(B496,'Highest Rating - Edited'!$B$1:$K$50,5,0)</f>
        <v>Rating Above Average</v>
      </c>
      <c r="L496" t="str">
        <f>VLOOKUP(B496,'Highest Rating - Edited'!$B$1:$K$50,6,0)</f>
        <v>Level 3</v>
      </c>
      <c r="M496" t="str">
        <f>VLOOKUP(B496,'Highest Rating - Edited'!$B$1:$K$50,7,0)</f>
        <v>First Semester</v>
      </c>
      <c r="N496" t="str">
        <f>VLOOKUP(B496,'Highest Rating - Edited'!$B$1:$K$50,8,0)</f>
        <v>New Series</v>
      </c>
      <c r="O496" t="str">
        <f>VLOOKUP(B496,'Highest Rating - Edited'!$B$1:$K$50,9,0)</f>
        <v>www.dqstream/our-blues/no-network.com</v>
      </c>
      <c r="P496" s="4" t="str">
        <f t="shared" si="22"/>
        <v>OUR BLUES</v>
      </c>
      <c r="Q496" t="str">
        <f t="shared" si="23"/>
        <v>Halo K-Drama Lovers, nikmati OUR BLUES Ada Park Sung-yeon yang nemenin kamu di hari libur kau lho</v>
      </c>
    </row>
    <row r="497" spans="1:17">
      <c r="A497">
        <f>'Actor - Edited'!A497</f>
        <v>496</v>
      </c>
      <c r="B497" t="s">
        <v>1395</v>
      </c>
      <c r="C497" t="str">
        <f>'Actor - Edited'!C497</f>
        <v>Krystal Jung</v>
      </c>
      <c r="D497" t="str">
        <f>'Actor - Edited'!D497</f>
        <v>Krystal Ju</v>
      </c>
      <c r="E497" t="str">
        <f>'Actor - Edited'!F497</f>
        <v>Supporting</v>
      </c>
      <c r="F497" t="str">
        <f>'Actor - Edited'!G497</f>
        <v>www.dqbio/krystal-jung/prison-playbook.com</v>
      </c>
      <c r="G497" s="4" t="str">
        <f t="shared" si="21"/>
        <v>KRYSTAL JUNG</v>
      </c>
      <c r="H497" t="str">
        <f>VLOOKUP(B497,'Highest Rating - Edited'!$B$1:$K$50,2,0)</f>
        <v>NO NETWORK</v>
      </c>
      <c r="I497">
        <f>VLOOKUP(B497,'Highest Rating - Edited'!$B$1:$K$50,3,0)</f>
        <v>3063</v>
      </c>
      <c r="J497" s="1">
        <f>VLOOKUP(B497,'Highest Rating - Edited'!$B$1:$K$50,4,0)</f>
        <v>43118</v>
      </c>
      <c r="K497" t="str">
        <f>VLOOKUP(B497,'Highest Rating - Edited'!$B$1:$K$50,5,0)</f>
        <v>Rating Above Average</v>
      </c>
      <c r="L497" t="str">
        <f>VLOOKUP(B497,'Highest Rating - Edited'!$B$1:$K$50,6,0)</f>
        <v>Level 2</v>
      </c>
      <c r="M497" t="str">
        <f>VLOOKUP(B497,'Highest Rating - Edited'!$B$1:$K$50,7,0)</f>
        <v>First Semester</v>
      </c>
      <c r="N497" t="str">
        <f>VLOOKUP(B497,'Highest Rating - Edited'!$B$1:$K$50,8,0)</f>
        <v>Old Series</v>
      </c>
      <c r="O497" t="str">
        <f>VLOOKUP(B497,'Highest Rating - Edited'!$B$1:$K$50,9,0)</f>
        <v>www.dqstream/prison-playbook/no-network.com</v>
      </c>
      <c r="P497" s="4" t="str">
        <f t="shared" si="22"/>
        <v>PRISON PLAYBOOK</v>
      </c>
      <c r="Q497" t="str">
        <f t="shared" si="23"/>
        <v>Halo K-Drama Lovers, nikmati PRISON PLAYBOOK Ada Krystal Jung yang nemenin kamu di hari libur kau lho</v>
      </c>
    </row>
    <row r="498" spans="1:17">
      <c r="A498">
        <f>'Actor - Edited'!A498</f>
        <v>497</v>
      </c>
      <c r="B498" t="s">
        <v>1395</v>
      </c>
      <c r="C498" t="str">
        <f>'Actor - Edited'!C498</f>
        <v>Shin Rin-ah</v>
      </c>
      <c r="D498" t="str">
        <f>'Actor - Edited'!D498</f>
        <v xml:space="preserve">child Kim </v>
      </c>
      <c r="E498" t="str">
        <f>'Actor - Edited'!F498</f>
        <v>Supporting</v>
      </c>
      <c r="F498" t="str">
        <f>'Actor - Edited'!G498</f>
        <v>www.dqbio/shin-rin-ah/prison-playbook.com</v>
      </c>
      <c r="G498" s="4" t="str">
        <f t="shared" si="21"/>
        <v>SHIN RIN-AH</v>
      </c>
      <c r="H498" t="str">
        <f>VLOOKUP(B498,'Highest Rating - Edited'!$B$1:$K$50,2,0)</f>
        <v>NO NETWORK</v>
      </c>
      <c r="I498">
        <f>VLOOKUP(B498,'Highest Rating - Edited'!$B$1:$K$50,3,0)</f>
        <v>3063</v>
      </c>
      <c r="J498" s="1">
        <f>VLOOKUP(B498,'Highest Rating - Edited'!$B$1:$K$50,4,0)</f>
        <v>43118</v>
      </c>
      <c r="K498" t="str">
        <f>VLOOKUP(B498,'Highest Rating - Edited'!$B$1:$K$50,5,0)</f>
        <v>Rating Above Average</v>
      </c>
      <c r="L498" t="str">
        <f>VLOOKUP(B498,'Highest Rating - Edited'!$B$1:$K$50,6,0)</f>
        <v>Level 2</v>
      </c>
      <c r="M498" t="str">
        <f>VLOOKUP(B498,'Highest Rating - Edited'!$B$1:$K$50,7,0)</f>
        <v>First Semester</v>
      </c>
      <c r="N498" t="str">
        <f>VLOOKUP(B498,'Highest Rating - Edited'!$B$1:$K$50,8,0)</f>
        <v>Old Series</v>
      </c>
      <c r="O498" t="str">
        <f>VLOOKUP(B498,'Highest Rating - Edited'!$B$1:$K$50,9,0)</f>
        <v>www.dqstream/prison-playbook/no-network.com</v>
      </c>
      <c r="P498" s="4" t="str">
        <f t="shared" si="22"/>
        <v>PRISON PLAYBOOK</v>
      </c>
      <c r="Q498" t="str">
        <f t="shared" si="23"/>
        <v>Halo K-Drama Lovers, nikmati PRISON PLAYBOOK Ada Shin Rin-ah yang nemenin kamu di hari libur kau lho</v>
      </c>
    </row>
    <row r="499" spans="1:17">
      <c r="A499">
        <f>'Actor - Edited'!A499</f>
        <v>498</v>
      </c>
      <c r="B499" t="s">
        <v>1395</v>
      </c>
      <c r="C499" t="str">
        <f>'Actor - Edited'!C499</f>
        <v>Lee Chae-yoon</v>
      </c>
      <c r="D499" t="str">
        <f>'Actor - Edited'!D499</f>
        <v>teenage Ki</v>
      </c>
      <c r="E499" t="str">
        <f>'Actor - Edited'!F499</f>
        <v>Supporting</v>
      </c>
      <c r="F499" t="str">
        <f>'Actor - Edited'!G499</f>
        <v>www.dqbio/lee-chae-yoon/prison-playbook.com</v>
      </c>
      <c r="G499" s="4" t="str">
        <f t="shared" si="21"/>
        <v>LEE CHAE-YOON</v>
      </c>
      <c r="H499" t="str">
        <f>VLOOKUP(B499,'Highest Rating - Edited'!$B$1:$K$50,2,0)</f>
        <v>NO NETWORK</v>
      </c>
      <c r="I499">
        <f>VLOOKUP(B499,'Highest Rating - Edited'!$B$1:$K$50,3,0)</f>
        <v>3063</v>
      </c>
      <c r="J499" s="1">
        <f>VLOOKUP(B499,'Highest Rating - Edited'!$B$1:$K$50,4,0)</f>
        <v>43118</v>
      </c>
      <c r="K499" t="str">
        <f>VLOOKUP(B499,'Highest Rating - Edited'!$B$1:$K$50,5,0)</f>
        <v>Rating Above Average</v>
      </c>
      <c r="L499" t="str">
        <f>VLOOKUP(B499,'Highest Rating - Edited'!$B$1:$K$50,6,0)</f>
        <v>Level 2</v>
      </c>
      <c r="M499" t="str">
        <f>VLOOKUP(B499,'Highest Rating - Edited'!$B$1:$K$50,7,0)</f>
        <v>First Semester</v>
      </c>
      <c r="N499" t="str">
        <f>VLOOKUP(B499,'Highest Rating - Edited'!$B$1:$K$50,8,0)</f>
        <v>Old Series</v>
      </c>
      <c r="O499" t="str">
        <f>VLOOKUP(B499,'Highest Rating - Edited'!$B$1:$K$50,9,0)</f>
        <v>www.dqstream/prison-playbook/no-network.com</v>
      </c>
      <c r="P499" s="4" t="str">
        <f t="shared" si="22"/>
        <v>PRISON PLAYBOOK</v>
      </c>
      <c r="Q499" t="str">
        <f t="shared" si="23"/>
        <v>Halo K-Drama Lovers, nikmati PRISON PLAYBOOK Ada Lee Chae-yoon yang nemenin kamu di hari libur kau lho</v>
      </c>
    </row>
    <row r="500" spans="1:17">
      <c r="A500">
        <f>'Actor - Edited'!A500</f>
        <v>499</v>
      </c>
      <c r="B500" t="s">
        <v>1395</v>
      </c>
      <c r="C500" t="str">
        <f>'Actor - Edited'!C500</f>
        <v>Lim Hwa-young</v>
      </c>
      <c r="D500" t="str">
        <f>'Actor - Edited'!D500</f>
        <v>Kim Je-hee</v>
      </c>
      <c r="E500" t="str">
        <f>'Actor - Edited'!F500</f>
        <v>Supporting</v>
      </c>
      <c r="F500" t="str">
        <f>'Actor - Edited'!G500</f>
        <v>www.dqbio/lim-hwa-young/prison-playbook.com</v>
      </c>
      <c r="G500" s="4" t="str">
        <f t="shared" si="21"/>
        <v>LIM HWA-YOUNG</v>
      </c>
      <c r="H500" t="str">
        <f>VLOOKUP(B500,'Highest Rating - Edited'!$B$1:$K$50,2,0)</f>
        <v>NO NETWORK</v>
      </c>
      <c r="I500">
        <f>VLOOKUP(B500,'Highest Rating - Edited'!$B$1:$K$50,3,0)</f>
        <v>3063</v>
      </c>
      <c r="J500" s="1">
        <f>VLOOKUP(B500,'Highest Rating - Edited'!$B$1:$K$50,4,0)</f>
        <v>43118</v>
      </c>
      <c r="K500" t="str">
        <f>VLOOKUP(B500,'Highest Rating - Edited'!$B$1:$K$50,5,0)</f>
        <v>Rating Above Average</v>
      </c>
      <c r="L500" t="str">
        <f>VLOOKUP(B500,'Highest Rating - Edited'!$B$1:$K$50,6,0)</f>
        <v>Level 2</v>
      </c>
      <c r="M500" t="str">
        <f>VLOOKUP(B500,'Highest Rating - Edited'!$B$1:$K$50,7,0)</f>
        <v>First Semester</v>
      </c>
      <c r="N500" t="str">
        <f>VLOOKUP(B500,'Highest Rating - Edited'!$B$1:$K$50,8,0)</f>
        <v>Old Series</v>
      </c>
      <c r="O500" t="str">
        <f>VLOOKUP(B500,'Highest Rating - Edited'!$B$1:$K$50,9,0)</f>
        <v>www.dqstream/prison-playbook/no-network.com</v>
      </c>
      <c r="P500" s="4" t="str">
        <f t="shared" si="22"/>
        <v>PRISON PLAYBOOK</v>
      </c>
      <c r="Q500" t="str">
        <f t="shared" si="23"/>
        <v>Halo K-Drama Lovers, nikmati PRISON PLAYBOOK Ada Lim Hwa-young yang nemenin kamu di hari libur kau lho</v>
      </c>
    </row>
    <row r="501" spans="1:17">
      <c r="A501">
        <f>'Actor - Edited'!A501</f>
        <v>500</v>
      </c>
      <c r="B501" t="s">
        <v>1395</v>
      </c>
      <c r="C501" t="str">
        <f>'Actor - Edited'!C501</f>
        <v>Ye Soo-jung</v>
      </c>
      <c r="D501" t="str">
        <f>'Actor - Edited'!D501</f>
        <v xml:space="preserve">Je-hyuk's </v>
      </c>
      <c r="E501" t="str">
        <f>'Actor - Edited'!F501</f>
        <v>Supporting</v>
      </c>
      <c r="F501" t="str">
        <f>'Actor - Edited'!G501</f>
        <v>www.dqbio/ye-soo-jung/prison-playbook.com</v>
      </c>
      <c r="G501" s="4" t="str">
        <f t="shared" si="21"/>
        <v>YE SOO-JUNG</v>
      </c>
      <c r="H501" t="str">
        <f>VLOOKUP(B501,'Highest Rating - Edited'!$B$1:$K$50,2,0)</f>
        <v>NO NETWORK</v>
      </c>
      <c r="I501">
        <f>VLOOKUP(B501,'Highest Rating - Edited'!$B$1:$K$50,3,0)</f>
        <v>3063</v>
      </c>
      <c r="J501" s="1">
        <f>VLOOKUP(B501,'Highest Rating - Edited'!$B$1:$K$50,4,0)</f>
        <v>43118</v>
      </c>
      <c r="K501" t="str">
        <f>VLOOKUP(B501,'Highest Rating - Edited'!$B$1:$K$50,5,0)</f>
        <v>Rating Above Average</v>
      </c>
      <c r="L501" t="str">
        <f>VLOOKUP(B501,'Highest Rating - Edited'!$B$1:$K$50,6,0)</f>
        <v>Level 2</v>
      </c>
      <c r="M501" t="str">
        <f>VLOOKUP(B501,'Highest Rating - Edited'!$B$1:$K$50,7,0)</f>
        <v>First Semester</v>
      </c>
      <c r="N501" t="str">
        <f>VLOOKUP(B501,'Highest Rating - Edited'!$B$1:$K$50,8,0)</f>
        <v>Old Series</v>
      </c>
      <c r="O501" t="str">
        <f>VLOOKUP(B501,'Highest Rating - Edited'!$B$1:$K$50,9,0)</f>
        <v>www.dqstream/prison-playbook/no-network.com</v>
      </c>
      <c r="P501" s="4" t="str">
        <f t="shared" si="22"/>
        <v>PRISON PLAYBOOK</v>
      </c>
      <c r="Q501" t="str">
        <f t="shared" si="23"/>
        <v>Halo K-Drama Lovers, nikmati PRISON PLAYBOOK Ada Ye Soo-jung yang nemenin kamu di hari libur kau lho</v>
      </c>
    </row>
    <row r="502" spans="1:17">
      <c r="A502">
        <f>'Actor - Edited'!A502</f>
        <v>501</v>
      </c>
      <c r="B502" t="s">
        <v>1395</v>
      </c>
      <c r="C502" t="str">
        <f>'Actor - Edited'!C502</f>
        <v>Kim Kyung-nam</v>
      </c>
      <c r="D502" t="str">
        <f>'Actor - Edited'!D502</f>
        <v>Lee Joon-d</v>
      </c>
      <c r="E502" t="str">
        <f>'Actor - Edited'!F502</f>
        <v>Supporting</v>
      </c>
      <c r="F502" t="str">
        <f>'Actor - Edited'!G502</f>
        <v>www.dqbio/kim-kyung-nam/prison-playbook.com</v>
      </c>
      <c r="G502" s="4" t="str">
        <f t="shared" si="21"/>
        <v>KIM KYUNG-NAM</v>
      </c>
      <c r="H502" t="str">
        <f>VLOOKUP(B502,'Highest Rating - Edited'!$B$1:$K$50,2,0)</f>
        <v>NO NETWORK</v>
      </c>
      <c r="I502">
        <f>VLOOKUP(B502,'Highest Rating - Edited'!$B$1:$K$50,3,0)</f>
        <v>3063</v>
      </c>
      <c r="J502" s="1">
        <f>VLOOKUP(B502,'Highest Rating - Edited'!$B$1:$K$50,4,0)</f>
        <v>43118</v>
      </c>
      <c r="K502" t="str">
        <f>VLOOKUP(B502,'Highest Rating - Edited'!$B$1:$K$50,5,0)</f>
        <v>Rating Above Average</v>
      </c>
      <c r="L502" t="str">
        <f>VLOOKUP(B502,'Highest Rating - Edited'!$B$1:$K$50,6,0)</f>
        <v>Level 2</v>
      </c>
      <c r="M502" t="str">
        <f>VLOOKUP(B502,'Highest Rating - Edited'!$B$1:$K$50,7,0)</f>
        <v>First Semester</v>
      </c>
      <c r="N502" t="str">
        <f>VLOOKUP(B502,'Highest Rating - Edited'!$B$1:$K$50,8,0)</f>
        <v>Old Series</v>
      </c>
      <c r="O502" t="str">
        <f>VLOOKUP(B502,'Highest Rating - Edited'!$B$1:$K$50,9,0)</f>
        <v>www.dqstream/prison-playbook/no-network.com</v>
      </c>
      <c r="P502" s="4" t="str">
        <f t="shared" si="22"/>
        <v>PRISON PLAYBOOK</v>
      </c>
      <c r="Q502" t="str">
        <f t="shared" si="23"/>
        <v>Halo K-Drama Lovers, nikmati PRISON PLAYBOOK Ada Kim Kyung-nam yang nemenin kamu di hari libur kau lho</v>
      </c>
    </row>
    <row r="503" spans="1:17">
      <c r="A503">
        <f>'Actor - Edited'!A503</f>
        <v>502</v>
      </c>
      <c r="B503" t="s">
        <v>1395</v>
      </c>
      <c r="C503" t="str">
        <f>'Actor - Edited'!C503</f>
        <v>Sung Dong-il</v>
      </c>
      <c r="D503" t="str">
        <f>'Actor - Edited'!D503</f>
        <v>Chief Jo J</v>
      </c>
      <c r="E503" t="str">
        <f>'Actor - Edited'!F503</f>
        <v>Supporting</v>
      </c>
      <c r="F503" t="str">
        <f>'Actor - Edited'!G503</f>
        <v>www.dqbio/sung-dong-il/prison-playbook.com</v>
      </c>
      <c r="G503" s="4" t="str">
        <f t="shared" si="21"/>
        <v>SUNG DONG-IL</v>
      </c>
      <c r="H503" t="str">
        <f>VLOOKUP(B503,'Highest Rating - Edited'!$B$1:$K$50,2,0)</f>
        <v>NO NETWORK</v>
      </c>
      <c r="I503">
        <f>VLOOKUP(B503,'Highest Rating - Edited'!$B$1:$K$50,3,0)</f>
        <v>3063</v>
      </c>
      <c r="J503" s="1">
        <f>VLOOKUP(B503,'Highest Rating - Edited'!$B$1:$K$50,4,0)</f>
        <v>43118</v>
      </c>
      <c r="K503" t="str">
        <f>VLOOKUP(B503,'Highest Rating - Edited'!$B$1:$K$50,5,0)</f>
        <v>Rating Above Average</v>
      </c>
      <c r="L503" t="str">
        <f>VLOOKUP(B503,'Highest Rating - Edited'!$B$1:$K$50,6,0)</f>
        <v>Level 2</v>
      </c>
      <c r="M503" t="str">
        <f>VLOOKUP(B503,'Highest Rating - Edited'!$B$1:$K$50,7,0)</f>
        <v>First Semester</v>
      </c>
      <c r="N503" t="str">
        <f>VLOOKUP(B503,'Highest Rating - Edited'!$B$1:$K$50,8,0)</f>
        <v>Old Series</v>
      </c>
      <c r="O503" t="str">
        <f>VLOOKUP(B503,'Highest Rating - Edited'!$B$1:$K$50,9,0)</f>
        <v>www.dqstream/prison-playbook/no-network.com</v>
      </c>
      <c r="P503" s="4" t="str">
        <f t="shared" si="22"/>
        <v>PRISON PLAYBOOK</v>
      </c>
      <c r="Q503" t="str">
        <f t="shared" si="23"/>
        <v>Halo K-Drama Lovers, nikmati PRISON PLAYBOOK Ada Sung Dong-il yang nemenin kamu di hari libur kau lho</v>
      </c>
    </row>
    <row r="504" spans="1:17">
      <c r="A504">
        <f>'Actor - Edited'!A504</f>
        <v>503</v>
      </c>
      <c r="B504" t="s">
        <v>1395</v>
      </c>
      <c r="C504" t="str">
        <f>'Actor - Edited'!C504</f>
        <v>Jung Jae-sung</v>
      </c>
      <c r="D504" t="str">
        <f>'Actor - Edited'!D504</f>
        <v xml:space="preserve">Professor </v>
      </c>
      <c r="E504" t="str">
        <f>'Actor - Edited'!F504</f>
        <v>Supporting</v>
      </c>
      <c r="F504" t="str">
        <f>'Actor - Edited'!G504</f>
        <v>www.dqbio/jung-jae-sung/prison-playbook.com</v>
      </c>
      <c r="G504" s="4" t="str">
        <f t="shared" si="21"/>
        <v>JUNG JAE-SUNG</v>
      </c>
      <c r="H504" t="str">
        <f>VLOOKUP(B504,'Highest Rating - Edited'!$B$1:$K$50,2,0)</f>
        <v>NO NETWORK</v>
      </c>
      <c r="I504">
        <f>VLOOKUP(B504,'Highest Rating - Edited'!$B$1:$K$50,3,0)</f>
        <v>3063</v>
      </c>
      <c r="J504" s="1">
        <f>VLOOKUP(B504,'Highest Rating - Edited'!$B$1:$K$50,4,0)</f>
        <v>43118</v>
      </c>
      <c r="K504" t="str">
        <f>VLOOKUP(B504,'Highest Rating - Edited'!$B$1:$K$50,5,0)</f>
        <v>Rating Above Average</v>
      </c>
      <c r="L504" t="str">
        <f>VLOOKUP(B504,'Highest Rating - Edited'!$B$1:$K$50,6,0)</f>
        <v>Level 2</v>
      </c>
      <c r="M504" t="str">
        <f>VLOOKUP(B504,'Highest Rating - Edited'!$B$1:$K$50,7,0)</f>
        <v>First Semester</v>
      </c>
      <c r="N504" t="str">
        <f>VLOOKUP(B504,'Highest Rating - Edited'!$B$1:$K$50,8,0)</f>
        <v>Old Series</v>
      </c>
      <c r="O504" t="str">
        <f>VLOOKUP(B504,'Highest Rating - Edited'!$B$1:$K$50,9,0)</f>
        <v>www.dqstream/prison-playbook/no-network.com</v>
      </c>
      <c r="P504" s="4" t="str">
        <f t="shared" si="22"/>
        <v>PRISON PLAYBOOK</v>
      </c>
      <c r="Q504" t="str">
        <f t="shared" si="23"/>
        <v>Halo K-Drama Lovers, nikmati PRISON PLAYBOOK Ada Jung Jae-sung yang nemenin kamu di hari libur kau lho</v>
      </c>
    </row>
    <row r="505" spans="1:17">
      <c r="A505">
        <f>'Actor - Edited'!A505</f>
        <v>504</v>
      </c>
      <c r="B505" t="s">
        <v>1395</v>
      </c>
      <c r="C505" t="str">
        <f>'Actor - Edited'!C505</f>
        <v xml:space="preserve">Lee Ho-chul </v>
      </c>
      <c r="D505" t="str">
        <f>'Actor - Edited'!D505</f>
        <v>Gal Dae-bo</v>
      </c>
      <c r="E505" t="str">
        <f>'Actor - Edited'!F505</f>
        <v>Supporting</v>
      </c>
      <c r="F505" t="str">
        <f>'Actor - Edited'!G505</f>
        <v>www.dqbio/lee-ho-chul-/prison-playbook.com</v>
      </c>
      <c r="G505" s="4" t="str">
        <f t="shared" si="21"/>
        <v xml:space="preserve">LEE HO-CHUL </v>
      </c>
      <c r="H505" t="str">
        <f>VLOOKUP(B505,'Highest Rating - Edited'!$B$1:$K$50,2,0)</f>
        <v>NO NETWORK</v>
      </c>
      <c r="I505">
        <f>VLOOKUP(B505,'Highest Rating - Edited'!$B$1:$K$50,3,0)</f>
        <v>3063</v>
      </c>
      <c r="J505" s="1">
        <f>VLOOKUP(B505,'Highest Rating - Edited'!$B$1:$K$50,4,0)</f>
        <v>43118</v>
      </c>
      <c r="K505" t="str">
        <f>VLOOKUP(B505,'Highest Rating - Edited'!$B$1:$K$50,5,0)</f>
        <v>Rating Above Average</v>
      </c>
      <c r="L505" t="str">
        <f>VLOOKUP(B505,'Highest Rating - Edited'!$B$1:$K$50,6,0)</f>
        <v>Level 2</v>
      </c>
      <c r="M505" t="str">
        <f>VLOOKUP(B505,'Highest Rating - Edited'!$B$1:$K$50,7,0)</f>
        <v>First Semester</v>
      </c>
      <c r="N505" t="str">
        <f>VLOOKUP(B505,'Highest Rating - Edited'!$B$1:$K$50,8,0)</f>
        <v>Old Series</v>
      </c>
      <c r="O505" t="str">
        <f>VLOOKUP(B505,'Highest Rating - Edited'!$B$1:$K$50,9,0)</f>
        <v>www.dqstream/prison-playbook/no-network.com</v>
      </c>
      <c r="P505" s="4" t="str">
        <f t="shared" si="22"/>
        <v>PRISON PLAYBOOK</v>
      </c>
      <c r="Q505" t="str">
        <f t="shared" si="23"/>
        <v>Halo K-Drama Lovers, nikmati PRISON PLAYBOOK Ada Lee Ho-chul  yang nemenin kamu di hari libur kau lho</v>
      </c>
    </row>
    <row r="506" spans="1:17">
      <c r="A506">
        <f>'Actor - Edited'!A506</f>
        <v>505</v>
      </c>
      <c r="B506" t="s">
        <v>1395</v>
      </c>
      <c r="C506" t="str">
        <f>'Actor - Edited'!C506</f>
        <v>Choi Moo-sung</v>
      </c>
      <c r="D506" t="str">
        <f>'Actor - Edited'!D506</f>
        <v>Kim Min-ch</v>
      </c>
      <c r="E506" t="str">
        <f>'Actor - Edited'!F506</f>
        <v>Supporting</v>
      </c>
      <c r="F506" t="str">
        <f>'Actor - Edited'!G506</f>
        <v>www.dqbio/choi-moo-sung/prison-playbook.com</v>
      </c>
      <c r="G506" s="4" t="str">
        <f t="shared" si="21"/>
        <v>CHOI MOO-SUNG</v>
      </c>
      <c r="H506" t="str">
        <f>VLOOKUP(B506,'Highest Rating - Edited'!$B$1:$K$50,2,0)</f>
        <v>NO NETWORK</v>
      </c>
      <c r="I506">
        <f>VLOOKUP(B506,'Highest Rating - Edited'!$B$1:$K$50,3,0)</f>
        <v>3063</v>
      </c>
      <c r="J506" s="1">
        <f>VLOOKUP(B506,'Highest Rating - Edited'!$B$1:$K$50,4,0)</f>
        <v>43118</v>
      </c>
      <c r="K506" t="str">
        <f>VLOOKUP(B506,'Highest Rating - Edited'!$B$1:$K$50,5,0)</f>
        <v>Rating Above Average</v>
      </c>
      <c r="L506" t="str">
        <f>VLOOKUP(B506,'Highest Rating - Edited'!$B$1:$K$50,6,0)</f>
        <v>Level 2</v>
      </c>
      <c r="M506" t="str">
        <f>VLOOKUP(B506,'Highest Rating - Edited'!$B$1:$K$50,7,0)</f>
        <v>First Semester</v>
      </c>
      <c r="N506" t="str">
        <f>VLOOKUP(B506,'Highest Rating - Edited'!$B$1:$K$50,8,0)</f>
        <v>Old Series</v>
      </c>
      <c r="O506" t="str">
        <f>VLOOKUP(B506,'Highest Rating - Edited'!$B$1:$K$50,9,0)</f>
        <v>www.dqstream/prison-playbook/no-network.com</v>
      </c>
      <c r="P506" s="4" t="str">
        <f t="shared" si="22"/>
        <v>PRISON PLAYBOOK</v>
      </c>
      <c r="Q506" t="str">
        <f t="shared" si="23"/>
        <v>Halo K-Drama Lovers, nikmati PRISON PLAYBOOK Ada Choi Moo-sung yang nemenin kamu di hari libur kau lho</v>
      </c>
    </row>
    <row r="507" spans="1:17">
      <c r="A507">
        <f>'Actor - Edited'!A507</f>
        <v>506</v>
      </c>
      <c r="B507" t="s">
        <v>1395</v>
      </c>
      <c r="C507" t="str">
        <f>'Actor - Edited'!C507</f>
        <v>Park Ho-san</v>
      </c>
      <c r="D507" t="str">
        <f>'Actor - Edited'!D507</f>
        <v>Kang Chul-</v>
      </c>
      <c r="E507" t="str">
        <f>'Actor - Edited'!F507</f>
        <v>Supporting</v>
      </c>
      <c r="F507" t="str">
        <f>'Actor - Edited'!G507</f>
        <v>www.dqbio/park-ho-san/prison-playbook.com</v>
      </c>
      <c r="G507" s="4" t="str">
        <f t="shared" si="21"/>
        <v>PARK HO-SAN</v>
      </c>
      <c r="H507" t="str">
        <f>VLOOKUP(B507,'Highest Rating - Edited'!$B$1:$K$50,2,0)</f>
        <v>NO NETWORK</v>
      </c>
      <c r="I507">
        <f>VLOOKUP(B507,'Highest Rating - Edited'!$B$1:$K$50,3,0)</f>
        <v>3063</v>
      </c>
      <c r="J507" s="1">
        <f>VLOOKUP(B507,'Highest Rating - Edited'!$B$1:$K$50,4,0)</f>
        <v>43118</v>
      </c>
      <c r="K507" t="str">
        <f>VLOOKUP(B507,'Highest Rating - Edited'!$B$1:$K$50,5,0)</f>
        <v>Rating Above Average</v>
      </c>
      <c r="L507" t="str">
        <f>VLOOKUP(B507,'Highest Rating - Edited'!$B$1:$K$50,6,0)</f>
        <v>Level 2</v>
      </c>
      <c r="M507" t="str">
        <f>VLOOKUP(B507,'Highest Rating - Edited'!$B$1:$K$50,7,0)</f>
        <v>First Semester</v>
      </c>
      <c r="N507" t="str">
        <f>VLOOKUP(B507,'Highest Rating - Edited'!$B$1:$K$50,8,0)</f>
        <v>Old Series</v>
      </c>
      <c r="O507" t="str">
        <f>VLOOKUP(B507,'Highest Rating - Edited'!$B$1:$K$50,9,0)</f>
        <v>www.dqstream/prison-playbook/no-network.com</v>
      </c>
      <c r="P507" s="4" t="str">
        <f t="shared" si="22"/>
        <v>PRISON PLAYBOOK</v>
      </c>
      <c r="Q507" t="str">
        <f t="shared" si="23"/>
        <v>Halo K-Drama Lovers, nikmati PRISON PLAYBOOK Ada Park Ho-san yang nemenin kamu di hari libur kau lho</v>
      </c>
    </row>
    <row r="508" spans="1:17">
      <c r="A508">
        <f>'Actor - Edited'!A508</f>
        <v>507</v>
      </c>
      <c r="B508" t="s">
        <v>1395</v>
      </c>
      <c r="C508" t="str">
        <f>'Actor - Edited'!C508</f>
        <v>Lee Kyu-hyung</v>
      </c>
      <c r="D508" t="str">
        <f>'Actor - Edited'!D508</f>
        <v>Yoo Han-ya</v>
      </c>
      <c r="E508" t="str">
        <f>'Actor - Edited'!F508</f>
        <v>Supporting</v>
      </c>
      <c r="F508" t="str">
        <f>'Actor - Edited'!G508</f>
        <v>www.dqbio/lee-kyu-hyung/prison-playbook.com</v>
      </c>
      <c r="G508" s="4" t="str">
        <f t="shared" si="21"/>
        <v>LEE KYU-HYUNG</v>
      </c>
      <c r="H508" t="str">
        <f>VLOOKUP(B508,'Highest Rating - Edited'!$B$1:$K$50,2,0)</f>
        <v>NO NETWORK</v>
      </c>
      <c r="I508">
        <f>VLOOKUP(B508,'Highest Rating - Edited'!$B$1:$K$50,3,0)</f>
        <v>3063</v>
      </c>
      <c r="J508" s="1">
        <f>VLOOKUP(B508,'Highest Rating - Edited'!$B$1:$K$50,4,0)</f>
        <v>43118</v>
      </c>
      <c r="K508" t="str">
        <f>VLOOKUP(B508,'Highest Rating - Edited'!$B$1:$K$50,5,0)</f>
        <v>Rating Above Average</v>
      </c>
      <c r="L508" t="str">
        <f>VLOOKUP(B508,'Highest Rating - Edited'!$B$1:$K$50,6,0)</f>
        <v>Level 2</v>
      </c>
      <c r="M508" t="str">
        <f>VLOOKUP(B508,'Highest Rating - Edited'!$B$1:$K$50,7,0)</f>
        <v>First Semester</v>
      </c>
      <c r="N508" t="str">
        <f>VLOOKUP(B508,'Highest Rating - Edited'!$B$1:$K$50,8,0)</f>
        <v>Old Series</v>
      </c>
      <c r="O508" t="str">
        <f>VLOOKUP(B508,'Highest Rating - Edited'!$B$1:$K$50,9,0)</f>
        <v>www.dqstream/prison-playbook/no-network.com</v>
      </c>
      <c r="P508" s="4" t="str">
        <f t="shared" si="22"/>
        <v>PRISON PLAYBOOK</v>
      </c>
      <c r="Q508" t="str">
        <f t="shared" si="23"/>
        <v>Halo K-Drama Lovers, nikmati PRISON PLAYBOOK Ada Lee Kyu-hyung yang nemenin kamu di hari libur kau lho</v>
      </c>
    </row>
    <row r="509" spans="1:17">
      <c r="A509">
        <f>'Actor - Edited'!A509</f>
        <v>508</v>
      </c>
      <c r="B509" t="s">
        <v>1395</v>
      </c>
      <c r="C509" t="str">
        <f>'Actor - Edited'!C509</f>
        <v>Jung Hae-in</v>
      </c>
      <c r="D509" t="str">
        <f>'Actor - Edited'!D509</f>
        <v>Yoo Jeong-</v>
      </c>
      <c r="E509" t="str">
        <f>'Actor - Edited'!F509</f>
        <v>Supporting</v>
      </c>
      <c r="F509" t="str">
        <f>'Actor - Edited'!G509</f>
        <v>www.dqbio/jung-hae-in/prison-playbook.com</v>
      </c>
      <c r="G509" s="4" t="str">
        <f t="shared" si="21"/>
        <v>JUNG HAE-IN</v>
      </c>
      <c r="H509" t="str">
        <f>VLOOKUP(B509,'Highest Rating - Edited'!$B$1:$K$50,2,0)</f>
        <v>NO NETWORK</v>
      </c>
      <c r="I509">
        <f>VLOOKUP(B509,'Highest Rating - Edited'!$B$1:$K$50,3,0)</f>
        <v>3063</v>
      </c>
      <c r="J509" s="1">
        <f>VLOOKUP(B509,'Highest Rating - Edited'!$B$1:$K$50,4,0)</f>
        <v>43118</v>
      </c>
      <c r="K509" t="str">
        <f>VLOOKUP(B509,'Highest Rating - Edited'!$B$1:$K$50,5,0)</f>
        <v>Rating Above Average</v>
      </c>
      <c r="L509" t="str">
        <f>VLOOKUP(B509,'Highest Rating - Edited'!$B$1:$K$50,6,0)</f>
        <v>Level 2</v>
      </c>
      <c r="M509" t="str">
        <f>VLOOKUP(B509,'Highest Rating - Edited'!$B$1:$K$50,7,0)</f>
        <v>First Semester</v>
      </c>
      <c r="N509" t="str">
        <f>VLOOKUP(B509,'Highest Rating - Edited'!$B$1:$K$50,8,0)</f>
        <v>Old Series</v>
      </c>
      <c r="O509" t="str">
        <f>VLOOKUP(B509,'Highest Rating - Edited'!$B$1:$K$50,9,0)</f>
        <v>www.dqstream/prison-playbook/no-network.com</v>
      </c>
      <c r="P509" s="4" t="str">
        <f t="shared" si="22"/>
        <v>PRISON PLAYBOOK</v>
      </c>
      <c r="Q509" t="str">
        <f t="shared" si="23"/>
        <v>Halo K-Drama Lovers, nikmati PRISON PLAYBOOK Ada Jung Hae-in yang nemenin kamu di hari libur kau lho</v>
      </c>
    </row>
    <row r="510" spans="1:17">
      <c r="A510">
        <f>'Actor - Edited'!A510</f>
        <v>509</v>
      </c>
      <c r="B510" t="s">
        <v>1395</v>
      </c>
      <c r="C510" t="str">
        <f>'Actor - Edited'!C510</f>
        <v xml:space="preserve">Jung Min-sung </v>
      </c>
      <c r="D510" t="str">
        <f>'Actor - Edited'!D510</f>
        <v>Go Park-sa</v>
      </c>
      <c r="E510" t="str">
        <f>'Actor - Edited'!F510</f>
        <v>Supporting</v>
      </c>
      <c r="F510" t="str">
        <f>'Actor - Edited'!G510</f>
        <v>www.dqbio/jung-min-sung-/prison-playbook.com</v>
      </c>
      <c r="G510" s="4" t="str">
        <f t="shared" si="21"/>
        <v xml:space="preserve">JUNG MIN-SUNG </v>
      </c>
      <c r="H510" t="str">
        <f>VLOOKUP(B510,'Highest Rating - Edited'!$B$1:$K$50,2,0)</f>
        <v>NO NETWORK</v>
      </c>
      <c r="I510">
        <f>VLOOKUP(B510,'Highest Rating - Edited'!$B$1:$K$50,3,0)</f>
        <v>3063</v>
      </c>
      <c r="J510" s="1">
        <f>VLOOKUP(B510,'Highest Rating - Edited'!$B$1:$K$50,4,0)</f>
        <v>43118</v>
      </c>
      <c r="K510" t="str">
        <f>VLOOKUP(B510,'Highest Rating - Edited'!$B$1:$K$50,5,0)</f>
        <v>Rating Above Average</v>
      </c>
      <c r="L510" t="str">
        <f>VLOOKUP(B510,'Highest Rating - Edited'!$B$1:$K$50,6,0)</f>
        <v>Level 2</v>
      </c>
      <c r="M510" t="str">
        <f>VLOOKUP(B510,'Highest Rating - Edited'!$B$1:$K$50,7,0)</f>
        <v>First Semester</v>
      </c>
      <c r="N510" t="str">
        <f>VLOOKUP(B510,'Highest Rating - Edited'!$B$1:$K$50,8,0)</f>
        <v>Old Series</v>
      </c>
      <c r="O510" t="str">
        <f>VLOOKUP(B510,'Highest Rating - Edited'!$B$1:$K$50,9,0)</f>
        <v>www.dqstream/prison-playbook/no-network.com</v>
      </c>
      <c r="P510" s="4" t="str">
        <f t="shared" si="22"/>
        <v>PRISON PLAYBOOK</v>
      </c>
      <c r="Q510" t="str">
        <f t="shared" si="23"/>
        <v>Halo K-Drama Lovers, nikmati PRISON PLAYBOOK Ada Jung Min-sung  yang nemenin kamu di hari libur kau lho</v>
      </c>
    </row>
    <row r="511" spans="1:17">
      <c r="A511">
        <f>'Actor - Edited'!A511</f>
        <v>510</v>
      </c>
      <c r="B511" t="s">
        <v>1395</v>
      </c>
      <c r="C511" t="str">
        <f>'Actor - Edited'!C511</f>
        <v>Kang Seung-yoon</v>
      </c>
      <c r="D511" t="str">
        <f>'Actor - Edited'!D511</f>
        <v>Lee Joo-hy</v>
      </c>
      <c r="E511" t="str">
        <f>'Actor - Edited'!F511</f>
        <v>Supporting</v>
      </c>
      <c r="F511" t="str">
        <f>'Actor - Edited'!G511</f>
        <v>www.dqbio/kang-seung-yoon/prison-playbook.com</v>
      </c>
      <c r="G511" s="4" t="str">
        <f t="shared" si="21"/>
        <v>KANG SEUNG-YOON</v>
      </c>
      <c r="H511" t="str">
        <f>VLOOKUP(B511,'Highest Rating - Edited'!$B$1:$K$50,2,0)</f>
        <v>NO NETWORK</v>
      </c>
      <c r="I511">
        <f>VLOOKUP(B511,'Highest Rating - Edited'!$B$1:$K$50,3,0)</f>
        <v>3063</v>
      </c>
      <c r="J511" s="1">
        <f>VLOOKUP(B511,'Highest Rating - Edited'!$B$1:$K$50,4,0)</f>
        <v>43118</v>
      </c>
      <c r="K511" t="str">
        <f>VLOOKUP(B511,'Highest Rating - Edited'!$B$1:$K$50,5,0)</f>
        <v>Rating Above Average</v>
      </c>
      <c r="L511" t="str">
        <f>VLOOKUP(B511,'Highest Rating - Edited'!$B$1:$K$50,6,0)</f>
        <v>Level 2</v>
      </c>
      <c r="M511" t="str">
        <f>VLOOKUP(B511,'Highest Rating - Edited'!$B$1:$K$50,7,0)</f>
        <v>First Semester</v>
      </c>
      <c r="N511" t="str">
        <f>VLOOKUP(B511,'Highest Rating - Edited'!$B$1:$K$50,8,0)</f>
        <v>Old Series</v>
      </c>
      <c r="O511" t="str">
        <f>VLOOKUP(B511,'Highest Rating - Edited'!$B$1:$K$50,9,0)</f>
        <v>www.dqstream/prison-playbook/no-network.com</v>
      </c>
      <c r="P511" s="4" t="str">
        <f t="shared" si="22"/>
        <v>PRISON PLAYBOOK</v>
      </c>
      <c r="Q511" t="str">
        <f t="shared" si="23"/>
        <v>Halo K-Drama Lovers, nikmati PRISON PLAYBOOK Ada Kang Seung-yoon yang nemenin kamu di hari libur kau lho</v>
      </c>
    </row>
    <row r="512" spans="1:17">
      <c r="A512">
        <f>'Actor - Edited'!A512</f>
        <v>511</v>
      </c>
      <c r="B512" t="s">
        <v>1395</v>
      </c>
      <c r="C512" t="str">
        <f>'Actor - Edited'!C512</f>
        <v>Kim Sung-cheol</v>
      </c>
      <c r="D512" t="str">
        <f>'Actor - Edited'!D512</f>
        <v>Kim Young-</v>
      </c>
      <c r="E512" t="str">
        <f>'Actor - Edited'!F512</f>
        <v>Supporting</v>
      </c>
      <c r="F512" t="str">
        <f>'Actor - Edited'!G512</f>
        <v>www.dqbio/kim-sung-cheol/prison-playbook.com</v>
      </c>
      <c r="G512" s="4" t="str">
        <f t="shared" si="21"/>
        <v>KIM SUNG-CHEOL</v>
      </c>
      <c r="H512" t="str">
        <f>VLOOKUP(B512,'Highest Rating - Edited'!$B$1:$K$50,2,0)</f>
        <v>NO NETWORK</v>
      </c>
      <c r="I512">
        <f>VLOOKUP(B512,'Highest Rating - Edited'!$B$1:$K$50,3,0)</f>
        <v>3063</v>
      </c>
      <c r="J512" s="1">
        <f>VLOOKUP(B512,'Highest Rating - Edited'!$B$1:$K$50,4,0)</f>
        <v>43118</v>
      </c>
      <c r="K512" t="str">
        <f>VLOOKUP(B512,'Highest Rating - Edited'!$B$1:$K$50,5,0)</f>
        <v>Rating Above Average</v>
      </c>
      <c r="L512" t="str">
        <f>VLOOKUP(B512,'Highest Rating - Edited'!$B$1:$K$50,6,0)</f>
        <v>Level 2</v>
      </c>
      <c r="M512" t="str">
        <f>VLOOKUP(B512,'Highest Rating - Edited'!$B$1:$K$50,7,0)</f>
        <v>First Semester</v>
      </c>
      <c r="N512" t="str">
        <f>VLOOKUP(B512,'Highest Rating - Edited'!$B$1:$K$50,8,0)</f>
        <v>Old Series</v>
      </c>
      <c r="O512" t="str">
        <f>VLOOKUP(B512,'Highest Rating - Edited'!$B$1:$K$50,9,0)</f>
        <v>www.dqstream/prison-playbook/no-network.com</v>
      </c>
      <c r="P512" s="4" t="str">
        <f t="shared" si="22"/>
        <v>PRISON PLAYBOOK</v>
      </c>
      <c r="Q512" t="str">
        <f t="shared" si="23"/>
        <v>Halo K-Drama Lovers, nikmati PRISON PLAYBOOK Ada Kim Sung-cheol yang nemenin kamu di hari libur kau lho</v>
      </c>
    </row>
    <row r="513" spans="1:17">
      <c r="A513">
        <f>'Actor - Edited'!A513</f>
        <v>512</v>
      </c>
      <c r="B513" t="s">
        <v>1395</v>
      </c>
      <c r="C513" t="str">
        <f>'Actor - Edited'!C513</f>
        <v>Ahn Chang-hwan</v>
      </c>
      <c r="D513" t="str">
        <f>'Actor - Edited'!D513</f>
        <v>Dong-ho (a</v>
      </c>
      <c r="E513" t="str">
        <f>'Actor - Edited'!F513</f>
        <v>Supporting</v>
      </c>
      <c r="F513" t="str">
        <f>'Actor - Edited'!G513</f>
        <v>www.dqbio/ahn-chang-hwan/prison-playbook.com</v>
      </c>
      <c r="G513" s="4" t="str">
        <f t="shared" si="21"/>
        <v>AHN CHANG-HWAN</v>
      </c>
      <c r="H513" t="str">
        <f>VLOOKUP(B513,'Highest Rating - Edited'!$B$1:$K$50,2,0)</f>
        <v>NO NETWORK</v>
      </c>
      <c r="I513">
        <f>VLOOKUP(B513,'Highest Rating - Edited'!$B$1:$K$50,3,0)</f>
        <v>3063</v>
      </c>
      <c r="J513" s="1">
        <f>VLOOKUP(B513,'Highest Rating - Edited'!$B$1:$K$50,4,0)</f>
        <v>43118</v>
      </c>
      <c r="K513" t="str">
        <f>VLOOKUP(B513,'Highest Rating - Edited'!$B$1:$K$50,5,0)</f>
        <v>Rating Above Average</v>
      </c>
      <c r="L513" t="str">
        <f>VLOOKUP(B513,'Highest Rating - Edited'!$B$1:$K$50,6,0)</f>
        <v>Level 2</v>
      </c>
      <c r="M513" t="str">
        <f>VLOOKUP(B513,'Highest Rating - Edited'!$B$1:$K$50,7,0)</f>
        <v>First Semester</v>
      </c>
      <c r="N513" t="str">
        <f>VLOOKUP(B513,'Highest Rating - Edited'!$B$1:$K$50,8,0)</f>
        <v>Old Series</v>
      </c>
      <c r="O513" t="str">
        <f>VLOOKUP(B513,'Highest Rating - Edited'!$B$1:$K$50,9,0)</f>
        <v>www.dqstream/prison-playbook/no-network.com</v>
      </c>
      <c r="P513" s="4" t="str">
        <f t="shared" si="22"/>
        <v>PRISON PLAYBOOK</v>
      </c>
      <c r="Q513" t="str">
        <f t="shared" si="23"/>
        <v>Halo K-Drama Lovers, nikmati PRISON PLAYBOOK Ada Ahn Chang-hwan yang nemenin kamu di hari libur kau lho</v>
      </c>
    </row>
    <row r="514" spans="1:17">
      <c r="A514">
        <f>'Actor - Edited'!A514</f>
        <v>513</v>
      </c>
      <c r="B514" t="s">
        <v>1395</v>
      </c>
      <c r="C514" t="str">
        <f>'Actor - Edited'!C514</f>
        <v>Jung Woong-in</v>
      </c>
      <c r="D514" t="str">
        <f>'Actor - Edited'!D514</f>
        <v xml:space="preserve">Assistant </v>
      </c>
      <c r="E514" t="str">
        <f>'Actor - Edited'!F514</f>
        <v>Supporting</v>
      </c>
      <c r="F514" t="str">
        <f>'Actor - Edited'!G514</f>
        <v>www.dqbio/jung-woong-in/prison-playbook.com</v>
      </c>
      <c r="G514" s="4" t="str">
        <f t="shared" si="21"/>
        <v>JUNG WOONG-IN</v>
      </c>
      <c r="H514" t="str">
        <f>VLOOKUP(B514,'Highest Rating - Edited'!$B$1:$K$50,2,0)</f>
        <v>NO NETWORK</v>
      </c>
      <c r="I514">
        <f>VLOOKUP(B514,'Highest Rating - Edited'!$B$1:$K$50,3,0)</f>
        <v>3063</v>
      </c>
      <c r="J514" s="1">
        <f>VLOOKUP(B514,'Highest Rating - Edited'!$B$1:$K$50,4,0)</f>
        <v>43118</v>
      </c>
      <c r="K514" t="str">
        <f>VLOOKUP(B514,'Highest Rating - Edited'!$B$1:$K$50,5,0)</f>
        <v>Rating Above Average</v>
      </c>
      <c r="L514" t="str">
        <f>VLOOKUP(B514,'Highest Rating - Edited'!$B$1:$K$50,6,0)</f>
        <v>Level 2</v>
      </c>
      <c r="M514" t="str">
        <f>VLOOKUP(B514,'Highest Rating - Edited'!$B$1:$K$50,7,0)</f>
        <v>First Semester</v>
      </c>
      <c r="N514" t="str">
        <f>VLOOKUP(B514,'Highest Rating - Edited'!$B$1:$K$50,8,0)</f>
        <v>Old Series</v>
      </c>
      <c r="O514" t="str">
        <f>VLOOKUP(B514,'Highest Rating - Edited'!$B$1:$K$50,9,0)</f>
        <v>www.dqstream/prison-playbook/no-network.com</v>
      </c>
      <c r="P514" s="4" t="str">
        <f t="shared" si="22"/>
        <v>PRISON PLAYBOOK</v>
      </c>
      <c r="Q514" t="str">
        <f t="shared" si="23"/>
        <v>Halo K-Drama Lovers, nikmati PRISON PLAYBOOK Ada Jung Woong-in yang nemenin kamu di hari libur kau lho</v>
      </c>
    </row>
    <row r="515" spans="1:17">
      <c r="A515">
        <f>'Actor - Edited'!A515</f>
        <v>514</v>
      </c>
      <c r="B515" t="s">
        <v>1395</v>
      </c>
      <c r="C515" t="str">
        <f>'Actor - Edited'!C515</f>
        <v>Shin Jae-ha</v>
      </c>
      <c r="D515" t="str">
        <f>'Actor - Edited'!D515</f>
        <v>Kim Min-su</v>
      </c>
      <c r="E515" t="str">
        <f>'Actor - Edited'!F515</f>
        <v>Other</v>
      </c>
      <c r="F515" t="str">
        <f>'Actor - Edited'!G515</f>
        <v>www.dqbio/shin-jae-ha/prison-playbook.com</v>
      </c>
      <c r="G515" s="4" t="str">
        <f t="shared" ref="G515:G578" si="24">UPPER(HYPERLINK(F515,C515))</f>
        <v>SHIN JAE-HA</v>
      </c>
      <c r="H515" t="str">
        <f>VLOOKUP(B515,'Highest Rating - Edited'!$B$1:$K$50,2,0)</f>
        <v>NO NETWORK</v>
      </c>
      <c r="I515">
        <f>VLOOKUP(B515,'Highest Rating - Edited'!$B$1:$K$50,3,0)</f>
        <v>3063</v>
      </c>
      <c r="J515" s="1">
        <f>VLOOKUP(B515,'Highest Rating - Edited'!$B$1:$K$50,4,0)</f>
        <v>43118</v>
      </c>
      <c r="K515" t="str">
        <f>VLOOKUP(B515,'Highest Rating - Edited'!$B$1:$K$50,5,0)</f>
        <v>Rating Above Average</v>
      </c>
      <c r="L515" t="str">
        <f>VLOOKUP(B515,'Highest Rating - Edited'!$B$1:$K$50,6,0)</f>
        <v>Level 2</v>
      </c>
      <c r="M515" t="str">
        <f>VLOOKUP(B515,'Highest Rating - Edited'!$B$1:$K$50,7,0)</f>
        <v>First Semester</v>
      </c>
      <c r="N515" t="str">
        <f>VLOOKUP(B515,'Highest Rating - Edited'!$B$1:$K$50,8,0)</f>
        <v>Old Series</v>
      </c>
      <c r="O515" t="str">
        <f>VLOOKUP(B515,'Highest Rating - Edited'!$B$1:$K$50,9,0)</f>
        <v>www.dqstream/prison-playbook/no-network.com</v>
      </c>
      <c r="P515" s="4" t="str">
        <f t="shared" ref="P515:P578" si="25">HYPERLINK(O515,B515)</f>
        <v>PRISON PLAYBOOK</v>
      </c>
      <c r="Q515" t="str">
        <f t="shared" ref="Q515:Q578" si="26">CONCATENATE("Halo K-Drama Lovers, nikmati"," ",HYPERLINK(O515,B515)," Ada"," ",HYPERLINK(F515,C515)," yang nemenin kamu di hari libur kau lho")</f>
        <v>Halo K-Drama Lovers, nikmati PRISON PLAYBOOK Ada Shin Jae-ha yang nemenin kamu di hari libur kau lho</v>
      </c>
    </row>
    <row r="516" spans="1:17">
      <c r="A516">
        <f>'Actor - Edited'!A516</f>
        <v>515</v>
      </c>
      <c r="B516" t="s">
        <v>1395</v>
      </c>
      <c r="C516" t="str">
        <f>'Actor - Edited'!C516</f>
        <v>Lee Jung-hyuk</v>
      </c>
      <c r="D516" t="str">
        <f>'Actor - Edited'!D516</f>
        <v>Nexen Team</v>
      </c>
      <c r="E516" t="str">
        <f>'Actor - Edited'!F516</f>
        <v>Other</v>
      </c>
      <c r="F516" t="str">
        <f>'Actor - Edited'!G516</f>
        <v>www.dqbio/lee-jung-hyuk/prison-playbook.com</v>
      </c>
      <c r="G516" s="4" t="str">
        <f t="shared" si="24"/>
        <v>LEE JUNG-HYUK</v>
      </c>
      <c r="H516" t="str">
        <f>VLOOKUP(B516,'Highest Rating - Edited'!$B$1:$K$50,2,0)</f>
        <v>NO NETWORK</v>
      </c>
      <c r="I516">
        <f>VLOOKUP(B516,'Highest Rating - Edited'!$B$1:$K$50,3,0)</f>
        <v>3063</v>
      </c>
      <c r="J516" s="1">
        <f>VLOOKUP(B516,'Highest Rating - Edited'!$B$1:$K$50,4,0)</f>
        <v>43118</v>
      </c>
      <c r="K516" t="str">
        <f>VLOOKUP(B516,'Highest Rating - Edited'!$B$1:$K$50,5,0)</f>
        <v>Rating Above Average</v>
      </c>
      <c r="L516" t="str">
        <f>VLOOKUP(B516,'Highest Rating - Edited'!$B$1:$K$50,6,0)</f>
        <v>Level 2</v>
      </c>
      <c r="M516" t="str">
        <f>VLOOKUP(B516,'Highest Rating - Edited'!$B$1:$K$50,7,0)</f>
        <v>First Semester</v>
      </c>
      <c r="N516" t="str">
        <f>VLOOKUP(B516,'Highest Rating - Edited'!$B$1:$K$50,8,0)</f>
        <v>Old Series</v>
      </c>
      <c r="O516" t="str">
        <f>VLOOKUP(B516,'Highest Rating - Edited'!$B$1:$K$50,9,0)</f>
        <v>www.dqstream/prison-playbook/no-network.com</v>
      </c>
      <c r="P516" s="4" t="str">
        <f t="shared" si="25"/>
        <v>PRISON PLAYBOOK</v>
      </c>
      <c r="Q516" t="str">
        <f t="shared" si="26"/>
        <v>Halo K-Drama Lovers, nikmati PRISON PLAYBOOK Ada Lee Jung-hyuk yang nemenin kamu di hari libur kau lho</v>
      </c>
    </row>
    <row r="517" spans="1:17">
      <c r="A517">
        <f>'Actor - Edited'!A517</f>
        <v>516</v>
      </c>
      <c r="B517" t="s">
        <v>1395</v>
      </c>
      <c r="C517" t="str">
        <f>'Actor - Edited'!C517</f>
        <v>Choi Sung-won</v>
      </c>
      <c r="D517" t="str">
        <f>'Actor - Edited'!D517</f>
        <v>Jo Ki-cheo</v>
      </c>
      <c r="E517" t="str">
        <f>'Actor - Edited'!F517</f>
        <v>Other</v>
      </c>
      <c r="F517" t="str">
        <f>'Actor - Edited'!G517</f>
        <v>www.dqbio/choi-sung-won/prison-playbook.com</v>
      </c>
      <c r="G517" s="4" t="str">
        <f t="shared" si="24"/>
        <v>CHOI SUNG-WON</v>
      </c>
      <c r="H517" t="str">
        <f>VLOOKUP(B517,'Highest Rating - Edited'!$B$1:$K$50,2,0)</f>
        <v>NO NETWORK</v>
      </c>
      <c r="I517">
        <f>VLOOKUP(B517,'Highest Rating - Edited'!$B$1:$K$50,3,0)</f>
        <v>3063</v>
      </c>
      <c r="J517" s="1">
        <f>VLOOKUP(B517,'Highest Rating - Edited'!$B$1:$K$50,4,0)</f>
        <v>43118</v>
      </c>
      <c r="K517" t="str">
        <f>VLOOKUP(B517,'Highest Rating - Edited'!$B$1:$K$50,5,0)</f>
        <v>Rating Above Average</v>
      </c>
      <c r="L517" t="str">
        <f>VLOOKUP(B517,'Highest Rating - Edited'!$B$1:$K$50,6,0)</f>
        <v>Level 2</v>
      </c>
      <c r="M517" t="str">
        <f>VLOOKUP(B517,'Highest Rating - Edited'!$B$1:$K$50,7,0)</f>
        <v>First Semester</v>
      </c>
      <c r="N517" t="str">
        <f>VLOOKUP(B517,'Highest Rating - Edited'!$B$1:$K$50,8,0)</f>
        <v>Old Series</v>
      </c>
      <c r="O517" t="str">
        <f>VLOOKUP(B517,'Highest Rating - Edited'!$B$1:$K$50,9,0)</f>
        <v>www.dqstream/prison-playbook/no-network.com</v>
      </c>
      <c r="P517" s="4" t="str">
        <f t="shared" si="25"/>
        <v>PRISON PLAYBOOK</v>
      </c>
      <c r="Q517" t="str">
        <f t="shared" si="26"/>
        <v>Halo K-Drama Lovers, nikmati PRISON PLAYBOOK Ada Choi Sung-won yang nemenin kamu di hari libur kau lho</v>
      </c>
    </row>
    <row r="518" spans="1:17">
      <c r="A518">
        <f>'Actor - Edited'!A518</f>
        <v>517</v>
      </c>
      <c r="B518" t="s">
        <v>1395</v>
      </c>
      <c r="C518" t="str">
        <f>'Actor - Edited'!C518</f>
        <v>Lee Hoon-jin</v>
      </c>
      <c r="D518" t="str">
        <f>'Actor - Edited'!D518</f>
        <v>Soji (good</v>
      </c>
      <c r="E518" t="str">
        <f>'Actor - Edited'!F518</f>
        <v>Other</v>
      </c>
      <c r="F518" t="str">
        <f>'Actor - Edited'!G518</f>
        <v>www.dqbio/lee-hoon-jin/prison-playbook.com</v>
      </c>
      <c r="G518" s="4" t="str">
        <f t="shared" si="24"/>
        <v>LEE HOON-JIN</v>
      </c>
      <c r="H518" t="str">
        <f>VLOOKUP(B518,'Highest Rating - Edited'!$B$1:$K$50,2,0)</f>
        <v>NO NETWORK</v>
      </c>
      <c r="I518">
        <f>VLOOKUP(B518,'Highest Rating - Edited'!$B$1:$K$50,3,0)</f>
        <v>3063</v>
      </c>
      <c r="J518" s="1">
        <f>VLOOKUP(B518,'Highest Rating - Edited'!$B$1:$K$50,4,0)</f>
        <v>43118</v>
      </c>
      <c r="K518" t="str">
        <f>VLOOKUP(B518,'Highest Rating - Edited'!$B$1:$K$50,5,0)</f>
        <v>Rating Above Average</v>
      </c>
      <c r="L518" t="str">
        <f>VLOOKUP(B518,'Highest Rating - Edited'!$B$1:$K$50,6,0)</f>
        <v>Level 2</v>
      </c>
      <c r="M518" t="str">
        <f>VLOOKUP(B518,'Highest Rating - Edited'!$B$1:$K$50,7,0)</f>
        <v>First Semester</v>
      </c>
      <c r="N518" t="str">
        <f>VLOOKUP(B518,'Highest Rating - Edited'!$B$1:$K$50,8,0)</f>
        <v>Old Series</v>
      </c>
      <c r="O518" t="str">
        <f>VLOOKUP(B518,'Highest Rating - Edited'!$B$1:$K$50,9,0)</f>
        <v>www.dqstream/prison-playbook/no-network.com</v>
      </c>
      <c r="P518" s="4" t="str">
        <f t="shared" si="25"/>
        <v>PRISON PLAYBOOK</v>
      </c>
      <c r="Q518" t="str">
        <f t="shared" si="26"/>
        <v>Halo K-Drama Lovers, nikmati PRISON PLAYBOOK Ada Lee Hoon-jin yang nemenin kamu di hari libur kau lho</v>
      </c>
    </row>
    <row r="519" spans="1:17">
      <c r="A519">
        <f>'Actor - Edited'!A519</f>
        <v>518</v>
      </c>
      <c r="B519" t="s">
        <v>1395</v>
      </c>
      <c r="C519" t="str">
        <f>'Actor - Edited'!C519</f>
        <v xml:space="preserve">Joo Seok-tae </v>
      </c>
      <c r="D519" t="str">
        <f>'Actor - Edited'!D519</f>
        <v>operations</v>
      </c>
      <c r="E519" t="str">
        <f>'Actor - Edited'!F519</f>
        <v>Other</v>
      </c>
      <c r="F519" t="str">
        <f>'Actor - Edited'!G519</f>
        <v>www.dqbio/joo-seok-tae-/prison-playbook.com</v>
      </c>
      <c r="G519" s="4" t="str">
        <f t="shared" si="24"/>
        <v xml:space="preserve">JOO SEOK-TAE </v>
      </c>
      <c r="H519" t="str">
        <f>VLOOKUP(B519,'Highest Rating - Edited'!$B$1:$K$50,2,0)</f>
        <v>NO NETWORK</v>
      </c>
      <c r="I519">
        <f>VLOOKUP(B519,'Highest Rating - Edited'!$B$1:$K$50,3,0)</f>
        <v>3063</v>
      </c>
      <c r="J519" s="1">
        <f>VLOOKUP(B519,'Highest Rating - Edited'!$B$1:$K$50,4,0)</f>
        <v>43118</v>
      </c>
      <c r="K519" t="str">
        <f>VLOOKUP(B519,'Highest Rating - Edited'!$B$1:$K$50,5,0)</f>
        <v>Rating Above Average</v>
      </c>
      <c r="L519" t="str">
        <f>VLOOKUP(B519,'Highest Rating - Edited'!$B$1:$K$50,6,0)</f>
        <v>Level 2</v>
      </c>
      <c r="M519" t="str">
        <f>VLOOKUP(B519,'Highest Rating - Edited'!$B$1:$K$50,7,0)</f>
        <v>First Semester</v>
      </c>
      <c r="N519" t="str">
        <f>VLOOKUP(B519,'Highest Rating - Edited'!$B$1:$K$50,8,0)</f>
        <v>Old Series</v>
      </c>
      <c r="O519" t="str">
        <f>VLOOKUP(B519,'Highest Rating - Edited'!$B$1:$K$50,9,0)</f>
        <v>www.dqstream/prison-playbook/no-network.com</v>
      </c>
      <c r="P519" s="4" t="str">
        <f t="shared" si="25"/>
        <v>PRISON PLAYBOOK</v>
      </c>
      <c r="Q519" t="str">
        <f t="shared" si="26"/>
        <v>Halo K-Drama Lovers, nikmati PRISON PLAYBOOK Ada Joo Seok-tae  yang nemenin kamu di hari libur kau lho</v>
      </c>
    </row>
    <row r="520" spans="1:17">
      <c r="A520">
        <f>'Actor - Edited'!A520</f>
        <v>519</v>
      </c>
      <c r="B520" t="s">
        <v>1395</v>
      </c>
      <c r="C520" t="str">
        <f>'Actor - Edited'!C520</f>
        <v>Ahn Sang-woo</v>
      </c>
      <c r="D520" t="str">
        <f>'Actor - Edited'!D520</f>
        <v>Warden Kim</v>
      </c>
      <c r="E520" t="str">
        <f>'Actor - Edited'!F520</f>
        <v>Other</v>
      </c>
      <c r="F520" t="str">
        <f>'Actor - Edited'!G520</f>
        <v>www.dqbio/ahn-sang-woo/prison-playbook.com</v>
      </c>
      <c r="G520" s="4" t="str">
        <f t="shared" si="24"/>
        <v>AHN SANG-WOO</v>
      </c>
      <c r="H520" t="str">
        <f>VLOOKUP(B520,'Highest Rating - Edited'!$B$1:$K$50,2,0)</f>
        <v>NO NETWORK</v>
      </c>
      <c r="I520">
        <f>VLOOKUP(B520,'Highest Rating - Edited'!$B$1:$K$50,3,0)</f>
        <v>3063</v>
      </c>
      <c r="J520" s="1">
        <f>VLOOKUP(B520,'Highest Rating - Edited'!$B$1:$K$50,4,0)</f>
        <v>43118</v>
      </c>
      <c r="K520" t="str">
        <f>VLOOKUP(B520,'Highest Rating - Edited'!$B$1:$K$50,5,0)</f>
        <v>Rating Above Average</v>
      </c>
      <c r="L520" t="str">
        <f>VLOOKUP(B520,'Highest Rating - Edited'!$B$1:$K$50,6,0)</f>
        <v>Level 2</v>
      </c>
      <c r="M520" t="str">
        <f>VLOOKUP(B520,'Highest Rating - Edited'!$B$1:$K$50,7,0)</f>
        <v>First Semester</v>
      </c>
      <c r="N520" t="str">
        <f>VLOOKUP(B520,'Highest Rating - Edited'!$B$1:$K$50,8,0)</f>
        <v>Old Series</v>
      </c>
      <c r="O520" t="str">
        <f>VLOOKUP(B520,'Highest Rating - Edited'!$B$1:$K$50,9,0)</f>
        <v>www.dqstream/prison-playbook/no-network.com</v>
      </c>
      <c r="P520" s="4" t="str">
        <f t="shared" si="25"/>
        <v>PRISON PLAYBOOK</v>
      </c>
      <c r="Q520" t="str">
        <f t="shared" si="26"/>
        <v>Halo K-Drama Lovers, nikmati PRISON PLAYBOOK Ada Ahn Sang-woo yang nemenin kamu di hari libur kau lho</v>
      </c>
    </row>
    <row r="521" spans="1:17">
      <c r="A521">
        <f>'Actor - Edited'!A521</f>
        <v>520</v>
      </c>
      <c r="B521" t="s">
        <v>1395</v>
      </c>
      <c r="C521" t="str">
        <f>'Actor - Edited'!C521</f>
        <v>Park Hyung-soo</v>
      </c>
      <c r="D521" t="str">
        <f>'Actor - Edited'!D521</f>
        <v>Department</v>
      </c>
      <c r="E521" t="str">
        <f>'Actor - Edited'!F521</f>
        <v>Other</v>
      </c>
      <c r="F521" t="str">
        <f>'Actor - Edited'!G521</f>
        <v>www.dqbio/park-hyung-soo/prison-playbook.com</v>
      </c>
      <c r="G521" s="4" t="str">
        <f t="shared" si="24"/>
        <v>PARK HYUNG-SOO</v>
      </c>
      <c r="H521" t="str">
        <f>VLOOKUP(B521,'Highest Rating - Edited'!$B$1:$K$50,2,0)</f>
        <v>NO NETWORK</v>
      </c>
      <c r="I521">
        <f>VLOOKUP(B521,'Highest Rating - Edited'!$B$1:$K$50,3,0)</f>
        <v>3063</v>
      </c>
      <c r="J521" s="1">
        <f>VLOOKUP(B521,'Highest Rating - Edited'!$B$1:$K$50,4,0)</f>
        <v>43118</v>
      </c>
      <c r="K521" t="str">
        <f>VLOOKUP(B521,'Highest Rating - Edited'!$B$1:$K$50,5,0)</f>
        <v>Rating Above Average</v>
      </c>
      <c r="L521" t="str">
        <f>VLOOKUP(B521,'Highest Rating - Edited'!$B$1:$K$50,6,0)</f>
        <v>Level 2</v>
      </c>
      <c r="M521" t="str">
        <f>VLOOKUP(B521,'Highest Rating - Edited'!$B$1:$K$50,7,0)</f>
        <v>First Semester</v>
      </c>
      <c r="N521" t="str">
        <f>VLOOKUP(B521,'Highest Rating - Edited'!$B$1:$K$50,8,0)</f>
        <v>Old Series</v>
      </c>
      <c r="O521" t="str">
        <f>VLOOKUP(B521,'Highest Rating - Edited'!$B$1:$K$50,9,0)</f>
        <v>www.dqstream/prison-playbook/no-network.com</v>
      </c>
      <c r="P521" s="4" t="str">
        <f t="shared" si="25"/>
        <v>PRISON PLAYBOOK</v>
      </c>
      <c r="Q521" t="str">
        <f t="shared" si="26"/>
        <v>Halo K-Drama Lovers, nikmati PRISON PLAYBOOK Ada Park Hyung-soo yang nemenin kamu di hari libur kau lho</v>
      </c>
    </row>
    <row r="522" spans="1:17">
      <c r="A522">
        <f>'Actor - Edited'!A522</f>
        <v>521</v>
      </c>
      <c r="B522" t="s">
        <v>1395</v>
      </c>
      <c r="C522" t="str">
        <f>'Actor - Edited'!C522</f>
        <v>Kim Han-jong</v>
      </c>
      <c r="D522" t="str">
        <f>'Actor - Edited'!D522</f>
        <v>Daehyungso</v>
      </c>
      <c r="E522" t="str">
        <f>'Actor - Edited'!F522</f>
        <v>Other</v>
      </c>
      <c r="F522" t="str">
        <f>'Actor - Edited'!G522</f>
        <v>www.dqbio/kim-han-jong/prison-playbook.com</v>
      </c>
      <c r="G522" s="4" t="str">
        <f t="shared" si="24"/>
        <v>KIM HAN-JONG</v>
      </c>
      <c r="H522" t="str">
        <f>VLOOKUP(B522,'Highest Rating - Edited'!$B$1:$K$50,2,0)</f>
        <v>NO NETWORK</v>
      </c>
      <c r="I522">
        <f>VLOOKUP(B522,'Highest Rating - Edited'!$B$1:$K$50,3,0)</f>
        <v>3063</v>
      </c>
      <c r="J522" s="1">
        <f>VLOOKUP(B522,'Highest Rating - Edited'!$B$1:$K$50,4,0)</f>
        <v>43118</v>
      </c>
      <c r="K522" t="str">
        <f>VLOOKUP(B522,'Highest Rating - Edited'!$B$1:$K$50,5,0)</f>
        <v>Rating Above Average</v>
      </c>
      <c r="L522" t="str">
        <f>VLOOKUP(B522,'Highest Rating - Edited'!$B$1:$K$50,6,0)</f>
        <v>Level 2</v>
      </c>
      <c r="M522" t="str">
        <f>VLOOKUP(B522,'Highest Rating - Edited'!$B$1:$K$50,7,0)</f>
        <v>First Semester</v>
      </c>
      <c r="N522" t="str">
        <f>VLOOKUP(B522,'Highest Rating - Edited'!$B$1:$K$50,8,0)</f>
        <v>Old Series</v>
      </c>
      <c r="O522" t="str">
        <f>VLOOKUP(B522,'Highest Rating - Edited'!$B$1:$K$50,9,0)</f>
        <v>www.dqstream/prison-playbook/no-network.com</v>
      </c>
      <c r="P522" s="4" t="str">
        <f t="shared" si="25"/>
        <v>PRISON PLAYBOOK</v>
      </c>
      <c r="Q522" t="str">
        <f t="shared" si="26"/>
        <v>Halo K-Drama Lovers, nikmati PRISON PLAYBOOK Ada Kim Han-jong yang nemenin kamu di hari libur kau lho</v>
      </c>
    </row>
    <row r="523" spans="1:17">
      <c r="A523">
        <f>'Actor - Edited'!A523</f>
        <v>522</v>
      </c>
      <c r="B523" t="s">
        <v>1395</v>
      </c>
      <c r="C523" t="str">
        <f>'Actor - Edited'!C523</f>
        <v>Kang Ki-doong</v>
      </c>
      <c r="D523" t="str">
        <f>'Actor - Edited'!D523</f>
        <v>Prison Gua</v>
      </c>
      <c r="E523" t="str">
        <f>'Actor - Edited'!F523</f>
        <v>Other</v>
      </c>
      <c r="F523" t="str">
        <f>'Actor - Edited'!G523</f>
        <v>www.dqbio/kang-ki-doong/prison-playbook.com</v>
      </c>
      <c r="G523" s="4" t="str">
        <f t="shared" si="24"/>
        <v>KANG KI-DOONG</v>
      </c>
      <c r="H523" t="str">
        <f>VLOOKUP(B523,'Highest Rating - Edited'!$B$1:$K$50,2,0)</f>
        <v>NO NETWORK</v>
      </c>
      <c r="I523">
        <f>VLOOKUP(B523,'Highest Rating - Edited'!$B$1:$K$50,3,0)</f>
        <v>3063</v>
      </c>
      <c r="J523" s="1">
        <f>VLOOKUP(B523,'Highest Rating - Edited'!$B$1:$K$50,4,0)</f>
        <v>43118</v>
      </c>
      <c r="K523" t="str">
        <f>VLOOKUP(B523,'Highest Rating - Edited'!$B$1:$K$50,5,0)</f>
        <v>Rating Above Average</v>
      </c>
      <c r="L523" t="str">
        <f>VLOOKUP(B523,'Highest Rating - Edited'!$B$1:$K$50,6,0)</f>
        <v>Level 2</v>
      </c>
      <c r="M523" t="str">
        <f>VLOOKUP(B523,'Highest Rating - Edited'!$B$1:$K$50,7,0)</f>
        <v>First Semester</v>
      </c>
      <c r="N523" t="str">
        <f>VLOOKUP(B523,'Highest Rating - Edited'!$B$1:$K$50,8,0)</f>
        <v>Old Series</v>
      </c>
      <c r="O523" t="str">
        <f>VLOOKUP(B523,'Highest Rating - Edited'!$B$1:$K$50,9,0)</f>
        <v>www.dqstream/prison-playbook/no-network.com</v>
      </c>
      <c r="P523" s="4" t="str">
        <f t="shared" si="25"/>
        <v>PRISON PLAYBOOK</v>
      </c>
      <c r="Q523" t="str">
        <f t="shared" si="26"/>
        <v>Halo K-Drama Lovers, nikmati PRISON PLAYBOOK Ada Kang Ki-doong yang nemenin kamu di hari libur kau lho</v>
      </c>
    </row>
    <row r="524" spans="1:17">
      <c r="A524">
        <f>'Actor - Edited'!A524</f>
        <v>523</v>
      </c>
      <c r="B524" t="s">
        <v>1395</v>
      </c>
      <c r="C524" t="str">
        <f>'Actor - Edited'!C524</f>
        <v>Choi Yeon-dong</v>
      </c>
      <c r="D524" t="str">
        <f>'Actor - Edited'!D524</f>
        <v>Vice Chief</v>
      </c>
      <c r="E524" t="str">
        <f>'Actor - Edited'!F524</f>
        <v>Other</v>
      </c>
      <c r="F524" t="str">
        <f>'Actor - Edited'!G524</f>
        <v>www.dqbio/choi-yeon-dong/prison-playbook.com</v>
      </c>
      <c r="G524" s="4" t="str">
        <f t="shared" si="24"/>
        <v>CHOI YEON-DONG</v>
      </c>
      <c r="H524" t="str">
        <f>VLOOKUP(B524,'Highest Rating - Edited'!$B$1:$K$50,2,0)</f>
        <v>NO NETWORK</v>
      </c>
      <c r="I524">
        <f>VLOOKUP(B524,'Highest Rating - Edited'!$B$1:$K$50,3,0)</f>
        <v>3063</v>
      </c>
      <c r="J524" s="1">
        <f>VLOOKUP(B524,'Highest Rating - Edited'!$B$1:$K$50,4,0)</f>
        <v>43118</v>
      </c>
      <c r="K524" t="str">
        <f>VLOOKUP(B524,'Highest Rating - Edited'!$B$1:$K$50,5,0)</f>
        <v>Rating Above Average</v>
      </c>
      <c r="L524" t="str">
        <f>VLOOKUP(B524,'Highest Rating - Edited'!$B$1:$K$50,6,0)</f>
        <v>Level 2</v>
      </c>
      <c r="M524" t="str">
        <f>VLOOKUP(B524,'Highest Rating - Edited'!$B$1:$K$50,7,0)</f>
        <v>First Semester</v>
      </c>
      <c r="N524" t="str">
        <f>VLOOKUP(B524,'Highest Rating - Edited'!$B$1:$K$50,8,0)</f>
        <v>Old Series</v>
      </c>
      <c r="O524" t="str">
        <f>VLOOKUP(B524,'Highest Rating - Edited'!$B$1:$K$50,9,0)</f>
        <v>www.dqstream/prison-playbook/no-network.com</v>
      </c>
      <c r="P524" s="4" t="str">
        <f t="shared" si="25"/>
        <v>PRISON PLAYBOOK</v>
      </c>
      <c r="Q524" t="str">
        <f t="shared" si="26"/>
        <v>Halo K-Drama Lovers, nikmati PRISON PLAYBOOK Ada Choi Yeon-dong yang nemenin kamu di hari libur kau lho</v>
      </c>
    </row>
    <row r="525" spans="1:17">
      <c r="A525">
        <f>'Actor - Edited'!A525</f>
        <v>524</v>
      </c>
      <c r="B525" t="s">
        <v>1395</v>
      </c>
      <c r="C525" t="str">
        <f>'Actor - Edited'!C525</f>
        <v xml:space="preserve">Kim Ki-nam </v>
      </c>
      <c r="D525" t="str">
        <f>'Actor - Edited'!D525</f>
        <v>Choi Hyun-</v>
      </c>
      <c r="E525" t="str">
        <f>'Actor - Edited'!F525</f>
        <v>Other</v>
      </c>
      <c r="F525" t="str">
        <f>'Actor - Edited'!G525</f>
        <v>www.dqbio/kim-ki-nam-/prison-playbook.com</v>
      </c>
      <c r="G525" s="4" t="str">
        <f t="shared" si="24"/>
        <v xml:space="preserve">KIM KI-NAM </v>
      </c>
      <c r="H525" t="str">
        <f>VLOOKUP(B525,'Highest Rating - Edited'!$B$1:$K$50,2,0)</f>
        <v>NO NETWORK</v>
      </c>
      <c r="I525">
        <f>VLOOKUP(B525,'Highest Rating - Edited'!$B$1:$K$50,3,0)</f>
        <v>3063</v>
      </c>
      <c r="J525" s="1">
        <f>VLOOKUP(B525,'Highest Rating - Edited'!$B$1:$K$50,4,0)</f>
        <v>43118</v>
      </c>
      <c r="K525" t="str">
        <f>VLOOKUP(B525,'Highest Rating - Edited'!$B$1:$K$50,5,0)</f>
        <v>Rating Above Average</v>
      </c>
      <c r="L525" t="str">
        <f>VLOOKUP(B525,'Highest Rating - Edited'!$B$1:$K$50,6,0)</f>
        <v>Level 2</v>
      </c>
      <c r="M525" t="str">
        <f>VLOOKUP(B525,'Highest Rating - Edited'!$B$1:$K$50,7,0)</f>
        <v>First Semester</v>
      </c>
      <c r="N525" t="str">
        <f>VLOOKUP(B525,'Highest Rating - Edited'!$B$1:$K$50,8,0)</f>
        <v>Old Series</v>
      </c>
      <c r="O525" t="str">
        <f>VLOOKUP(B525,'Highest Rating - Edited'!$B$1:$K$50,9,0)</f>
        <v>www.dqstream/prison-playbook/no-network.com</v>
      </c>
      <c r="P525" s="4" t="str">
        <f t="shared" si="25"/>
        <v>PRISON PLAYBOOK</v>
      </c>
      <c r="Q525" t="str">
        <f t="shared" si="26"/>
        <v>Halo K-Drama Lovers, nikmati PRISON PLAYBOOK Ada Kim Ki-nam  yang nemenin kamu di hari libur kau lho</v>
      </c>
    </row>
    <row r="526" spans="1:17">
      <c r="A526">
        <f>'Actor - Edited'!A526</f>
        <v>525</v>
      </c>
      <c r="B526" t="s">
        <v>1395</v>
      </c>
      <c r="C526" t="str">
        <f>'Actor - Edited'!C526</f>
        <v>Lee Do-gyeom</v>
      </c>
      <c r="D526" t="str">
        <f>'Actor - Edited'!D526</f>
        <v>Park Do-gy</v>
      </c>
      <c r="E526" t="str">
        <f>'Actor - Edited'!F526</f>
        <v>Other</v>
      </c>
      <c r="F526" t="str">
        <f>'Actor - Edited'!G526</f>
        <v>www.dqbio/lee-do-gyeom/prison-playbook.com</v>
      </c>
      <c r="G526" s="4" t="str">
        <f t="shared" si="24"/>
        <v>LEE DO-GYEOM</v>
      </c>
      <c r="H526" t="str">
        <f>VLOOKUP(B526,'Highest Rating - Edited'!$B$1:$K$50,2,0)</f>
        <v>NO NETWORK</v>
      </c>
      <c r="I526">
        <f>VLOOKUP(B526,'Highest Rating - Edited'!$B$1:$K$50,3,0)</f>
        <v>3063</v>
      </c>
      <c r="J526" s="1">
        <f>VLOOKUP(B526,'Highest Rating - Edited'!$B$1:$K$50,4,0)</f>
        <v>43118</v>
      </c>
      <c r="K526" t="str">
        <f>VLOOKUP(B526,'Highest Rating - Edited'!$B$1:$K$50,5,0)</f>
        <v>Rating Above Average</v>
      </c>
      <c r="L526" t="str">
        <f>VLOOKUP(B526,'Highest Rating - Edited'!$B$1:$K$50,6,0)</f>
        <v>Level 2</v>
      </c>
      <c r="M526" t="str">
        <f>VLOOKUP(B526,'Highest Rating - Edited'!$B$1:$K$50,7,0)</f>
        <v>First Semester</v>
      </c>
      <c r="N526" t="str">
        <f>VLOOKUP(B526,'Highest Rating - Edited'!$B$1:$K$50,8,0)</f>
        <v>Old Series</v>
      </c>
      <c r="O526" t="str">
        <f>VLOOKUP(B526,'Highest Rating - Edited'!$B$1:$K$50,9,0)</f>
        <v>www.dqstream/prison-playbook/no-network.com</v>
      </c>
      <c r="P526" s="4" t="str">
        <f t="shared" si="25"/>
        <v>PRISON PLAYBOOK</v>
      </c>
      <c r="Q526" t="str">
        <f t="shared" si="26"/>
        <v>Halo K-Drama Lovers, nikmati PRISON PLAYBOOK Ada Lee Do-gyeom yang nemenin kamu di hari libur kau lho</v>
      </c>
    </row>
    <row r="527" spans="1:17">
      <c r="A527">
        <f>'Actor - Edited'!A527</f>
        <v>526</v>
      </c>
      <c r="B527" t="s">
        <v>1395</v>
      </c>
      <c r="C527" t="str">
        <f>'Actor - Edited'!C527</f>
        <v xml:space="preserve">Lim Cheol-hyung </v>
      </c>
      <c r="D527" t="str">
        <f>'Actor - Edited'!D527</f>
        <v>Director K</v>
      </c>
      <c r="E527" t="str">
        <f>'Actor - Edited'!F527</f>
        <v>Other</v>
      </c>
      <c r="F527" t="str">
        <f>'Actor - Edited'!G527</f>
        <v>www.dqbio/lim-cheol-hyung-/prison-playbook.com</v>
      </c>
      <c r="G527" s="4" t="str">
        <f t="shared" si="24"/>
        <v xml:space="preserve">LIM CHEOL-HYUNG </v>
      </c>
      <c r="H527" t="str">
        <f>VLOOKUP(B527,'Highest Rating - Edited'!$B$1:$K$50,2,0)</f>
        <v>NO NETWORK</v>
      </c>
      <c r="I527">
        <f>VLOOKUP(B527,'Highest Rating - Edited'!$B$1:$K$50,3,0)</f>
        <v>3063</v>
      </c>
      <c r="J527" s="1">
        <f>VLOOKUP(B527,'Highest Rating - Edited'!$B$1:$K$50,4,0)</f>
        <v>43118</v>
      </c>
      <c r="K527" t="str">
        <f>VLOOKUP(B527,'Highest Rating - Edited'!$B$1:$K$50,5,0)</f>
        <v>Rating Above Average</v>
      </c>
      <c r="L527" t="str">
        <f>VLOOKUP(B527,'Highest Rating - Edited'!$B$1:$K$50,6,0)</f>
        <v>Level 2</v>
      </c>
      <c r="M527" t="str">
        <f>VLOOKUP(B527,'Highest Rating - Edited'!$B$1:$K$50,7,0)</f>
        <v>First Semester</v>
      </c>
      <c r="N527" t="str">
        <f>VLOOKUP(B527,'Highest Rating - Edited'!$B$1:$K$50,8,0)</f>
        <v>Old Series</v>
      </c>
      <c r="O527" t="str">
        <f>VLOOKUP(B527,'Highest Rating - Edited'!$B$1:$K$50,9,0)</f>
        <v>www.dqstream/prison-playbook/no-network.com</v>
      </c>
      <c r="P527" s="4" t="str">
        <f t="shared" si="25"/>
        <v>PRISON PLAYBOOK</v>
      </c>
      <c r="Q527" t="str">
        <f t="shared" si="26"/>
        <v>Halo K-Drama Lovers, nikmati PRISON PLAYBOOK Ada Lim Cheol-hyung  yang nemenin kamu di hari libur kau lho</v>
      </c>
    </row>
    <row r="528" spans="1:17">
      <c r="A528">
        <f>'Actor - Edited'!A528</f>
        <v>527</v>
      </c>
      <c r="B528" t="s">
        <v>1395</v>
      </c>
      <c r="C528" t="str">
        <f>'Actor - Edited'!C528</f>
        <v xml:space="preserve">Kong Sang-a </v>
      </c>
      <c r="D528" t="str">
        <f>'Actor - Edited'!D528</f>
        <v>Kim Ji-ho'</v>
      </c>
      <c r="E528" t="str">
        <f>'Actor - Edited'!F528</f>
        <v>Other</v>
      </c>
      <c r="F528" t="str">
        <f>'Actor - Edited'!G528</f>
        <v>www.dqbio/kong-sang-a-/prison-playbook.com</v>
      </c>
      <c r="G528" s="4" t="str">
        <f t="shared" si="24"/>
        <v xml:space="preserve">KONG SANG-A </v>
      </c>
      <c r="H528" t="str">
        <f>VLOOKUP(B528,'Highest Rating - Edited'!$B$1:$K$50,2,0)</f>
        <v>NO NETWORK</v>
      </c>
      <c r="I528">
        <f>VLOOKUP(B528,'Highest Rating - Edited'!$B$1:$K$50,3,0)</f>
        <v>3063</v>
      </c>
      <c r="J528" s="1">
        <f>VLOOKUP(B528,'Highest Rating - Edited'!$B$1:$K$50,4,0)</f>
        <v>43118</v>
      </c>
      <c r="K528" t="str">
        <f>VLOOKUP(B528,'Highest Rating - Edited'!$B$1:$K$50,5,0)</f>
        <v>Rating Above Average</v>
      </c>
      <c r="L528" t="str">
        <f>VLOOKUP(B528,'Highest Rating - Edited'!$B$1:$K$50,6,0)</f>
        <v>Level 2</v>
      </c>
      <c r="M528" t="str">
        <f>VLOOKUP(B528,'Highest Rating - Edited'!$B$1:$K$50,7,0)</f>
        <v>First Semester</v>
      </c>
      <c r="N528" t="str">
        <f>VLOOKUP(B528,'Highest Rating - Edited'!$B$1:$K$50,8,0)</f>
        <v>Old Series</v>
      </c>
      <c r="O528" t="str">
        <f>VLOOKUP(B528,'Highest Rating - Edited'!$B$1:$K$50,9,0)</f>
        <v>www.dqstream/prison-playbook/no-network.com</v>
      </c>
      <c r="P528" s="4" t="str">
        <f t="shared" si="25"/>
        <v>PRISON PLAYBOOK</v>
      </c>
      <c r="Q528" t="str">
        <f t="shared" si="26"/>
        <v>Halo K-Drama Lovers, nikmati PRISON PLAYBOOK Ada Kong Sang-a  yang nemenin kamu di hari libur kau lho</v>
      </c>
    </row>
    <row r="529" spans="1:17">
      <c r="A529">
        <f>'Actor - Edited'!A529</f>
        <v>528</v>
      </c>
      <c r="B529" t="s">
        <v>1395</v>
      </c>
      <c r="C529" t="str">
        <f>'Actor - Edited'!C529</f>
        <v xml:space="preserve">Park Hye-jin </v>
      </c>
      <c r="D529" t="str">
        <f>'Actor - Edited'!D529</f>
        <v>Lee Joon-h</v>
      </c>
      <c r="E529" t="str">
        <f>'Actor - Edited'!F529</f>
        <v>Other</v>
      </c>
      <c r="F529" t="str">
        <f>'Actor - Edited'!G529</f>
        <v>www.dqbio/park-hye-jin-/prison-playbook.com</v>
      </c>
      <c r="G529" s="4" t="str">
        <f t="shared" si="24"/>
        <v xml:space="preserve">PARK HYE-JIN </v>
      </c>
      <c r="H529" t="str">
        <f>VLOOKUP(B529,'Highest Rating - Edited'!$B$1:$K$50,2,0)</f>
        <v>NO NETWORK</v>
      </c>
      <c r="I529">
        <f>VLOOKUP(B529,'Highest Rating - Edited'!$B$1:$K$50,3,0)</f>
        <v>3063</v>
      </c>
      <c r="J529" s="1">
        <f>VLOOKUP(B529,'Highest Rating - Edited'!$B$1:$K$50,4,0)</f>
        <v>43118</v>
      </c>
      <c r="K529" t="str">
        <f>VLOOKUP(B529,'Highest Rating - Edited'!$B$1:$K$50,5,0)</f>
        <v>Rating Above Average</v>
      </c>
      <c r="L529" t="str">
        <f>VLOOKUP(B529,'Highest Rating - Edited'!$B$1:$K$50,6,0)</f>
        <v>Level 2</v>
      </c>
      <c r="M529" t="str">
        <f>VLOOKUP(B529,'Highest Rating - Edited'!$B$1:$K$50,7,0)</f>
        <v>First Semester</v>
      </c>
      <c r="N529" t="str">
        <f>VLOOKUP(B529,'Highest Rating - Edited'!$B$1:$K$50,8,0)</f>
        <v>Old Series</v>
      </c>
      <c r="O529" t="str">
        <f>VLOOKUP(B529,'Highest Rating - Edited'!$B$1:$K$50,9,0)</f>
        <v>www.dqstream/prison-playbook/no-network.com</v>
      </c>
      <c r="P529" s="4" t="str">
        <f t="shared" si="25"/>
        <v>PRISON PLAYBOOK</v>
      </c>
      <c r="Q529" t="str">
        <f t="shared" si="26"/>
        <v>Halo K-Drama Lovers, nikmati PRISON PLAYBOOK Ada Park Hye-jin  yang nemenin kamu di hari libur kau lho</v>
      </c>
    </row>
    <row r="530" spans="1:17">
      <c r="A530">
        <f>'Actor - Edited'!A530</f>
        <v>529</v>
      </c>
      <c r="B530" t="s">
        <v>1395</v>
      </c>
      <c r="C530" t="str">
        <f>'Actor - Edited'!C530</f>
        <v xml:space="preserve">Jung Jin  </v>
      </c>
      <c r="D530" t="str">
        <f>'Actor - Edited'!D530</f>
        <v xml:space="preserve">Jung Jin  </v>
      </c>
      <c r="E530" t="str">
        <f>'Actor - Edited'!F530</f>
        <v>Other</v>
      </c>
      <c r="F530" t="str">
        <f>'Actor - Edited'!G530</f>
        <v>www.dqbio/jung-jin--/prison-playbook.com</v>
      </c>
      <c r="G530" s="4" t="str">
        <f t="shared" si="24"/>
        <v xml:space="preserve">JUNG JIN  </v>
      </c>
      <c r="H530" t="str">
        <f>VLOOKUP(B530,'Highest Rating - Edited'!$B$1:$K$50,2,0)</f>
        <v>NO NETWORK</v>
      </c>
      <c r="I530">
        <f>VLOOKUP(B530,'Highest Rating - Edited'!$B$1:$K$50,3,0)</f>
        <v>3063</v>
      </c>
      <c r="J530" s="1">
        <f>VLOOKUP(B530,'Highest Rating - Edited'!$B$1:$K$50,4,0)</f>
        <v>43118</v>
      </c>
      <c r="K530" t="str">
        <f>VLOOKUP(B530,'Highest Rating - Edited'!$B$1:$K$50,5,0)</f>
        <v>Rating Above Average</v>
      </c>
      <c r="L530" t="str">
        <f>VLOOKUP(B530,'Highest Rating - Edited'!$B$1:$K$50,6,0)</f>
        <v>Level 2</v>
      </c>
      <c r="M530" t="str">
        <f>VLOOKUP(B530,'Highest Rating - Edited'!$B$1:$K$50,7,0)</f>
        <v>First Semester</v>
      </c>
      <c r="N530" t="str">
        <f>VLOOKUP(B530,'Highest Rating - Edited'!$B$1:$K$50,8,0)</f>
        <v>Old Series</v>
      </c>
      <c r="O530" t="str">
        <f>VLOOKUP(B530,'Highest Rating - Edited'!$B$1:$K$50,9,0)</f>
        <v>www.dqstream/prison-playbook/no-network.com</v>
      </c>
      <c r="P530" s="4" t="str">
        <f t="shared" si="25"/>
        <v>PRISON PLAYBOOK</v>
      </c>
      <c r="Q530" t="str">
        <f t="shared" si="26"/>
        <v>Halo K-Drama Lovers, nikmati PRISON PLAYBOOK Ada Jung Jin   yang nemenin kamu di hari libur kau lho</v>
      </c>
    </row>
    <row r="531" spans="1:17">
      <c r="A531">
        <f>'Actor - Edited'!A531</f>
        <v>530</v>
      </c>
      <c r="B531" t="s">
        <v>1395</v>
      </c>
      <c r="C531" t="str">
        <f>'Actor - Edited'!C531</f>
        <v>Lee Moo-saeng</v>
      </c>
      <c r="D531" t="str">
        <f>'Actor - Edited'!D531</f>
        <v>Captain Yo</v>
      </c>
      <c r="E531" t="str">
        <f>'Actor - Edited'!F531</f>
        <v>Other</v>
      </c>
      <c r="F531" t="str">
        <f>'Actor - Edited'!G531</f>
        <v>www.dqbio/lee-moo-saeng/prison-playbook.com</v>
      </c>
      <c r="G531" s="4" t="str">
        <f t="shared" si="24"/>
        <v>LEE MOO-SAENG</v>
      </c>
      <c r="H531" t="str">
        <f>VLOOKUP(B531,'Highest Rating - Edited'!$B$1:$K$50,2,0)</f>
        <v>NO NETWORK</v>
      </c>
      <c r="I531">
        <f>VLOOKUP(B531,'Highest Rating - Edited'!$B$1:$K$50,3,0)</f>
        <v>3063</v>
      </c>
      <c r="J531" s="1">
        <f>VLOOKUP(B531,'Highest Rating - Edited'!$B$1:$K$50,4,0)</f>
        <v>43118</v>
      </c>
      <c r="K531" t="str">
        <f>VLOOKUP(B531,'Highest Rating - Edited'!$B$1:$K$50,5,0)</f>
        <v>Rating Above Average</v>
      </c>
      <c r="L531" t="str">
        <f>VLOOKUP(B531,'Highest Rating - Edited'!$B$1:$K$50,6,0)</f>
        <v>Level 2</v>
      </c>
      <c r="M531" t="str">
        <f>VLOOKUP(B531,'Highest Rating - Edited'!$B$1:$K$50,7,0)</f>
        <v>First Semester</v>
      </c>
      <c r="N531" t="str">
        <f>VLOOKUP(B531,'Highest Rating - Edited'!$B$1:$K$50,8,0)</f>
        <v>Old Series</v>
      </c>
      <c r="O531" t="str">
        <f>VLOOKUP(B531,'Highest Rating - Edited'!$B$1:$K$50,9,0)</f>
        <v>www.dqstream/prison-playbook/no-network.com</v>
      </c>
      <c r="P531" s="4" t="str">
        <f t="shared" si="25"/>
        <v>PRISON PLAYBOOK</v>
      </c>
      <c r="Q531" t="str">
        <f t="shared" si="26"/>
        <v>Halo K-Drama Lovers, nikmati PRISON PLAYBOOK Ada Lee Moo-saeng yang nemenin kamu di hari libur kau lho</v>
      </c>
    </row>
    <row r="532" spans="1:17">
      <c r="A532">
        <f>'Actor - Edited'!A532</f>
        <v>531</v>
      </c>
      <c r="B532" t="s">
        <v>1395</v>
      </c>
      <c r="C532" t="str">
        <f>'Actor - Edited'!C532</f>
        <v xml:space="preserve">Kim Jae-geon  </v>
      </c>
      <c r="D532" t="str">
        <f>'Actor - Edited'!D532</f>
        <v>Kim Jae-ge</v>
      </c>
      <c r="E532" t="str">
        <f>'Actor - Edited'!F532</f>
        <v>Other</v>
      </c>
      <c r="F532" t="str">
        <f>'Actor - Edited'!G532</f>
        <v>www.dqbio/kim-jae-geon--/prison-playbook.com</v>
      </c>
      <c r="G532" s="4" t="str">
        <f t="shared" si="24"/>
        <v xml:space="preserve">KIM JAE-GEON  </v>
      </c>
      <c r="H532" t="str">
        <f>VLOOKUP(B532,'Highest Rating - Edited'!$B$1:$K$50,2,0)</f>
        <v>NO NETWORK</v>
      </c>
      <c r="I532">
        <f>VLOOKUP(B532,'Highest Rating - Edited'!$B$1:$K$50,3,0)</f>
        <v>3063</v>
      </c>
      <c r="J532" s="1">
        <f>VLOOKUP(B532,'Highest Rating - Edited'!$B$1:$K$50,4,0)</f>
        <v>43118</v>
      </c>
      <c r="K532" t="str">
        <f>VLOOKUP(B532,'Highest Rating - Edited'!$B$1:$K$50,5,0)</f>
        <v>Rating Above Average</v>
      </c>
      <c r="L532" t="str">
        <f>VLOOKUP(B532,'Highest Rating - Edited'!$B$1:$K$50,6,0)</f>
        <v>Level 2</v>
      </c>
      <c r="M532" t="str">
        <f>VLOOKUP(B532,'Highest Rating - Edited'!$B$1:$K$50,7,0)</f>
        <v>First Semester</v>
      </c>
      <c r="N532" t="str">
        <f>VLOOKUP(B532,'Highest Rating - Edited'!$B$1:$K$50,8,0)</f>
        <v>Old Series</v>
      </c>
      <c r="O532" t="str">
        <f>VLOOKUP(B532,'Highest Rating - Edited'!$B$1:$K$50,9,0)</f>
        <v>www.dqstream/prison-playbook/no-network.com</v>
      </c>
      <c r="P532" s="4" t="str">
        <f t="shared" si="25"/>
        <v>PRISON PLAYBOOK</v>
      </c>
      <c r="Q532" t="str">
        <f t="shared" si="26"/>
        <v>Halo K-Drama Lovers, nikmati PRISON PLAYBOOK Ada Kim Jae-geon   yang nemenin kamu di hari libur kau lho</v>
      </c>
    </row>
    <row r="533" spans="1:17">
      <c r="A533">
        <f>'Actor - Edited'!A533</f>
        <v>532</v>
      </c>
      <c r="B533" t="s">
        <v>1395</v>
      </c>
      <c r="C533" t="str">
        <f>'Actor - Edited'!C533</f>
        <v>Jang Hyuk-jin</v>
      </c>
      <c r="D533" t="str">
        <f>'Actor - Edited'!D533</f>
        <v>Yoo Han-ya</v>
      </c>
      <c r="E533" t="str">
        <f>'Actor - Edited'!F533</f>
        <v>Other</v>
      </c>
      <c r="F533" t="str">
        <f>'Actor - Edited'!G533</f>
        <v>www.dqbio/jang-hyuk-jin/prison-playbook.com</v>
      </c>
      <c r="G533" s="4" t="str">
        <f t="shared" si="24"/>
        <v>JANG HYUK-JIN</v>
      </c>
      <c r="H533" t="str">
        <f>VLOOKUP(B533,'Highest Rating - Edited'!$B$1:$K$50,2,0)</f>
        <v>NO NETWORK</v>
      </c>
      <c r="I533">
        <f>VLOOKUP(B533,'Highest Rating - Edited'!$B$1:$K$50,3,0)</f>
        <v>3063</v>
      </c>
      <c r="J533" s="1">
        <f>VLOOKUP(B533,'Highest Rating - Edited'!$B$1:$K$50,4,0)</f>
        <v>43118</v>
      </c>
      <c r="K533" t="str">
        <f>VLOOKUP(B533,'Highest Rating - Edited'!$B$1:$K$50,5,0)</f>
        <v>Rating Above Average</v>
      </c>
      <c r="L533" t="str">
        <f>VLOOKUP(B533,'Highest Rating - Edited'!$B$1:$K$50,6,0)</f>
        <v>Level 2</v>
      </c>
      <c r="M533" t="str">
        <f>VLOOKUP(B533,'Highest Rating - Edited'!$B$1:$K$50,7,0)</f>
        <v>First Semester</v>
      </c>
      <c r="N533" t="str">
        <f>VLOOKUP(B533,'Highest Rating - Edited'!$B$1:$K$50,8,0)</f>
        <v>Old Series</v>
      </c>
      <c r="O533" t="str">
        <f>VLOOKUP(B533,'Highest Rating - Edited'!$B$1:$K$50,9,0)</f>
        <v>www.dqstream/prison-playbook/no-network.com</v>
      </c>
      <c r="P533" s="4" t="str">
        <f t="shared" si="25"/>
        <v>PRISON PLAYBOOK</v>
      </c>
      <c r="Q533" t="str">
        <f t="shared" si="26"/>
        <v>Halo K-Drama Lovers, nikmati PRISON PLAYBOOK Ada Jang Hyuk-jin yang nemenin kamu di hari libur kau lho</v>
      </c>
    </row>
    <row r="534" spans="1:17">
      <c r="A534">
        <f>'Actor - Edited'!A534</f>
        <v>533</v>
      </c>
      <c r="B534" t="s">
        <v>1395</v>
      </c>
      <c r="C534" t="str">
        <f>'Actor - Edited'!C534</f>
        <v>Yeom Hye-ran</v>
      </c>
      <c r="D534" t="str">
        <f>'Actor - Edited'!D534</f>
        <v>Yoo Han-ya</v>
      </c>
      <c r="E534" t="str">
        <f>'Actor - Edited'!F534</f>
        <v>Other</v>
      </c>
      <c r="F534" t="str">
        <f>'Actor - Edited'!G534</f>
        <v>www.dqbio/yeom-hye-ran/prison-playbook.com</v>
      </c>
      <c r="G534" s="4" t="str">
        <f t="shared" si="24"/>
        <v>YEOM HYE-RAN</v>
      </c>
      <c r="H534" t="str">
        <f>VLOOKUP(B534,'Highest Rating - Edited'!$B$1:$K$50,2,0)</f>
        <v>NO NETWORK</v>
      </c>
      <c r="I534">
        <f>VLOOKUP(B534,'Highest Rating - Edited'!$B$1:$K$50,3,0)</f>
        <v>3063</v>
      </c>
      <c r="J534" s="1">
        <f>VLOOKUP(B534,'Highest Rating - Edited'!$B$1:$K$50,4,0)</f>
        <v>43118</v>
      </c>
      <c r="K534" t="str">
        <f>VLOOKUP(B534,'Highest Rating - Edited'!$B$1:$K$50,5,0)</f>
        <v>Rating Above Average</v>
      </c>
      <c r="L534" t="str">
        <f>VLOOKUP(B534,'Highest Rating - Edited'!$B$1:$K$50,6,0)</f>
        <v>Level 2</v>
      </c>
      <c r="M534" t="str">
        <f>VLOOKUP(B534,'Highest Rating - Edited'!$B$1:$K$50,7,0)</f>
        <v>First Semester</v>
      </c>
      <c r="N534" t="str">
        <f>VLOOKUP(B534,'Highest Rating - Edited'!$B$1:$K$50,8,0)</f>
        <v>Old Series</v>
      </c>
      <c r="O534" t="str">
        <f>VLOOKUP(B534,'Highest Rating - Edited'!$B$1:$K$50,9,0)</f>
        <v>www.dqstream/prison-playbook/no-network.com</v>
      </c>
      <c r="P534" s="4" t="str">
        <f t="shared" si="25"/>
        <v>PRISON PLAYBOOK</v>
      </c>
      <c r="Q534" t="str">
        <f t="shared" si="26"/>
        <v>Halo K-Drama Lovers, nikmati PRISON PLAYBOOK Ada Yeom Hye-ran yang nemenin kamu di hari libur kau lho</v>
      </c>
    </row>
    <row r="535" spans="1:17">
      <c r="A535">
        <f>'Actor - Edited'!A535</f>
        <v>534</v>
      </c>
      <c r="B535" t="s">
        <v>1395</v>
      </c>
      <c r="C535" t="str">
        <f>'Actor - Edited'!C535</f>
        <v>Seo Ji-hoon</v>
      </c>
      <c r="D535" t="str">
        <f>'Actor - Edited'!D535</f>
        <v>Min-sik</v>
      </c>
      <c r="E535" t="str">
        <f>'Actor - Edited'!F535</f>
        <v>Other</v>
      </c>
      <c r="F535" t="str">
        <f>'Actor - Edited'!G535</f>
        <v>www.dqbio/seo-ji-hoon/prison-playbook.com</v>
      </c>
      <c r="G535" s="4" t="str">
        <f t="shared" si="24"/>
        <v>SEO JI-HOON</v>
      </c>
      <c r="H535" t="str">
        <f>VLOOKUP(B535,'Highest Rating - Edited'!$B$1:$K$50,2,0)</f>
        <v>NO NETWORK</v>
      </c>
      <c r="I535">
        <f>VLOOKUP(B535,'Highest Rating - Edited'!$B$1:$K$50,3,0)</f>
        <v>3063</v>
      </c>
      <c r="J535" s="1">
        <f>VLOOKUP(B535,'Highest Rating - Edited'!$B$1:$K$50,4,0)</f>
        <v>43118</v>
      </c>
      <c r="K535" t="str">
        <f>VLOOKUP(B535,'Highest Rating - Edited'!$B$1:$K$50,5,0)</f>
        <v>Rating Above Average</v>
      </c>
      <c r="L535" t="str">
        <f>VLOOKUP(B535,'Highest Rating - Edited'!$B$1:$K$50,6,0)</f>
        <v>Level 2</v>
      </c>
      <c r="M535" t="str">
        <f>VLOOKUP(B535,'Highest Rating - Edited'!$B$1:$K$50,7,0)</f>
        <v>First Semester</v>
      </c>
      <c r="N535" t="str">
        <f>VLOOKUP(B535,'Highest Rating - Edited'!$B$1:$K$50,8,0)</f>
        <v>Old Series</v>
      </c>
      <c r="O535" t="str">
        <f>VLOOKUP(B535,'Highest Rating - Edited'!$B$1:$K$50,9,0)</f>
        <v>www.dqstream/prison-playbook/no-network.com</v>
      </c>
      <c r="P535" s="4" t="str">
        <f t="shared" si="25"/>
        <v>PRISON PLAYBOOK</v>
      </c>
      <c r="Q535" t="str">
        <f t="shared" si="26"/>
        <v>Halo K-Drama Lovers, nikmati PRISON PLAYBOOK Ada Seo Ji-hoon yang nemenin kamu di hari libur kau lho</v>
      </c>
    </row>
    <row r="536" spans="1:17">
      <c r="A536">
        <f>'Actor - Edited'!A536</f>
        <v>535</v>
      </c>
      <c r="B536" t="s">
        <v>1395</v>
      </c>
      <c r="C536" t="str">
        <f>'Actor - Edited'!C536</f>
        <v>Han Duk-soo</v>
      </c>
      <c r="D536" t="str">
        <f>'Actor - Edited'!D536</f>
        <v>News ancho</v>
      </c>
      <c r="E536" t="str">
        <f>'Actor - Edited'!F536</f>
        <v>Other</v>
      </c>
      <c r="F536" t="str">
        <f>'Actor - Edited'!G536</f>
        <v>www.dqbio/han-duk-soo/prison-playbook.com</v>
      </c>
      <c r="G536" s="4" t="str">
        <f t="shared" si="24"/>
        <v>HAN DUK-SOO</v>
      </c>
      <c r="H536" t="str">
        <f>VLOOKUP(B536,'Highest Rating - Edited'!$B$1:$K$50,2,0)</f>
        <v>NO NETWORK</v>
      </c>
      <c r="I536">
        <f>VLOOKUP(B536,'Highest Rating - Edited'!$B$1:$K$50,3,0)</f>
        <v>3063</v>
      </c>
      <c r="J536" s="1">
        <f>VLOOKUP(B536,'Highest Rating - Edited'!$B$1:$K$50,4,0)</f>
        <v>43118</v>
      </c>
      <c r="K536" t="str">
        <f>VLOOKUP(B536,'Highest Rating - Edited'!$B$1:$K$50,5,0)</f>
        <v>Rating Above Average</v>
      </c>
      <c r="L536" t="str">
        <f>VLOOKUP(B536,'Highest Rating - Edited'!$B$1:$K$50,6,0)</f>
        <v>Level 2</v>
      </c>
      <c r="M536" t="str">
        <f>VLOOKUP(B536,'Highest Rating - Edited'!$B$1:$K$50,7,0)</f>
        <v>First Semester</v>
      </c>
      <c r="N536" t="str">
        <f>VLOOKUP(B536,'Highest Rating - Edited'!$B$1:$K$50,8,0)</f>
        <v>Old Series</v>
      </c>
      <c r="O536" t="str">
        <f>VLOOKUP(B536,'Highest Rating - Edited'!$B$1:$K$50,9,0)</f>
        <v>www.dqstream/prison-playbook/no-network.com</v>
      </c>
      <c r="P536" s="4" t="str">
        <f t="shared" si="25"/>
        <v>PRISON PLAYBOOK</v>
      </c>
      <c r="Q536" t="str">
        <f t="shared" si="26"/>
        <v>Halo K-Drama Lovers, nikmati PRISON PLAYBOOK Ada Han Duk-soo yang nemenin kamu di hari libur kau lho</v>
      </c>
    </row>
    <row r="537" spans="1:17">
      <c r="A537">
        <f>'Actor - Edited'!A537</f>
        <v>536</v>
      </c>
      <c r="B537" t="s">
        <v>1395</v>
      </c>
      <c r="C537" t="str">
        <f>'Actor - Edited'!C537</f>
        <v>Kim Kyung-rae</v>
      </c>
      <c r="D537" t="str">
        <f>'Actor - Edited'!D537</f>
        <v>News ancho</v>
      </c>
      <c r="E537" t="str">
        <f>'Actor - Edited'!F537</f>
        <v>Other</v>
      </c>
      <c r="F537" t="str">
        <f>'Actor - Edited'!G537</f>
        <v>www.dqbio/kim-kyung-rae/prison-playbook.com</v>
      </c>
      <c r="G537" s="4" t="str">
        <f t="shared" si="24"/>
        <v>KIM KYUNG-RAE</v>
      </c>
      <c r="H537" t="str">
        <f>VLOOKUP(B537,'Highest Rating - Edited'!$B$1:$K$50,2,0)</f>
        <v>NO NETWORK</v>
      </c>
      <c r="I537">
        <f>VLOOKUP(B537,'Highest Rating - Edited'!$B$1:$K$50,3,0)</f>
        <v>3063</v>
      </c>
      <c r="J537" s="1">
        <f>VLOOKUP(B537,'Highest Rating - Edited'!$B$1:$K$50,4,0)</f>
        <v>43118</v>
      </c>
      <c r="K537" t="str">
        <f>VLOOKUP(B537,'Highest Rating - Edited'!$B$1:$K$50,5,0)</f>
        <v>Rating Above Average</v>
      </c>
      <c r="L537" t="str">
        <f>VLOOKUP(B537,'Highest Rating - Edited'!$B$1:$K$50,6,0)</f>
        <v>Level 2</v>
      </c>
      <c r="M537" t="str">
        <f>VLOOKUP(B537,'Highest Rating - Edited'!$B$1:$K$50,7,0)</f>
        <v>First Semester</v>
      </c>
      <c r="N537" t="str">
        <f>VLOOKUP(B537,'Highest Rating - Edited'!$B$1:$K$50,8,0)</f>
        <v>Old Series</v>
      </c>
      <c r="O537" t="str">
        <f>VLOOKUP(B537,'Highest Rating - Edited'!$B$1:$K$50,9,0)</f>
        <v>www.dqstream/prison-playbook/no-network.com</v>
      </c>
      <c r="P537" s="4" t="str">
        <f t="shared" si="25"/>
        <v>PRISON PLAYBOOK</v>
      </c>
      <c r="Q537" t="str">
        <f t="shared" si="26"/>
        <v>Halo K-Drama Lovers, nikmati PRISON PLAYBOOK Ada Kim Kyung-rae yang nemenin kamu di hari libur kau lho</v>
      </c>
    </row>
    <row r="538" spans="1:17">
      <c r="A538">
        <f>'Actor - Edited'!A538</f>
        <v>537</v>
      </c>
      <c r="B538" t="s">
        <v>1395</v>
      </c>
      <c r="C538" t="str">
        <f>'Actor - Edited'!C538</f>
        <v>Ki Eun-ryung</v>
      </c>
      <c r="D538" t="str">
        <f>'Actor - Edited'!D538</f>
        <v>News ancho</v>
      </c>
      <c r="E538" t="str">
        <f>'Actor - Edited'!F538</f>
        <v>Other</v>
      </c>
      <c r="F538" t="str">
        <f>'Actor - Edited'!G538</f>
        <v>www.dqbio/ki-eun-ryung/prison-playbook.com</v>
      </c>
      <c r="G538" s="4" t="str">
        <f t="shared" si="24"/>
        <v>KI EUN-RYUNG</v>
      </c>
      <c r="H538" t="str">
        <f>VLOOKUP(B538,'Highest Rating - Edited'!$B$1:$K$50,2,0)</f>
        <v>NO NETWORK</v>
      </c>
      <c r="I538">
        <f>VLOOKUP(B538,'Highest Rating - Edited'!$B$1:$K$50,3,0)</f>
        <v>3063</v>
      </c>
      <c r="J538" s="1">
        <f>VLOOKUP(B538,'Highest Rating - Edited'!$B$1:$K$50,4,0)</f>
        <v>43118</v>
      </c>
      <c r="K538" t="str">
        <f>VLOOKUP(B538,'Highest Rating - Edited'!$B$1:$K$50,5,0)</f>
        <v>Rating Above Average</v>
      </c>
      <c r="L538" t="str">
        <f>VLOOKUP(B538,'Highest Rating - Edited'!$B$1:$K$50,6,0)</f>
        <v>Level 2</v>
      </c>
      <c r="M538" t="str">
        <f>VLOOKUP(B538,'Highest Rating - Edited'!$B$1:$K$50,7,0)</f>
        <v>First Semester</v>
      </c>
      <c r="N538" t="str">
        <f>VLOOKUP(B538,'Highest Rating - Edited'!$B$1:$K$50,8,0)</f>
        <v>Old Series</v>
      </c>
      <c r="O538" t="str">
        <f>VLOOKUP(B538,'Highest Rating - Edited'!$B$1:$K$50,9,0)</f>
        <v>www.dqstream/prison-playbook/no-network.com</v>
      </c>
      <c r="P538" s="4" t="str">
        <f t="shared" si="25"/>
        <v>PRISON PLAYBOOK</v>
      </c>
      <c r="Q538" t="str">
        <f t="shared" si="26"/>
        <v>Halo K-Drama Lovers, nikmati PRISON PLAYBOOK Ada Ki Eun-ryung yang nemenin kamu di hari libur kau lho</v>
      </c>
    </row>
    <row r="539" spans="1:17">
      <c r="A539">
        <f>'Actor - Edited'!A539</f>
        <v>538</v>
      </c>
      <c r="B539" t="s">
        <v>1395</v>
      </c>
      <c r="C539" t="str">
        <f>'Actor - Edited'!C539</f>
        <v xml:space="preserve">Lee Young-suk  </v>
      </c>
      <c r="D539" t="str">
        <f>'Actor - Edited'!D539</f>
        <v>Lee Young-</v>
      </c>
      <c r="E539" t="str">
        <f>'Actor - Edited'!F539</f>
        <v>Other</v>
      </c>
      <c r="F539" t="str">
        <f>'Actor - Edited'!G539</f>
        <v>www.dqbio/lee-young-suk--/prison-playbook.com</v>
      </c>
      <c r="G539" s="4" t="str">
        <f t="shared" si="24"/>
        <v xml:space="preserve">LEE YOUNG-SUK  </v>
      </c>
      <c r="H539" t="str">
        <f>VLOOKUP(B539,'Highest Rating - Edited'!$B$1:$K$50,2,0)</f>
        <v>NO NETWORK</v>
      </c>
      <c r="I539">
        <f>VLOOKUP(B539,'Highest Rating - Edited'!$B$1:$K$50,3,0)</f>
        <v>3063</v>
      </c>
      <c r="J539" s="1">
        <f>VLOOKUP(B539,'Highest Rating - Edited'!$B$1:$K$50,4,0)</f>
        <v>43118</v>
      </c>
      <c r="K539" t="str">
        <f>VLOOKUP(B539,'Highest Rating - Edited'!$B$1:$K$50,5,0)</f>
        <v>Rating Above Average</v>
      </c>
      <c r="L539" t="str">
        <f>VLOOKUP(B539,'Highest Rating - Edited'!$B$1:$K$50,6,0)</f>
        <v>Level 2</v>
      </c>
      <c r="M539" t="str">
        <f>VLOOKUP(B539,'Highest Rating - Edited'!$B$1:$K$50,7,0)</f>
        <v>First Semester</v>
      </c>
      <c r="N539" t="str">
        <f>VLOOKUP(B539,'Highest Rating - Edited'!$B$1:$K$50,8,0)</f>
        <v>Old Series</v>
      </c>
      <c r="O539" t="str">
        <f>VLOOKUP(B539,'Highest Rating - Edited'!$B$1:$K$50,9,0)</f>
        <v>www.dqstream/prison-playbook/no-network.com</v>
      </c>
      <c r="P539" s="4" t="str">
        <f t="shared" si="25"/>
        <v>PRISON PLAYBOOK</v>
      </c>
      <c r="Q539" t="str">
        <f t="shared" si="26"/>
        <v>Halo K-Drama Lovers, nikmati PRISON PLAYBOOK Ada Lee Young-suk   yang nemenin kamu di hari libur kau lho</v>
      </c>
    </row>
    <row r="540" spans="1:17">
      <c r="A540">
        <f>'Actor - Edited'!A540</f>
        <v>539</v>
      </c>
      <c r="B540" t="s">
        <v>1395</v>
      </c>
      <c r="C540" t="str">
        <f>'Actor - Edited'!C540</f>
        <v xml:space="preserve">Yoo Hyung-kwan </v>
      </c>
      <c r="D540" t="str">
        <f>'Actor - Edited'!D540</f>
        <v>Chief Shim</v>
      </c>
      <c r="E540" t="str">
        <f>'Actor - Edited'!F540</f>
        <v>Other</v>
      </c>
      <c r="F540" t="str">
        <f>'Actor - Edited'!G540</f>
        <v>www.dqbio/yoo-hyung-kwan-/prison-playbook.com</v>
      </c>
      <c r="G540" s="4" t="str">
        <f t="shared" si="24"/>
        <v xml:space="preserve">YOO HYUNG-KWAN </v>
      </c>
      <c r="H540" t="str">
        <f>VLOOKUP(B540,'Highest Rating - Edited'!$B$1:$K$50,2,0)</f>
        <v>NO NETWORK</v>
      </c>
      <c r="I540">
        <f>VLOOKUP(B540,'Highest Rating - Edited'!$B$1:$K$50,3,0)</f>
        <v>3063</v>
      </c>
      <c r="J540" s="1">
        <f>VLOOKUP(B540,'Highest Rating - Edited'!$B$1:$K$50,4,0)</f>
        <v>43118</v>
      </c>
      <c r="K540" t="str">
        <f>VLOOKUP(B540,'Highest Rating - Edited'!$B$1:$K$50,5,0)</f>
        <v>Rating Above Average</v>
      </c>
      <c r="L540" t="str">
        <f>VLOOKUP(B540,'Highest Rating - Edited'!$B$1:$K$50,6,0)</f>
        <v>Level 2</v>
      </c>
      <c r="M540" t="str">
        <f>VLOOKUP(B540,'Highest Rating - Edited'!$B$1:$K$50,7,0)</f>
        <v>First Semester</v>
      </c>
      <c r="N540" t="str">
        <f>VLOOKUP(B540,'Highest Rating - Edited'!$B$1:$K$50,8,0)</f>
        <v>Old Series</v>
      </c>
      <c r="O540" t="str">
        <f>VLOOKUP(B540,'Highest Rating - Edited'!$B$1:$K$50,9,0)</f>
        <v>www.dqstream/prison-playbook/no-network.com</v>
      </c>
      <c r="P540" s="4" t="str">
        <f t="shared" si="25"/>
        <v>PRISON PLAYBOOK</v>
      </c>
      <c r="Q540" t="str">
        <f t="shared" si="26"/>
        <v>Halo K-Drama Lovers, nikmati PRISON PLAYBOOK Ada Yoo Hyung-kwan  yang nemenin kamu di hari libur kau lho</v>
      </c>
    </row>
    <row r="541" spans="1:17">
      <c r="A541">
        <f>'Actor - Edited'!A541</f>
        <v>540</v>
      </c>
      <c r="B541" t="s">
        <v>1395</v>
      </c>
      <c r="C541" t="str">
        <f>'Actor - Edited'!C541</f>
        <v xml:space="preserve">Park Young-soo  </v>
      </c>
      <c r="D541" t="str">
        <f>'Actor - Edited'!D541</f>
        <v>Park Young</v>
      </c>
      <c r="E541" t="str">
        <f>'Actor - Edited'!F541</f>
        <v>Other</v>
      </c>
      <c r="F541" t="str">
        <f>'Actor - Edited'!G541</f>
        <v>www.dqbio/park-young-soo--/prison-playbook.com</v>
      </c>
      <c r="G541" s="4" t="str">
        <f t="shared" si="24"/>
        <v xml:space="preserve">PARK YOUNG-SOO  </v>
      </c>
      <c r="H541" t="str">
        <f>VLOOKUP(B541,'Highest Rating - Edited'!$B$1:$K$50,2,0)</f>
        <v>NO NETWORK</v>
      </c>
      <c r="I541">
        <f>VLOOKUP(B541,'Highest Rating - Edited'!$B$1:$K$50,3,0)</f>
        <v>3063</v>
      </c>
      <c r="J541" s="1">
        <f>VLOOKUP(B541,'Highest Rating - Edited'!$B$1:$K$50,4,0)</f>
        <v>43118</v>
      </c>
      <c r="K541" t="str">
        <f>VLOOKUP(B541,'Highest Rating - Edited'!$B$1:$K$50,5,0)</f>
        <v>Rating Above Average</v>
      </c>
      <c r="L541" t="str">
        <f>VLOOKUP(B541,'Highest Rating - Edited'!$B$1:$K$50,6,0)</f>
        <v>Level 2</v>
      </c>
      <c r="M541" t="str">
        <f>VLOOKUP(B541,'Highest Rating - Edited'!$B$1:$K$50,7,0)</f>
        <v>First Semester</v>
      </c>
      <c r="N541" t="str">
        <f>VLOOKUP(B541,'Highest Rating - Edited'!$B$1:$K$50,8,0)</f>
        <v>Old Series</v>
      </c>
      <c r="O541" t="str">
        <f>VLOOKUP(B541,'Highest Rating - Edited'!$B$1:$K$50,9,0)</f>
        <v>www.dqstream/prison-playbook/no-network.com</v>
      </c>
      <c r="P541" s="4" t="str">
        <f t="shared" si="25"/>
        <v>PRISON PLAYBOOK</v>
      </c>
      <c r="Q541" t="str">
        <f t="shared" si="26"/>
        <v>Halo K-Drama Lovers, nikmati PRISON PLAYBOOK Ada Park Young-soo   yang nemenin kamu di hari libur kau lho</v>
      </c>
    </row>
    <row r="542" spans="1:17">
      <c r="A542">
        <f>'Actor - Edited'!A542</f>
        <v>541</v>
      </c>
      <c r="B542" t="s">
        <v>1395</v>
      </c>
      <c r="C542" t="str">
        <f>'Actor - Edited'!C542</f>
        <v xml:space="preserve">Jang Joon-nyung </v>
      </c>
      <c r="D542" t="str">
        <f>'Actor - Edited'!D542</f>
        <v>Baseball c</v>
      </c>
      <c r="E542" t="str">
        <f>'Actor - Edited'!F542</f>
        <v>Other</v>
      </c>
      <c r="F542" t="str">
        <f>'Actor - Edited'!G542</f>
        <v>www.dqbio/jang-joon-nyung-/prison-playbook.com</v>
      </c>
      <c r="G542" s="4" t="str">
        <f t="shared" si="24"/>
        <v xml:space="preserve">JANG JOON-NYUNG </v>
      </c>
      <c r="H542" t="str">
        <f>VLOOKUP(B542,'Highest Rating - Edited'!$B$1:$K$50,2,0)</f>
        <v>NO NETWORK</v>
      </c>
      <c r="I542">
        <f>VLOOKUP(B542,'Highest Rating - Edited'!$B$1:$K$50,3,0)</f>
        <v>3063</v>
      </c>
      <c r="J542" s="1">
        <f>VLOOKUP(B542,'Highest Rating - Edited'!$B$1:$K$50,4,0)</f>
        <v>43118</v>
      </c>
      <c r="K542" t="str">
        <f>VLOOKUP(B542,'Highest Rating - Edited'!$B$1:$K$50,5,0)</f>
        <v>Rating Above Average</v>
      </c>
      <c r="L542" t="str">
        <f>VLOOKUP(B542,'Highest Rating - Edited'!$B$1:$K$50,6,0)</f>
        <v>Level 2</v>
      </c>
      <c r="M542" t="str">
        <f>VLOOKUP(B542,'Highest Rating - Edited'!$B$1:$K$50,7,0)</f>
        <v>First Semester</v>
      </c>
      <c r="N542" t="str">
        <f>VLOOKUP(B542,'Highest Rating - Edited'!$B$1:$K$50,8,0)</f>
        <v>Old Series</v>
      </c>
      <c r="O542" t="str">
        <f>VLOOKUP(B542,'Highest Rating - Edited'!$B$1:$K$50,9,0)</f>
        <v>www.dqstream/prison-playbook/no-network.com</v>
      </c>
      <c r="P542" s="4" t="str">
        <f t="shared" si="25"/>
        <v>PRISON PLAYBOOK</v>
      </c>
      <c r="Q542" t="str">
        <f t="shared" si="26"/>
        <v>Halo K-Drama Lovers, nikmati PRISON PLAYBOOK Ada Jang Joon-nyung  yang nemenin kamu di hari libur kau lho</v>
      </c>
    </row>
    <row r="543" spans="1:17">
      <c r="A543">
        <f>'Actor - Edited'!A543</f>
        <v>542</v>
      </c>
      <c r="B543" t="s">
        <v>1395</v>
      </c>
      <c r="C543" t="str">
        <f>'Actor - Edited'!C543</f>
        <v>Bae Ho-geun</v>
      </c>
      <c r="D543" t="str">
        <f>'Actor - Edited'!D543</f>
        <v>Jang Yoon-</v>
      </c>
      <c r="E543" t="str">
        <f>'Actor - Edited'!F543</f>
        <v>Other</v>
      </c>
      <c r="F543" t="str">
        <f>'Actor - Edited'!G543</f>
        <v>www.dqbio/bae-ho-geun/prison-playbook.com</v>
      </c>
      <c r="G543" s="4" t="str">
        <f t="shared" si="24"/>
        <v>BAE HO-GEUN</v>
      </c>
      <c r="H543" t="str">
        <f>VLOOKUP(B543,'Highest Rating - Edited'!$B$1:$K$50,2,0)</f>
        <v>NO NETWORK</v>
      </c>
      <c r="I543">
        <f>VLOOKUP(B543,'Highest Rating - Edited'!$B$1:$K$50,3,0)</f>
        <v>3063</v>
      </c>
      <c r="J543" s="1">
        <f>VLOOKUP(B543,'Highest Rating - Edited'!$B$1:$K$50,4,0)</f>
        <v>43118</v>
      </c>
      <c r="K543" t="str">
        <f>VLOOKUP(B543,'Highest Rating - Edited'!$B$1:$K$50,5,0)</f>
        <v>Rating Above Average</v>
      </c>
      <c r="L543" t="str">
        <f>VLOOKUP(B543,'Highest Rating - Edited'!$B$1:$K$50,6,0)</f>
        <v>Level 2</v>
      </c>
      <c r="M543" t="str">
        <f>VLOOKUP(B543,'Highest Rating - Edited'!$B$1:$K$50,7,0)</f>
        <v>First Semester</v>
      </c>
      <c r="N543" t="str">
        <f>VLOOKUP(B543,'Highest Rating - Edited'!$B$1:$K$50,8,0)</f>
        <v>Old Series</v>
      </c>
      <c r="O543" t="str">
        <f>VLOOKUP(B543,'Highest Rating - Edited'!$B$1:$K$50,9,0)</f>
        <v>www.dqstream/prison-playbook/no-network.com</v>
      </c>
      <c r="P543" s="4" t="str">
        <f t="shared" si="25"/>
        <v>PRISON PLAYBOOK</v>
      </c>
      <c r="Q543" t="str">
        <f t="shared" si="26"/>
        <v>Halo K-Drama Lovers, nikmati PRISON PLAYBOOK Ada Bae Ho-geun yang nemenin kamu di hari libur kau lho</v>
      </c>
    </row>
    <row r="544" spans="1:17">
      <c r="A544">
        <f>'Actor - Edited'!A544</f>
        <v>543</v>
      </c>
      <c r="B544" t="s">
        <v>1395</v>
      </c>
      <c r="C544" t="str">
        <f>'Actor - Edited'!C544</f>
        <v xml:space="preserve">Kim Yong-un </v>
      </c>
      <c r="D544" t="str">
        <f>'Actor - Edited'!D544</f>
        <v>big prison</v>
      </c>
      <c r="E544" t="str">
        <f>'Actor - Edited'!F544</f>
        <v>Other</v>
      </c>
      <c r="F544" t="str">
        <f>'Actor - Edited'!G544</f>
        <v>www.dqbio/kim-yong-un-/prison-playbook.com</v>
      </c>
      <c r="G544" s="4" t="str">
        <f t="shared" si="24"/>
        <v xml:space="preserve">KIM YONG-UN </v>
      </c>
      <c r="H544" t="str">
        <f>VLOOKUP(B544,'Highest Rating - Edited'!$B$1:$K$50,2,0)</f>
        <v>NO NETWORK</v>
      </c>
      <c r="I544">
        <f>VLOOKUP(B544,'Highest Rating - Edited'!$B$1:$K$50,3,0)</f>
        <v>3063</v>
      </c>
      <c r="J544" s="1">
        <f>VLOOKUP(B544,'Highest Rating - Edited'!$B$1:$K$50,4,0)</f>
        <v>43118</v>
      </c>
      <c r="K544" t="str">
        <f>VLOOKUP(B544,'Highest Rating - Edited'!$B$1:$K$50,5,0)</f>
        <v>Rating Above Average</v>
      </c>
      <c r="L544" t="str">
        <f>VLOOKUP(B544,'Highest Rating - Edited'!$B$1:$K$50,6,0)</f>
        <v>Level 2</v>
      </c>
      <c r="M544" t="str">
        <f>VLOOKUP(B544,'Highest Rating - Edited'!$B$1:$K$50,7,0)</f>
        <v>First Semester</v>
      </c>
      <c r="N544" t="str">
        <f>VLOOKUP(B544,'Highest Rating - Edited'!$B$1:$K$50,8,0)</f>
        <v>Old Series</v>
      </c>
      <c r="O544" t="str">
        <f>VLOOKUP(B544,'Highest Rating - Edited'!$B$1:$K$50,9,0)</f>
        <v>www.dqstream/prison-playbook/no-network.com</v>
      </c>
      <c r="P544" s="4" t="str">
        <f t="shared" si="25"/>
        <v>PRISON PLAYBOOK</v>
      </c>
      <c r="Q544" t="str">
        <f t="shared" si="26"/>
        <v>Halo K-Drama Lovers, nikmati PRISON PLAYBOOK Ada Kim Yong-un  yang nemenin kamu di hari libur kau lho</v>
      </c>
    </row>
    <row r="545" spans="1:17">
      <c r="A545">
        <f>'Actor - Edited'!A545</f>
        <v>544</v>
      </c>
      <c r="B545" t="s">
        <v>1395</v>
      </c>
      <c r="C545" t="str">
        <f>'Actor - Edited'!C545</f>
        <v>Kim Tae-soo</v>
      </c>
      <c r="D545" t="str">
        <f>'Actor - Edited'!D545</f>
        <v>Woodworkin</v>
      </c>
      <c r="E545" t="str">
        <f>'Actor - Edited'!F545</f>
        <v>Other</v>
      </c>
      <c r="F545" t="str">
        <f>'Actor - Edited'!G545</f>
        <v>www.dqbio/kim-tae-soo/prison-playbook.com</v>
      </c>
      <c r="G545" s="4" t="str">
        <f t="shared" si="24"/>
        <v>KIM TAE-SOO</v>
      </c>
      <c r="H545" t="str">
        <f>VLOOKUP(B545,'Highest Rating - Edited'!$B$1:$K$50,2,0)</f>
        <v>NO NETWORK</v>
      </c>
      <c r="I545">
        <f>VLOOKUP(B545,'Highest Rating - Edited'!$B$1:$K$50,3,0)</f>
        <v>3063</v>
      </c>
      <c r="J545" s="1">
        <f>VLOOKUP(B545,'Highest Rating - Edited'!$B$1:$K$50,4,0)</f>
        <v>43118</v>
      </c>
      <c r="K545" t="str">
        <f>VLOOKUP(B545,'Highest Rating - Edited'!$B$1:$K$50,5,0)</f>
        <v>Rating Above Average</v>
      </c>
      <c r="L545" t="str">
        <f>VLOOKUP(B545,'Highest Rating - Edited'!$B$1:$K$50,6,0)</f>
        <v>Level 2</v>
      </c>
      <c r="M545" t="str">
        <f>VLOOKUP(B545,'Highest Rating - Edited'!$B$1:$K$50,7,0)</f>
        <v>First Semester</v>
      </c>
      <c r="N545" t="str">
        <f>VLOOKUP(B545,'Highest Rating - Edited'!$B$1:$K$50,8,0)</f>
        <v>Old Series</v>
      </c>
      <c r="O545" t="str">
        <f>VLOOKUP(B545,'Highest Rating - Edited'!$B$1:$K$50,9,0)</f>
        <v>www.dqstream/prison-playbook/no-network.com</v>
      </c>
      <c r="P545" s="4" t="str">
        <f t="shared" si="25"/>
        <v>PRISON PLAYBOOK</v>
      </c>
      <c r="Q545" t="str">
        <f t="shared" si="26"/>
        <v>Halo K-Drama Lovers, nikmati PRISON PLAYBOOK Ada Kim Tae-soo yang nemenin kamu di hari libur kau lho</v>
      </c>
    </row>
    <row r="546" spans="1:17">
      <c r="A546">
        <f>'Actor - Edited'!A546</f>
        <v>545</v>
      </c>
      <c r="B546" t="s">
        <v>1395</v>
      </c>
      <c r="C546" t="str">
        <f>'Actor - Edited'!C546</f>
        <v xml:space="preserve">Lee Kyu-sung </v>
      </c>
      <c r="D546" t="str">
        <f>'Actor - Edited'!D546</f>
        <v>Lee Kyu-su</v>
      </c>
      <c r="E546" t="str">
        <f>'Actor - Edited'!F546</f>
        <v>Other</v>
      </c>
      <c r="F546" t="str">
        <f>'Actor - Edited'!G546</f>
        <v>www.dqbio/lee-kyu-sung-/prison-playbook.com</v>
      </c>
      <c r="G546" s="4" t="str">
        <f t="shared" si="24"/>
        <v xml:space="preserve">LEE KYU-SUNG </v>
      </c>
      <c r="H546" t="str">
        <f>VLOOKUP(B546,'Highest Rating - Edited'!$B$1:$K$50,2,0)</f>
        <v>NO NETWORK</v>
      </c>
      <c r="I546">
        <f>VLOOKUP(B546,'Highest Rating - Edited'!$B$1:$K$50,3,0)</f>
        <v>3063</v>
      </c>
      <c r="J546" s="1">
        <f>VLOOKUP(B546,'Highest Rating - Edited'!$B$1:$K$50,4,0)</f>
        <v>43118</v>
      </c>
      <c r="K546" t="str">
        <f>VLOOKUP(B546,'Highest Rating - Edited'!$B$1:$K$50,5,0)</f>
        <v>Rating Above Average</v>
      </c>
      <c r="L546" t="str">
        <f>VLOOKUP(B546,'Highest Rating - Edited'!$B$1:$K$50,6,0)</f>
        <v>Level 2</v>
      </c>
      <c r="M546" t="str">
        <f>VLOOKUP(B546,'Highest Rating - Edited'!$B$1:$K$50,7,0)</f>
        <v>First Semester</v>
      </c>
      <c r="N546" t="str">
        <f>VLOOKUP(B546,'Highest Rating - Edited'!$B$1:$K$50,8,0)</f>
        <v>Old Series</v>
      </c>
      <c r="O546" t="str">
        <f>VLOOKUP(B546,'Highest Rating - Edited'!$B$1:$K$50,9,0)</f>
        <v>www.dqstream/prison-playbook/no-network.com</v>
      </c>
      <c r="P546" s="4" t="str">
        <f t="shared" si="25"/>
        <v>PRISON PLAYBOOK</v>
      </c>
      <c r="Q546" t="str">
        <f t="shared" si="26"/>
        <v>Halo K-Drama Lovers, nikmati PRISON PLAYBOOK Ada Lee Kyu-sung  yang nemenin kamu di hari libur kau lho</v>
      </c>
    </row>
    <row r="547" spans="1:17">
      <c r="A547">
        <f>'Actor - Edited'!A547</f>
        <v>546</v>
      </c>
      <c r="B547" t="s">
        <v>1395</v>
      </c>
      <c r="C547" t="str">
        <f>'Actor - Edited'!C547</f>
        <v xml:space="preserve">Choi Kwang-il  </v>
      </c>
      <c r="D547" t="str">
        <f>'Actor - Edited'!D547</f>
        <v>Choi Kwang</v>
      </c>
      <c r="E547" t="str">
        <f>'Actor - Edited'!F547</f>
        <v>Other</v>
      </c>
      <c r="F547" t="str">
        <f>'Actor - Edited'!G547</f>
        <v>www.dqbio/choi-kwang-il--/prison-playbook.com</v>
      </c>
      <c r="G547" s="4" t="str">
        <f t="shared" si="24"/>
        <v xml:space="preserve">CHOI KWANG-IL  </v>
      </c>
      <c r="H547" t="str">
        <f>VLOOKUP(B547,'Highest Rating - Edited'!$B$1:$K$50,2,0)</f>
        <v>NO NETWORK</v>
      </c>
      <c r="I547">
        <f>VLOOKUP(B547,'Highest Rating - Edited'!$B$1:$K$50,3,0)</f>
        <v>3063</v>
      </c>
      <c r="J547" s="1">
        <f>VLOOKUP(B547,'Highest Rating - Edited'!$B$1:$K$50,4,0)</f>
        <v>43118</v>
      </c>
      <c r="K547" t="str">
        <f>VLOOKUP(B547,'Highest Rating - Edited'!$B$1:$K$50,5,0)</f>
        <v>Rating Above Average</v>
      </c>
      <c r="L547" t="str">
        <f>VLOOKUP(B547,'Highest Rating - Edited'!$B$1:$K$50,6,0)</f>
        <v>Level 2</v>
      </c>
      <c r="M547" t="str">
        <f>VLOOKUP(B547,'Highest Rating - Edited'!$B$1:$K$50,7,0)</f>
        <v>First Semester</v>
      </c>
      <c r="N547" t="str">
        <f>VLOOKUP(B547,'Highest Rating - Edited'!$B$1:$K$50,8,0)</f>
        <v>Old Series</v>
      </c>
      <c r="O547" t="str">
        <f>VLOOKUP(B547,'Highest Rating - Edited'!$B$1:$K$50,9,0)</f>
        <v>www.dqstream/prison-playbook/no-network.com</v>
      </c>
      <c r="P547" s="4" t="str">
        <f t="shared" si="25"/>
        <v>PRISON PLAYBOOK</v>
      </c>
      <c r="Q547" t="str">
        <f t="shared" si="26"/>
        <v>Halo K-Drama Lovers, nikmati PRISON PLAYBOOK Ada Choi Kwang-il   yang nemenin kamu di hari libur kau lho</v>
      </c>
    </row>
    <row r="548" spans="1:17">
      <c r="A548">
        <f>'Actor - Edited'!A548</f>
        <v>547</v>
      </c>
      <c r="B548" t="s">
        <v>1395</v>
      </c>
      <c r="C548" t="str">
        <f>'Actor - Edited'!C548</f>
        <v xml:space="preserve">Park Koo-yoon  </v>
      </c>
      <c r="D548" t="str">
        <f>'Actor - Edited'!D548</f>
        <v>Park Koo-y</v>
      </c>
      <c r="E548" t="str">
        <f>'Actor - Edited'!F548</f>
        <v>Other</v>
      </c>
      <c r="F548" t="str">
        <f>'Actor - Edited'!G548</f>
        <v>www.dqbio/park-koo-yoon--/prison-playbook.com</v>
      </c>
      <c r="G548" s="4" t="str">
        <f t="shared" si="24"/>
        <v xml:space="preserve">PARK KOO-YOON  </v>
      </c>
      <c r="H548" t="str">
        <f>VLOOKUP(B548,'Highest Rating - Edited'!$B$1:$K$50,2,0)</f>
        <v>NO NETWORK</v>
      </c>
      <c r="I548">
        <f>VLOOKUP(B548,'Highest Rating - Edited'!$B$1:$K$50,3,0)</f>
        <v>3063</v>
      </c>
      <c r="J548" s="1">
        <f>VLOOKUP(B548,'Highest Rating - Edited'!$B$1:$K$50,4,0)</f>
        <v>43118</v>
      </c>
      <c r="K548" t="str">
        <f>VLOOKUP(B548,'Highest Rating - Edited'!$B$1:$K$50,5,0)</f>
        <v>Rating Above Average</v>
      </c>
      <c r="L548" t="str">
        <f>VLOOKUP(B548,'Highest Rating - Edited'!$B$1:$K$50,6,0)</f>
        <v>Level 2</v>
      </c>
      <c r="M548" t="str">
        <f>VLOOKUP(B548,'Highest Rating - Edited'!$B$1:$K$50,7,0)</f>
        <v>First Semester</v>
      </c>
      <c r="N548" t="str">
        <f>VLOOKUP(B548,'Highest Rating - Edited'!$B$1:$K$50,8,0)</f>
        <v>Old Series</v>
      </c>
      <c r="O548" t="str">
        <f>VLOOKUP(B548,'Highest Rating - Edited'!$B$1:$K$50,9,0)</f>
        <v>www.dqstream/prison-playbook/no-network.com</v>
      </c>
      <c r="P548" s="4" t="str">
        <f t="shared" si="25"/>
        <v>PRISON PLAYBOOK</v>
      </c>
      <c r="Q548" t="str">
        <f t="shared" si="26"/>
        <v>Halo K-Drama Lovers, nikmati PRISON PLAYBOOK Ada Park Koo-yoon   yang nemenin kamu di hari libur kau lho</v>
      </c>
    </row>
    <row r="549" spans="1:17">
      <c r="A549">
        <f>'Actor - Edited'!A549</f>
        <v>548</v>
      </c>
      <c r="B549" t="s">
        <v>1395</v>
      </c>
      <c r="C549" t="str">
        <f>'Actor - Edited'!C549</f>
        <v xml:space="preserve">Kim Dong-chan  </v>
      </c>
      <c r="D549" t="str">
        <f>'Actor - Edited'!D549</f>
        <v>Kim Dong-c</v>
      </c>
      <c r="E549" t="str">
        <f>'Actor - Edited'!F549</f>
        <v>Other</v>
      </c>
      <c r="F549" t="str">
        <f>'Actor - Edited'!G549</f>
        <v>www.dqbio/kim-dong-chan--/prison-playbook.com</v>
      </c>
      <c r="G549" s="4" t="str">
        <f t="shared" si="24"/>
        <v xml:space="preserve">KIM DONG-CHAN  </v>
      </c>
      <c r="H549" t="str">
        <f>VLOOKUP(B549,'Highest Rating - Edited'!$B$1:$K$50,2,0)</f>
        <v>NO NETWORK</v>
      </c>
      <c r="I549">
        <f>VLOOKUP(B549,'Highest Rating - Edited'!$B$1:$K$50,3,0)</f>
        <v>3063</v>
      </c>
      <c r="J549" s="1">
        <f>VLOOKUP(B549,'Highest Rating - Edited'!$B$1:$K$50,4,0)</f>
        <v>43118</v>
      </c>
      <c r="K549" t="str">
        <f>VLOOKUP(B549,'Highest Rating - Edited'!$B$1:$K$50,5,0)</f>
        <v>Rating Above Average</v>
      </c>
      <c r="L549" t="str">
        <f>VLOOKUP(B549,'Highest Rating - Edited'!$B$1:$K$50,6,0)</f>
        <v>Level 2</v>
      </c>
      <c r="M549" t="str">
        <f>VLOOKUP(B549,'Highest Rating - Edited'!$B$1:$K$50,7,0)</f>
        <v>First Semester</v>
      </c>
      <c r="N549" t="str">
        <f>VLOOKUP(B549,'Highest Rating - Edited'!$B$1:$K$50,8,0)</f>
        <v>Old Series</v>
      </c>
      <c r="O549" t="str">
        <f>VLOOKUP(B549,'Highest Rating - Edited'!$B$1:$K$50,9,0)</f>
        <v>www.dqstream/prison-playbook/no-network.com</v>
      </c>
      <c r="P549" s="4" t="str">
        <f t="shared" si="25"/>
        <v>PRISON PLAYBOOK</v>
      </c>
      <c r="Q549" t="str">
        <f t="shared" si="26"/>
        <v>Halo K-Drama Lovers, nikmati PRISON PLAYBOOK Ada Kim Dong-chan   yang nemenin kamu di hari libur kau lho</v>
      </c>
    </row>
    <row r="550" spans="1:17">
      <c r="A550">
        <f>'Actor - Edited'!A550</f>
        <v>549</v>
      </c>
      <c r="B550" t="s">
        <v>1395</v>
      </c>
      <c r="C550" t="str">
        <f>'Actor - Edited'!C550</f>
        <v xml:space="preserve">Kwak Han-goo </v>
      </c>
      <c r="D550" t="str">
        <f>'Actor - Edited'!D550</f>
        <v>a car thie</v>
      </c>
      <c r="E550" t="str">
        <f>'Actor - Edited'!F550</f>
        <v>Other</v>
      </c>
      <c r="F550" t="str">
        <f>'Actor - Edited'!G550</f>
        <v>www.dqbio/kwak-han-goo-/prison-playbook.com</v>
      </c>
      <c r="G550" s="4" t="str">
        <f t="shared" si="24"/>
        <v xml:space="preserve">KWAK HAN-GOO </v>
      </c>
      <c r="H550" t="str">
        <f>VLOOKUP(B550,'Highest Rating - Edited'!$B$1:$K$50,2,0)</f>
        <v>NO NETWORK</v>
      </c>
      <c r="I550">
        <f>VLOOKUP(B550,'Highest Rating - Edited'!$B$1:$K$50,3,0)</f>
        <v>3063</v>
      </c>
      <c r="J550" s="1">
        <f>VLOOKUP(B550,'Highest Rating - Edited'!$B$1:$K$50,4,0)</f>
        <v>43118</v>
      </c>
      <c r="K550" t="str">
        <f>VLOOKUP(B550,'Highest Rating - Edited'!$B$1:$K$50,5,0)</f>
        <v>Rating Above Average</v>
      </c>
      <c r="L550" t="str">
        <f>VLOOKUP(B550,'Highest Rating - Edited'!$B$1:$K$50,6,0)</f>
        <v>Level 2</v>
      </c>
      <c r="M550" t="str">
        <f>VLOOKUP(B550,'Highest Rating - Edited'!$B$1:$K$50,7,0)</f>
        <v>First Semester</v>
      </c>
      <c r="N550" t="str">
        <f>VLOOKUP(B550,'Highest Rating - Edited'!$B$1:$K$50,8,0)</f>
        <v>Old Series</v>
      </c>
      <c r="O550" t="str">
        <f>VLOOKUP(B550,'Highest Rating - Edited'!$B$1:$K$50,9,0)</f>
        <v>www.dqstream/prison-playbook/no-network.com</v>
      </c>
      <c r="P550" s="4" t="str">
        <f t="shared" si="25"/>
        <v>PRISON PLAYBOOK</v>
      </c>
      <c r="Q550" t="str">
        <f t="shared" si="26"/>
        <v>Halo K-Drama Lovers, nikmati PRISON PLAYBOOK Ada Kwak Han-goo  yang nemenin kamu di hari libur kau lho</v>
      </c>
    </row>
    <row r="551" spans="1:17">
      <c r="A551">
        <f>'Actor - Edited'!A551</f>
        <v>550</v>
      </c>
      <c r="B551" t="s">
        <v>1395</v>
      </c>
      <c r="C551" t="str">
        <f>'Actor - Edited'!C551</f>
        <v>Kim Jun-han</v>
      </c>
      <c r="D551" t="str">
        <f>'Actor - Edited'!D551</f>
        <v>Song Ji-wo</v>
      </c>
      <c r="E551" t="str">
        <f>'Actor - Edited'!F551</f>
        <v>Other</v>
      </c>
      <c r="F551" t="str">
        <f>'Actor - Edited'!G551</f>
        <v>www.dqbio/kim-jun-han/prison-playbook.com</v>
      </c>
      <c r="G551" s="4" t="str">
        <f t="shared" si="24"/>
        <v>KIM JUN-HAN</v>
      </c>
      <c r="H551" t="str">
        <f>VLOOKUP(B551,'Highest Rating - Edited'!$B$1:$K$50,2,0)</f>
        <v>NO NETWORK</v>
      </c>
      <c r="I551">
        <f>VLOOKUP(B551,'Highest Rating - Edited'!$B$1:$K$50,3,0)</f>
        <v>3063</v>
      </c>
      <c r="J551" s="1">
        <f>VLOOKUP(B551,'Highest Rating - Edited'!$B$1:$K$50,4,0)</f>
        <v>43118</v>
      </c>
      <c r="K551" t="str">
        <f>VLOOKUP(B551,'Highest Rating - Edited'!$B$1:$K$50,5,0)</f>
        <v>Rating Above Average</v>
      </c>
      <c r="L551" t="str">
        <f>VLOOKUP(B551,'Highest Rating - Edited'!$B$1:$K$50,6,0)</f>
        <v>Level 2</v>
      </c>
      <c r="M551" t="str">
        <f>VLOOKUP(B551,'Highest Rating - Edited'!$B$1:$K$50,7,0)</f>
        <v>First Semester</v>
      </c>
      <c r="N551" t="str">
        <f>VLOOKUP(B551,'Highest Rating - Edited'!$B$1:$K$50,8,0)</f>
        <v>Old Series</v>
      </c>
      <c r="O551" t="str">
        <f>VLOOKUP(B551,'Highest Rating - Edited'!$B$1:$K$50,9,0)</f>
        <v>www.dqstream/prison-playbook/no-network.com</v>
      </c>
      <c r="P551" s="4" t="str">
        <f t="shared" si="25"/>
        <v>PRISON PLAYBOOK</v>
      </c>
      <c r="Q551" t="str">
        <f t="shared" si="26"/>
        <v>Halo K-Drama Lovers, nikmati PRISON PLAYBOOK Ada Kim Jun-han yang nemenin kamu di hari libur kau lho</v>
      </c>
    </row>
    <row r="552" spans="1:17">
      <c r="A552">
        <f>'Actor - Edited'!A552</f>
        <v>551</v>
      </c>
      <c r="B552" t="s">
        <v>1395</v>
      </c>
      <c r="C552" t="str">
        <f>'Actor - Edited'!C552</f>
        <v>Yang Dae-hyuk</v>
      </c>
      <c r="D552" t="str">
        <f>'Actor - Edited'!D552</f>
        <v>Corporal C</v>
      </c>
      <c r="E552" t="str">
        <f>'Actor - Edited'!F552</f>
        <v>Other</v>
      </c>
      <c r="F552" t="str">
        <f>'Actor - Edited'!G552</f>
        <v>www.dqbio/yang-dae-hyuk/prison-playbook.com</v>
      </c>
      <c r="G552" s="4" t="str">
        <f t="shared" si="24"/>
        <v>YANG DAE-HYUK</v>
      </c>
      <c r="H552" t="str">
        <f>VLOOKUP(B552,'Highest Rating - Edited'!$B$1:$K$50,2,0)</f>
        <v>NO NETWORK</v>
      </c>
      <c r="I552">
        <f>VLOOKUP(B552,'Highest Rating - Edited'!$B$1:$K$50,3,0)</f>
        <v>3063</v>
      </c>
      <c r="J552" s="1">
        <f>VLOOKUP(B552,'Highest Rating - Edited'!$B$1:$K$50,4,0)</f>
        <v>43118</v>
      </c>
      <c r="K552" t="str">
        <f>VLOOKUP(B552,'Highest Rating - Edited'!$B$1:$K$50,5,0)</f>
        <v>Rating Above Average</v>
      </c>
      <c r="L552" t="str">
        <f>VLOOKUP(B552,'Highest Rating - Edited'!$B$1:$K$50,6,0)</f>
        <v>Level 2</v>
      </c>
      <c r="M552" t="str">
        <f>VLOOKUP(B552,'Highest Rating - Edited'!$B$1:$K$50,7,0)</f>
        <v>First Semester</v>
      </c>
      <c r="N552" t="str">
        <f>VLOOKUP(B552,'Highest Rating - Edited'!$B$1:$K$50,8,0)</f>
        <v>Old Series</v>
      </c>
      <c r="O552" t="str">
        <f>VLOOKUP(B552,'Highest Rating - Edited'!$B$1:$K$50,9,0)</f>
        <v>www.dqstream/prison-playbook/no-network.com</v>
      </c>
      <c r="P552" s="4" t="str">
        <f t="shared" si="25"/>
        <v>PRISON PLAYBOOK</v>
      </c>
      <c r="Q552" t="str">
        <f t="shared" si="26"/>
        <v>Halo K-Drama Lovers, nikmati PRISON PLAYBOOK Ada Yang Dae-hyuk yang nemenin kamu di hari libur kau lho</v>
      </c>
    </row>
    <row r="553" spans="1:17">
      <c r="A553">
        <f>'Actor - Edited'!A553</f>
        <v>552</v>
      </c>
      <c r="B553" t="s">
        <v>1395</v>
      </c>
      <c r="C553" t="str">
        <f>'Actor - Edited'!C553</f>
        <v xml:space="preserve">Choi Young  </v>
      </c>
      <c r="D553" t="str">
        <f>'Actor - Edited'!D553</f>
        <v>Choi Young</v>
      </c>
      <c r="E553" t="str">
        <f>'Actor - Edited'!F553</f>
        <v>Other</v>
      </c>
      <c r="F553" t="str">
        <f>'Actor - Edited'!G553</f>
        <v>www.dqbio/choi-young--/prison-playbook.com</v>
      </c>
      <c r="G553" s="4" t="str">
        <f t="shared" si="24"/>
        <v xml:space="preserve">CHOI YOUNG  </v>
      </c>
      <c r="H553" t="str">
        <f>VLOOKUP(B553,'Highest Rating - Edited'!$B$1:$K$50,2,0)</f>
        <v>NO NETWORK</v>
      </c>
      <c r="I553">
        <f>VLOOKUP(B553,'Highest Rating - Edited'!$B$1:$K$50,3,0)</f>
        <v>3063</v>
      </c>
      <c r="J553" s="1">
        <f>VLOOKUP(B553,'Highest Rating - Edited'!$B$1:$K$50,4,0)</f>
        <v>43118</v>
      </c>
      <c r="K553" t="str">
        <f>VLOOKUP(B553,'Highest Rating - Edited'!$B$1:$K$50,5,0)</f>
        <v>Rating Above Average</v>
      </c>
      <c r="L553" t="str">
        <f>VLOOKUP(B553,'Highest Rating - Edited'!$B$1:$K$50,6,0)</f>
        <v>Level 2</v>
      </c>
      <c r="M553" t="str">
        <f>VLOOKUP(B553,'Highest Rating - Edited'!$B$1:$K$50,7,0)</f>
        <v>First Semester</v>
      </c>
      <c r="N553" t="str">
        <f>VLOOKUP(B553,'Highest Rating - Edited'!$B$1:$K$50,8,0)</f>
        <v>Old Series</v>
      </c>
      <c r="O553" t="str">
        <f>VLOOKUP(B553,'Highest Rating - Edited'!$B$1:$K$50,9,0)</f>
        <v>www.dqstream/prison-playbook/no-network.com</v>
      </c>
      <c r="P553" s="4" t="str">
        <f t="shared" si="25"/>
        <v>PRISON PLAYBOOK</v>
      </c>
      <c r="Q553" t="str">
        <f t="shared" si="26"/>
        <v>Halo K-Drama Lovers, nikmati PRISON PLAYBOOK Ada Choi Young   yang nemenin kamu di hari libur kau lho</v>
      </c>
    </row>
    <row r="554" spans="1:17">
      <c r="A554">
        <f>'Actor - Edited'!A554</f>
        <v>553</v>
      </c>
      <c r="B554" t="s">
        <v>1395</v>
      </c>
      <c r="C554" t="str">
        <f>'Actor - Edited'!C554</f>
        <v xml:space="preserve">Kang Hyun-jung  </v>
      </c>
      <c r="D554" t="str">
        <f>'Actor - Edited'!D554</f>
        <v>Kang Hyun-</v>
      </c>
      <c r="E554" t="str">
        <f>'Actor - Edited'!F554</f>
        <v>Other</v>
      </c>
      <c r="F554" t="str">
        <f>'Actor - Edited'!G554</f>
        <v>www.dqbio/kang-hyun-jung--/prison-playbook.com</v>
      </c>
      <c r="G554" s="4" t="str">
        <f t="shared" si="24"/>
        <v xml:space="preserve">KANG HYUN-JUNG  </v>
      </c>
      <c r="H554" t="str">
        <f>VLOOKUP(B554,'Highest Rating - Edited'!$B$1:$K$50,2,0)</f>
        <v>NO NETWORK</v>
      </c>
      <c r="I554">
        <f>VLOOKUP(B554,'Highest Rating - Edited'!$B$1:$K$50,3,0)</f>
        <v>3063</v>
      </c>
      <c r="J554" s="1">
        <f>VLOOKUP(B554,'Highest Rating - Edited'!$B$1:$K$50,4,0)</f>
        <v>43118</v>
      </c>
      <c r="K554" t="str">
        <f>VLOOKUP(B554,'Highest Rating - Edited'!$B$1:$K$50,5,0)</f>
        <v>Rating Above Average</v>
      </c>
      <c r="L554" t="str">
        <f>VLOOKUP(B554,'Highest Rating - Edited'!$B$1:$K$50,6,0)</f>
        <v>Level 2</v>
      </c>
      <c r="M554" t="str">
        <f>VLOOKUP(B554,'Highest Rating - Edited'!$B$1:$K$50,7,0)</f>
        <v>First Semester</v>
      </c>
      <c r="N554" t="str">
        <f>VLOOKUP(B554,'Highest Rating - Edited'!$B$1:$K$50,8,0)</f>
        <v>Old Series</v>
      </c>
      <c r="O554" t="str">
        <f>VLOOKUP(B554,'Highest Rating - Edited'!$B$1:$K$50,9,0)</f>
        <v>www.dqstream/prison-playbook/no-network.com</v>
      </c>
      <c r="P554" s="4" t="str">
        <f t="shared" si="25"/>
        <v>PRISON PLAYBOOK</v>
      </c>
      <c r="Q554" t="str">
        <f t="shared" si="26"/>
        <v>Halo K-Drama Lovers, nikmati PRISON PLAYBOOK Ada Kang Hyun-jung   yang nemenin kamu di hari libur kau lho</v>
      </c>
    </row>
    <row r="555" spans="1:17">
      <c r="A555">
        <f>'Actor - Edited'!A555</f>
        <v>554</v>
      </c>
      <c r="B555" t="s">
        <v>1395</v>
      </c>
      <c r="C555" t="str">
        <f>'Actor - Edited'!C555</f>
        <v xml:space="preserve">Ko Young-bin </v>
      </c>
      <c r="D555" t="str">
        <f>'Actor - Edited'!D555</f>
        <v>Doctor Jun</v>
      </c>
      <c r="E555" t="str">
        <f>'Actor - Edited'!F555</f>
        <v>Other</v>
      </c>
      <c r="F555" t="str">
        <f>'Actor - Edited'!G555</f>
        <v>www.dqbio/ko-young-bin-/prison-playbook.com</v>
      </c>
      <c r="G555" s="4" t="str">
        <f t="shared" si="24"/>
        <v xml:space="preserve">KO YOUNG-BIN </v>
      </c>
      <c r="H555" t="str">
        <f>VLOOKUP(B555,'Highest Rating - Edited'!$B$1:$K$50,2,0)</f>
        <v>NO NETWORK</v>
      </c>
      <c r="I555">
        <f>VLOOKUP(B555,'Highest Rating - Edited'!$B$1:$K$50,3,0)</f>
        <v>3063</v>
      </c>
      <c r="J555" s="1">
        <f>VLOOKUP(B555,'Highest Rating - Edited'!$B$1:$K$50,4,0)</f>
        <v>43118</v>
      </c>
      <c r="K555" t="str">
        <f>VLOOKUP(B555,'Highest Rating - Edited'!$B$1:$K$50,5,0)</f>
        <v>Rating Above Average</v>
      </c>
      <c r="L555" t="str">
        <f>VLOOKUP(B555,'Highest Rating - Edited'!$B$1:$K$50,6,0)</f>
        <v>Level 2</v>
      </c>
      <c r="M555" t="str">
        <f>VLOOKUP(B555,'Highest Rating - Edited'!$B$1:$K$50,7,0)</f>
        <v>First Semester</v>
      </c>
      <c r="N555" t="str">
        <f>VLOOKUP(B555,'Highest Rating - Edited'!$B$1:$K$50,8,0)</f>
        <v>Old Series</v>
      </c>
      <c r="O555" t="str">
        <f>VLOOKUP(B555,'Highest Rating - Edited'!$B$1:$K$50,9,0)</f>
        <v>www.dqstream/prison-playbook/no-network.com</v>
      </c>
      <c r="P555" s="4" t="str">
        <f t="shared" si="25"/>
        <v>PRISON PLAYBOOK</v>
      </c>
      <c r="Q555" t="str">
        <f t="shared" si="26"/>
        <v>Halo K-Drama Lovers, nikmati PRISON PLAYBOOK Ada Ko Young-bin  yang nemenin kamu di hari libur kau lho</v>
      </c>
    </row>
    <row r="556" spans="1:17">
      <c r="A556">
        <f>'Actor - Edited'!A556</f>
        <v>555</v>
      </c>
      <c r="B556" t="s">
        <v>1395</v>
      </c>
      <c r="C556" t="str">
        <f>'Actor - Edited'!C556</f>
        <v xml:space="preserve">Ye In </v>
      </c>
      <c r="D556" t="str">
        <f>'Actor - Edited'!D556</f>
        <v xml:space="preserve">Ye In </v>
      </c>
      <c r="E556" t="str">
        <f>'Actor - Edited'!F556</f>
        <v>Other</v>
      </c>
      <c r="F556" t="str">
        <f>'Actor - Edited'!G556</f>
        <v>www.dqbio/ye-in-/prison-playbook.com</v>
      </c>
      <c r="G556" s="4" t="str">
        <f t="shared" si="24"/>
        <v xml:space="preserve">YE IN </v>
      </c>
      <c r="H556" t="str">
        <f>VLOOKUP(B556,'Highest Rating - Edited'!$B$1:$K$50,2,0)</f>
        <v>NO NETWORK</v>
      </c>
      <c r="I556">
        <f>VLOOKUP(B556,'Highest Rating - Edited'!$B$1:$K$50,3,0)</f>
        <v>3063</v>
      </c>
      <c r="J556" s="1">
        <f>VLOOKUP(B556,'Highest Rating - Edited'!$B$1:$K$50,4,0)</f>
        <v>43118</v>
      </c>
      <c r="K556" t="str">
        <f>VLOOKUP(B556,'Highest Rating - Edited'!$B$1:$K$50,5,0)</f>
        <v>Rating Above Average</v>
      </c>
      <c r="L556" t="str">
        <f>VLOOKUP(B556,'Highest Rating - Edited'!$B$1:$K$50,6,0)</f>
        <v>Level 2</v>
      </c>
      <c r="M556" t="str">
        <f>VLOOKUP(B556,'Highest Rating - Edited'!$B$1:$K$50,7,0)</f>
        <v>First Semester</v>
      </c>
      <c r="N556" t="str">
        <f>VLOOKUP(B556,'Highest Rating - Edited'!$B$1:$K$50,8,0)</f>
        <v>Old Series</v>
      </c>
      <c r="O556" t="str">
        <f>VLOOKUP(B556,'Highest Rating - Edited'!$B$1:$K$50,9,0)</f>
        <v>www.dqstream/prison-playbook/no-network.com</v>
      </c>
      <c r="P556" s="4" t="str">
        <f t="shared" si="25"/>
        <v>PRISON PLAYBOOK</v>
      </c>
      <c r="Q556" t="str">
        <f t="shared" si="26"/>
        <v>Halo K-Drama Lovers, nikmati PRISON PLAYBOOK Ada Ye In  yang nemenin kamu di hari libur kau lho</v>
      </c>
    </row>
    <row r="557" spans="1:17">
      <c r="A557">
        <f>'Actor - Edited'!A557</f>
        <v>556</v>
      </c>
      <c r="B557" t="s">
        <v>1395</v>
      </c>
      <c r="C557" t="str">
        <f>'Actor - Edited'!C557</f>
        <v xml:space="preserve">Jang Joon-ho  </v>
      </c>
      <c r="D557" t="str">
        <f>'Actor - Edited'!D557</f>
        <v>Jang Joon-</v>
      </c>
      <c r="E557" t="str">
        <f>'Actor - Edited'!F557</f>
        <v>Other</v>
      </c>
      <c r="F557" t="str">
        <f>'Actor - Edited'!G557</f>
        <v>www.dqbio/jang-joon-ho--/prison-playbook.com</v>
      </c>
      <c r="G557" s="4" t="str">
        <f t="shared" si="24"/>
        <v xml:space="preserve">JANG JOON-HO  </v>
      </c>
      <c r="H557" t="str">
        <f>VLOOKUP(B557,'Highest Rating - Edited'!$B$1:$K$50,2,0)</f>
        <v>NO NETWORK</v>
      </c>
      <c r="I557">
        <f>VLOOKUP(B557,'Highest Rating - Edited'!$B$1:$K$50,3,0)</f>
        <v>3063</v>
      </c>
      <c r="J557" s="1">
        <f>VLOOKUP(B557,'Highest Rating - Edited'!$B$1:$K$50,4,0)</f>
        <v>43118</v>
      </c>
      <c r="K557" t="str">
        <f>VLOOKUP(B557,'Highest Rating - Edited'!$B$1:$K$50,5,0)</f>
        <v>Rating Above Average</v>
      </c>
      <c r="L557" t="str">
        <f>VLOOKUP(B557,'Highest Rating - Edited'!$B$1:$K$50,6,0)</f>
        <v>Level 2</v>
      </c>
      <c r="M557" t="str">
        <f>VLOOKUP(B557,'Highest Rating - Edited'!$B$1:$K$50,7,0)</f>
        <v>First Semester</v>
      </c>
      <c r="N557" t="str">
        <f>VLOOKUP(B557,'Highest Rating - Edited'!$B$1:$K$50,8,0)</f>
        <v>Old Series</v>
      </c>
      <c r="O557" t="str">
        <f>VLOOKUP(B557,'Highest Rating - Edited'!$B$1:$K$50,9,0)</f>
        <v>www.dqstream/prison-playbook/no-network.com</v>
      </c>
      <c r="P557" s="4" t="str">
        <f t="shared" si="25"/>
        <v>PRISON PLAYBOOK</v>
      </c>
      <c r="Q557" t="str">
        <f t="shared" si="26"/>
        <v>Halo K-Drama Lovers, nikmati PRISON PLAYBOOK Ada Jang Joon-ho   yang nemenin kamu di hari libur kau lho</v>
      </c>
    </row>
    <row r="558" spans="1:17">
      <c r="A558">
        <f>'Actor - Edited'!A558</f>
        <v>557</v>
      </c>
      <c r="B558" t="s">
        <v>1395</v>
      </c>
      <c r="C558" t="str">
        <f>'Actor - Edited'!C558</f>
        <v xml:space="preserve">Hong Seung-beom </v>
      </c>
      <c r="D558" t="str">
        <f>'Actor - Edited'!D558</f>
        <v xml:space="preserve">Challenge </v>
      </c>
      <c r="E558" t="str">
        <f>'Actor - Edited'!F558</f>
        <v>Other</v>
      </c>
      <c r="F558" t="str">
        <f>'Actor - Edited'!G558</f>
        <v>www.dqbio/hong-seung-beom-/prison-playbook.com</v>
      </c>
      <c r="G558" s="4" t="str">
        <f t="shared" si="24"/>
        <v xml:space="preserve">HONG SEUNG-BEOM </v>
      </c>
      <c r="H558" t="str">
        <f>VLOOKUP(B558,'Highest Rating - Edited'!$B$1:$K$50,2,0)</f>
        <v>NO NETWORK</v>
      </c>
      <c r="I558">
        <f>VLOOKUP(B558,'Highest Rating - Edited'!$B$1:$K$50,3,0)</f>
        <v>3063</v>
      </c>
      <c r="J558" s="1">
        <f>VLOOKUP(B558,'Highest Rating - Edited'!$B$1:$K$50,4,0)</f>
        <v>43118</v>
      </c>
      <c r="K558" t="str">
        <f>VLOOKUP(B558,'Highest Rating - Edited'!$B$1:$K$50,5,0)</f>
        <v>Rating Above Average</v>
      </c>
      <c r="L558" t="str">
        <f>VLOOKUP(B558,'Highest Rating - Edited'!$B$1:$K$50,6,0)</f>
        <v>Level 2</v>
      </c>
      <c r="M558" t="str">
        <f>VLOOKUP(B558,'Highest Rating - Edited'!$B$1:$K$50,7,0)</f>
        <v>First Semester</v>
      </c>
      <c r="N558" t="str">
        <f>VLOOKUP(B558,'Highest Rating - Edited'!$B$1:$K$50,8,0)</f>
        <v>Old Series</v>
      </c>
      <c r="O558" t="str">
        <f>VLOOKUP(B558,'Highest Rating - Edited'!$B$1:$K$50,9,0)</f>
        <v>www.dqstream/prison-playbook/no-network.com</v>
      </c>
      <c r="P558" s="4" t="str">
        <f t="shared" si="25"/>
        <v>PRISON PLAYBOOK</v>
      </c>
      <c r="Q558" t="str">
        <f t="shared" si="26"/>
        <v>Halo K-Drama Lovers, nikmati PRISON PLAYBOOK Ada Hong Seung-beom  yang nemenin kamu di hari libur kau lho</v>
      </c>
    </row>
    <row r="559" spans="1:17">
      <c r="A559">
        <f>'Actor - Edited'!A559</f>
        <v>558</v>
      </c>
      <c r="B559" t="s">
        <v>1395</v>
      </c>
      <c r="C559" t="str">
        <f>'Actor - Edited'!C559</f>
        <v xml:space="preserve">Lee Kyu-seob  </v>
      </c>
      <c r="D559" t="str">
        <f>'Actor - Edited'!D559</f>
        <v>Lee Kyu-se</v>
      </c>
      <c r="E559" t="str">
        <f>'Actor - Edited'!F559</f>
        <v>Other</v>
      </c>
      <c r="F559" t="str">
        <f>'Actor - Edited'!G559</f>
        <v>www.dqbio/lee-kyu-seob--/prison-playbook.com</v>
      </c>
      <c r="G559" s="4" t="str">
        <f t="shared" si="24"/>
        <v xml:space="preserve">LEE KYU-SEOB  </v>
      </c>
      <c r="H559" t="str">
        <f>VLOOKUP(B559,'Highest Rating - Edited'!$B$1:$K$50,2,0)</f>
        <v>NO NETWORK</v>
      </c>
      <c r="I559">
        <f>VLOOKUP(B559,'Highest Rating - Edited'!$B$1:$K$50,3,0)</f>
        <v>3063</v>
      </c>
      <c r="J559" s="1">
        <f>VLOOKUP(B559,'Highest Rating - Edited'!$B$1:$K$50,4,0)</f>
        <v>43118</v>
      </c>
      <c r="K559" t="str">
        <f>VLOOKUP(B559,'Highest Rating - Edited'!$B$1:$K$50,5,0)</f>
        <v>Rating Above Average</v>
      </c>
      <c r="L559" t="str">
        <f>VLOOKUP(B559,'Highest Rating - Edited'!$B$1:$K$50,6,0)</f>
        <v>Level 2</v>
      </c>
      <c r="M559" t="str">
        <f>VLOOKUP(B559,'Highest Rating - Edited'!$B$1:$K$50,7,0)</f>
        <v>First Semester</v>
      </c>
      <c r="N559" t="str">
        <f>VLOOKUP(B559,'Highest Rating - Edited'!$B$1:$K$50,8,0)</f>
        <v>Old Series</v>
      </c>
      <c r="O559" t="str">
        <f>VLOOKUP(B559,'Highest Rating - Edited'!$B$1:$K$50,9,0)</f>
        <v>www.dqstream/prison-playbook/no-network.com</v>
      </c>
      <c r="P559" s="4" t="str">
        <f t="shared" si="25"/>
        <v>PRISON PLAYBOOK</v>
      </c>
      <c r="Q559" t="str">
        <f t="shared" si="26"/>
        <v>Halo K-Drama Lovers, nikmati PRISON PLAYBOOK Ada Lee Kyu-seob   yang nemenin kamu di hari libur kau lho</v>
      </c>
    </row>
    <row r="560" spans="1:17">
      <c r="A560">
        <f>'Actor - Edited'!A560</f>
        <v>559</v>
      </c>
      <c r="B560" t="s">
        <v>1395</v>
      </c>
      <c r="C560" t="str">
        <f>'Actor - Edited'!C560</f>
        <v>Lee Sang-yi</v>
      </c>
      <c r="D560" t="str">
        <f>'Actor - Edited'!D560</f>
        <v>Sergeant O</v>
      </c>
      <c r="E560" t="str">
        <f>'Actor - Edited'!F560</f>
        <v>Other</v>
      </c>
      <c r="F560" t="str">
        <f>'Actor - Edited'!G560</f>
        <v>www.dqbio/lee-sang-yi/prison-playbook.com</v>
      </c>
      <c r="G560" s="4" t="str">
        <f t="shared" si="24"/>
        <v>LEE SANG-YI</v>
      </c>
      <c r="H560" t="str">
        <f>VLOOKUP(B560,'Highest Rating - Edited'!$B$1:$K$50,2,0)</f>
        <v>NO NETWORK</v>
      </c>
      <c r="I560">
        <f>VLOOKUP(B560,'Highest Rating - Edited'!$B$1:$K$50,3,0)</f>
        <v>3063</v>
      </c>
      <c r="J560" s="1">
        <f>VLOOKUP(B560,'Highest Rating - Edited'!$B$1:$K$50,4,0)</f>
        <v>43118</v>
      </c>
      <c r="K560" t="str">
        <f>VLOOKUP(B560,'Highest Rating - Edited'!$B$1:$K$50,5,0)</f>
        <v>Rating Above Average</v>
      </c>
      <c r="L560" t="str">
        <f>VLOOKUP(B560,'Highest Rating - Edited'!$B$1:$K$50,6,0)</f>
        <v>Level 2</v>
      </c>
      <c r="M560" t="str">
        <f>VLOOKUP(B560,'Highest Rating - Edited'!$B$1:$K$50,7,0)</f>
        <v>First Semester</v>
      </c>
      <c r="N560" t="str">
        <f>VLOOKUP(B560,'Highest Rating - Edited'!$B$1:$K$50,8,0)</f>
        <v>Old Series</v>
      </c>
      <c r="O560" t="str">
        <f>VLOOKUP(B560,'Highest Rating - Edited'!$B$1:$K$50,9,0)</f>
        <v>www.dqstream/prison-playbook/no-network.com</v>
      </c>
      <c r="P560" s="4" t="str">
        <f t="shared" si="25"/>
        <v>PRISON PLAYBOOK</v>
      </c>
      <c r="Q560" t="str">
        <f t="shared" si="26"/>
        <v>Halo K-Drama Lovers, nikmati PRISON PLAYBOOK Ada Lee Sang-yi yang nemenin kamu di hari libur kau lho</v>
      </c>
    </row>
    <row r="561" spans="1:17">
      <c r="A561">
        <f>'Actor - Edited'!A561</f>
        <v>560</v>
      </c>
      <c r="B561" t="s">
        <v>1395</v>
      </c>
      <c r="C561" t="str">
        <f>'Actor - Edited'!C561</f>
        <v xml:space="preserve">Ahn Tae-young </v>
      </c>
      <c r="D561" t="str">
        <f>'Actor - Edited'!D561</f>
        <v>Lim Sun-so</v>
      </c>
      <c r="E561" t="str">
        <f>'Actor - Edited'!F561</f>
        <v>Other</v>
      </c>
      <c r="F561" t="str">
        <f>'Actor - Edited'!G561</f>
        <v>www.dqbio/ahn-tae-young-/prison-playbook.com</v>
      </c>
      <c r="G561" s="4" t="str">
        <f t="shared" si="24"/>
        <v xml:space="preserve">AHN TAE-YOUNG </v>
      </c>
      <c r="H561" t="str">
        <f>VLOOKUP(B561,'Highest Rating - Edited'!$B$1:$K$50,2,0)</f>
        <v>NO NETWORK</v>
      </c>
      <c r="I561">
        <f>VLOOKUP(B561,'Highest Rating - Edited'!$B$1:$K$50,3,0)</f>
        <v>3063</v>
      </c>
      <c r="J561" s="1">
        <f>VLOOKUP(B561,'Highest Rating - Edited'!$B$1:$K$50,4,0)</f>
        <v>43118</v>
      </c>
      <c r="K561" t="str">
        <f>VLOOKUP(B561,'Highest Rating - Edited'!$B$1:$K$50,5,0)</f>
        <v>Rating Above Average</v>
      </c>
      <c r="L561" t="str">
        <f>VLOOKUP(B561,'Highest Rating - Edited'!$B$1:$K$50,6,0)</f>
        <v>Level 2</v>
      </c>
      <c r="M561" t="str">
        <f>VLOOKUP(B561,'Highest Rating - Edited'!$B$1:$K$50,7,0)</f>
        <v>First Semester</v>
      </c>
      <c r="N561" t="str">
        <f>VLOOKUP(B561,'Highest Rating - Edited'!$B$1:$K$50,8,0)</f>
        <v>Old Series</v>
      </c>
      <c r="O561" t="str">
        <f>VLOOKUP(B561,'Highest Rating - Edited'!$B$1:$K$50,9,0)</f>
        <v>www.dqstream/prison-playbook/no-network.com</v>
      </c>
      <c r="P561" s="4" t="str">
        <f t="shared" si="25"/>
        <v>PRISON PLAYBOOK</v>
      </c>
      <c r="Q561" t="str">
        <f t="shared" si="26"/>
        <v>Halo K-Drama Lovers, nikmati PRISON PLAYBOOK Ada Ahn Tae-young  yang nemenin kamu di hari libur kau lho</v>
      </c>
    </row>
    <row r="562" spans="1:17">
      <c r="A562">
        <f>'Actor - Edited'!A562</f>
        <v>561</v>
      </c>
      <c r="B562" t="s">
        <v>1395</v>
      </c>
      <c r="C562" t="str">
        <f>'Actor - Edited'!C562</f>
        <v>Jung Moon-sung</v>
      </c>
      <c r="D562" t="str">
        <f>'Actor - Edited'!D562</f>
        <v>Yoo Jung-m</v>
      </c>
      <c r="E562" t="str">
        <f>'Actor - Edited'!F562</f>
        <v>Other</v>
      </c>
      <c r="F562" t="str">
        <f>'Actor - Edited'!G562</f>
        <v>www.dqbio/jung-moon-sung/prison-playbook.com</v>
      </c>
      <c r="G562" s="4" t="str">
        <f t="shared" si="24"/>
        <v>JUNG MOON-SUNG</v>
      </c>
      <c r="H562" t="str">
        <f>VLOOKUP(B562,'Highest Rating - Edited'!$B$1:$K$50,2,0)</f>
        <v>NO NETWORK</v>
      </c>
      <c r="I562">
        <f>VLOOKUP(B562,'Highest Rating - Edited'!$B$1:$K$50,3,0)</f>
        <v>3063</v>
      </c>
      <c r="J562" s="1">
        <f>VLOOKUP(B562,'Highest Rating - Edited'!$B$1:$K$50,4,0)</f>
        <v>43118</v>
      </c>
      <c r="K562" t="str">
        <f>VLOOKUP(B562,'Highest Rating - Edited'!$B$1:$K$50,5,0)</f>
        <v>Rating Above Average</v>
      </c>
      <c r="L562" t="str">
        <f>VLOOKUP(B562,'Highest Rating - Edited'!$B$1:$K$50,6,0)</f>
        <v>Level 2</v>
      </c>
      <c r="M562" t="str">
        <f>VLOOKUP(B562,'Highest Rating - Edited'!$B$1:$K$50,7,0)</f>
        <v>First Semester</v>
      </c>
      <c r="N562" t="str">
        <f>VLOOKUP(B562,'Highest Rating - Edited'!$B$1:$K$50,8,0)</f>
        <v>Old Series</v>
      </c>
      <c r="O562" t="str">
        <f>VLOOKUP(B562,'Highest Rating - Edited'!$B$1:$K$50,9,0)</f>
        <v>www.dqstream/prison-playbook/no-network.com</v>
      </c>
      <c r="P562" s="4" t="str">
        <f t="shared" si="25"/>
        <v>PRISON PLAYBOOK</v>
      </c>
      <c r="Q562" t="str">
        <f t="shared" si="26"/>
        <v>Halo K-Drama Lovers, nikmati PRISON PLAYBOOK Ada Jung Moon-sung yang nemenin kamu di hari libur kau lho</v>
      </c>
    </row>
    <row r="563" spans="1:17">
      <c r="A563">
        <f>'Actor - Edited'!A563</f>
        <v>562</v>
      </c>
      <c r="B563" t="s">
        <v>1395</v>
      </c>
      <c r="C563" t="str">
        <f>'Actor - Edited'!C563</f>
        <v>Shin Won-ho</v>
      </c>
      <c r="D563" t="str">
        <f>'Actor - Edited'!D563</f>
        <v>Joo Jung-h</v>
      </c>
      <c r="E563" t="str">
        <f>'Actor - Edited'!F563</f>
        <v>Other</v>
      </c>
      <c r="F563" t="str">
        <f>'Actor - Edited'!G563</f>
        <v>www.dqbio/shin-won-ho/prison-playbook.com</v>
      </c>
      <c r="G563" s="4" t="str">
        <f t="shared" si="24"/>
        <v>SHIN WON-HO</v>
      </c>
      <c r="H563" t="str">
        <f>VLOOKUP(B563,'Highest Rating - Edited'!$B$1:$K$50,2,0)</f>
        <v>NO NETWORK</v>
      </c>
      <c r="I563">
        <f>VLOOKUP(B563,'Highest Rating - Edited'!$B$1:$K$50,3,0)</f>
        <v>3063</v>
      </c>
      <c r="J563" s="1">
        <f>VLOOKUP(B563,'Highest Rating - Edited'!$B$1:$K$50,4,0)</f>
        <v>43118</v>
      </c>
      <c r="K563" t="str">
        <f>VLOOKUP(B563,'Highest Rating - Edited'!$B$1:$K$50,5,0)</f>
        <v>Rating Above Average</v>
      </c>
      <c r="L563" t="str">
        <f>VLOOKUP(B563,'Highest Rating - Edited'!$B$1:$K$50,6,0)</f>
        <v>Level 2</v>
      </c>
      <c r="M563" t="str">
        <f>VLOOKUP(B563,'Highest Rating - Edited'!$B$1:$K$50,7,0)</f>
        <v>First Semester</v>
      </c>
      <c r="N563" t="str">
        <f>VLOOKUP(B563,'Highest Rating - Edited'!$B$1:$K$50,8,0)</f>
        <v>Old Series</v>
      </c>
      <c r="O563" t="str">
        <f>VLOOKUP(B563,'Highest Rating - Edited'!$B$1:$K$50,9,0)</f>
        <v>www.dqstream/prison-playbook/no-network.com</v>
      </c>
      <c r="P563" s="4" t="str">
        <f t="shared" si="25"/>
        <v>PRISON PLAYBOOK</v>
      </c>
      <c r="Q563" t="str">
        <f t="shared" si="26"/>
        <v>Halo K-Drama Lovers, nikmati PRISON PLAYBOOK Ada Shin Won-ho yang nemenin kamu di hari libur kau lho</v>
      </c>
    </row>
    <row r="564" spans="1:17">
      <c r="A564">
        <f>'Actor - Edited'!A564</f>
        <v>563</v>
      </c>
      <c r="B564" t="s">
        <v>1395</v>
      </c>
      <c r="C564" t="str">
        <f>'Actor - Edited'!C564</f>
        <v>Kim Mo-beom</v>
      </c>
      <c r="D564" t="str">
        <f>'Actor - Edited'!D564</f>
        <v>Park Joon-</v>
      </c>
      <c r="E564" t="str">
        <f>'Actor - Edited'!F564</f>
        <v>Other</v>
      </c>
      <c r="F564" t="str">
        <f>'Actor - Edited'!G564</f>
        <v>www.dqbio/kim-mo-beom/prison-playbook.com</v>
      </c>
      <c r="G564" s="4" t="str">
        <f t="shared" si="24"/>
        <v>KIM MO-BEOM</v>
      </c>
      <c r="H564" t="str">
        <f>VLOOKUP(B564,'Highest Rating - Edited'!$B$1:$K$50,2,0)</f>
        <v>NO NETWORK</v>
      </c>
      <c r="I564">
        <f>VLOOKUP(B564,'Highest Rating - Edited'!$B$1:$K$50,3,0)</f>
        <v>3063</v>
      </c>
      <c r="J564" s="1">
        <f>VLOOKUP(B564,'Highest Rating - Edited'!$B$1:$K$50,4,0)</f>
        <v>43118</v>
      </c>
      <c r="K564" t="str">
        <f>VLOOKUP(B564,'Highest Rating - Edited'!$B$1:$K$50,5,0)</f>
        <v>Rating Above Average</v>
      </c>
      <c r="L564" t="str">
        <f>VLOOKUP(B564,'Highest Rating - Edited'!$B$1:$K$50,6,0)</f>
        <v>Level 2</v>
      </c>
      <c r="M564" t="str">
        <f>VLOOKUP(B564,'Highest Rating - Edited'!$B$1:$K$50,7,0)</f>
        <v>First Semester</v>
      </c>
      <c r="N564" t="str">
        <f>VLOOKUP(B564,'Highest Rating - Edited'!$B$1:$K$50,8,0)</f>
        <v>Old Series</v>
      </c>
      <c r="O564" t="str">
        <f>VLOOKUP(B564,'Highest Rating - Edited'!$B$1:$K$50,9,0)</f>
        <v>www.dqstream/prison-playbook/no-network.com</v>
      </c>
      <c r="P564" s="4" t="str">
        <f t="shared" si="25"/>
        <v>PRISON PLAYBOOK</v>
      </c>
      <c r="Q564" t="str">
        <f t="shared" si="26"/>
        <v>Halo K-Drama Lovers, nikmati PRISON PLAYBOOK Ada Kim Mo-beom yang nemenin kamu di hari libur kau lho</v>
      </c>
    </row>
    <row r="565" spans="1:17">
      <c r="A565">
        <f>'Actor - Edited'!A565</f>
        <v>564</v>
      </c>
      <c r="B565" t="s">
        <v>1395</v>
      </c>
      <c r="C565" t="str">
        <f>'Actor - Edited'!C565</f>
        <v xml:space="preserve">Jo Kyung-hoon  </v>
      </c>
      <c r="D565" t="str">
        <f>'Actor - Edited'!D565</f>
        <v>Jo Kyung-h</v>
      </c>
      <c r="E565" t="str">
        <f>'Actor - Edited'!F565</f>
        <v>Other</v>
      </c>
      <c r="F565" t="str">
        <f>'Actor - Edited'!G565</f>
        <v>www.dqbio/jo-kyung-hoon--/prison-playbook.com</v>
      </c>
      <c r="G565" s="4" t="str">
        <f t="shared" si="24"/>
        <v xml:space="preserve">JO KYUNG-HOON  </v>
      </c>
      <c r="H565" t="str">
        <f>VLOOKUP(B565,'Highest Rating - Edited'!$B$1:$K$50,2,0)</f>
        <v>NO NETWORK</v>
      </c>
      <c r="I565">
        <f>VLOOKUP(B565,'Highest Rating - Edited'!$B$1:$K$50,3,0)</f>
        <v>3063</v>
      </c>
      <c r="J565" s="1">
        <f>VLOOKUP(B565,'Highest Rating - Edited'!$B$1:$K$50,4,0)</f>
        <v>43118</v>
      </c>
      <c r="K565" t="str">
        <f>VLOOKUP(B565,'Highest Rating - Edited'!$B$1:$K$50,5,0)</f>
        <v>Rating Above Average</v>
      </c>
      <c r="L565" t="str">
        <f>VLOOKUP(B565,'Highest Rating - Edited'!$B$1:$K$50,6,0)</f>
        <v>Level 2</v>
      </c>
      <c r="M565" t="str">
        <f>VLOOKUP(B565,'Highest Rating - Edited'!$B$1:$K$50,7,0)</f>
        <v>First Semester</v>
      </c>
      <c r="N565" t="str">
        <f>VLOOKUP(B565,'Highest Rating - Edited'!$B$1:$K$50,8,0)</f>
        <v>Old Series</v>
      </c>
      <c r="O565" t="str">
        <f>VLOOKUP(B565,'Highest Rating - Edited'!$B$1:$K$50,9,0)</f>
        <v>www.dqstream/prison-playbook/no-network.com</v>
      </c>
      <c r="P565" s="4" t="str">
        <f t="shared" si="25"/>
        <v>PRISON PLAYBOOK</v>
      </c>
      <c r="Q565" t="str">
        <f t="shared" si="26"/>
        <v>Halo K-Drama Lovers, nikmati PRISON PLAYBOOK Ada Jo Kyung-hoon   yang nemenin kamu di hari libur kau lho</v>
      </c>
    </row>
    <row r="566" spans="1:17">
      <c r="A566">
        <f>'Actor - Edited'!A566</f>
        <v>565</v>
      </c>
      <c r="B566" t="s">
        <v>1395</v>
      </c>
      <c r="C566" t="str">
        <f>'Actor - Edited'!C566</f>
        <v xml:space="preserve">Lee Do-yeob </v>
      </c>
      <c r="D566" t="str">
        <f>'Actor - Edited'!D566</f>
        <v>Director D</v>
      </c>
      <c r="E566" t="str">
        <f>'Actor - Edited'!F566</f>
        <v>Other</v>
      </c>
      <c r="F566" t="str">
        <f>'Actor - Edited'!G566</f>
        <v>www.dqbio/lee-do-yeob-/prison-playbook.com</v>
      </c>
      <c r="G566" s="4" t="str">
        <f t="shared" si="24"/>
        <v xml:space="preserve">LEE DO-YEOB </v>
      </c>
      <c r="H566" t="str">
        <f>VLOOKUP(B566,'Highest Rating - Edited'!$B$1:$K$50,2,0)</f>
        <v>NO NETWORK</v>
      </c>
      <c r="I566">
        <f>VLOOKUP(B566,'Highest Rating - Edited'!$B$1:$K$50,3,0)</f>
        <v>3063</v>
      </c>
      <c r="J566" s="1">
        <f>VLOOKUP(B566,'Highest Rating - Edited'!$B$1:$K$50,4,0)</f>
        <v>43118</v>
      </c>
      <c r="K566" t="str">
        <f>VLOOKUP(B566,'Highest Rating - Edited'!$B$1:$K$50,5,0)</f>
        <v>Rating Above Average</v>
      </c>
      <c r="L566" t="str">
        <f>VLOOKUP(B566,'Highest Rating - Edited'!$B$1:$K$50,6,0)</f>
        <v>Level 2</v>
      </c>
      <c r="M566" t="str">
        <f>VLOOKUP(B566,'Highest Rating - Edited'!$B$1:$K$50,7,0)</f>
        <v>First Semester</v>
      </c>
      <c r="N566" t="str">
        <f>VLOOKUP(B566,'Highest Rating - Edited'!$B$1:$K$50,8,0)</f>
        <v>Old Series</v>
      </c>
      <c r="O566" t="str">
        <f>VLOOKUP(B566,'Highest Rating - Edited'!$B$1:$K$50,9,0)</f>
        <v>www.dqstream/prison-playbook/no-network.com</v>
      </c>
      <c r="P566" s="4" t="str">
        <f t="shared" si="25"/>
        <v>PRISON PLAYBOOK</v>
      </c>
      <c r="Q566" t="str">
        <f t="shared" si="26"/>
        <v>Halo K-Drama Lovers, nikmati PRISON PLAYBOOK Ada Lee Do-yeob  yang nemenin kamu di hari libur kau lho</v>
      </c>
    </row>
    <row r="567" spans="1:17">
      <c r="A567">
        <f>'Actor - Edited'!A567</f>
        <v>566</v>
      </c>
      <c r="B567" t="s">
        <v>1395</v>
      </c>
      <c r="C567" t="str">
        <f>'Actor - Edited'!C567</f>
        <v xml:space="preserve">Tae Won-suk  </v>
      </c>
      <c r="D567" t="str">
        <f>'Actor - Edited'!D567</f>
        <v>Tae Won-su</v>
      </c>
      <c r="E567" t="str">
        <f>'Actor - Edited'!F567</f>
        <v>Other</v>
      </c>
      <c r="F567" t="str">
        <f>'Actor - Edited'!G567</f>
        <v>www.dqbio/tae-won-suk--/prison-playbook.com</v>
      </c>
      <c r="G567" s="4" t="str">
        <f t="shared" si="24"/>
        <v xml:space="preserve">TAE WON-SUK  </v>
      </c>
      <c r="H567" t="str">
        <f>VLOOKUP(B567,'Highest Rating - Edited'!$B$1:$K$50,2,0)</f>
        <v>NO NETWORK</v>
      </c>
      <c r="I567">
        <f>VLOOKUP(B567,'Highest Rating - Edited'!$B$1:$K$50,3,0)</f>
        <v>3063</v>
      </c>
      <c r="J567" s="1">
        <f>VLOOKUP(B567,'Highest Rating - Edited'!$B$1:$K$50,4,0)</f>
        <v>43118</v>
      </c>
      <c r="K567" t="str">
        <f>VLOOKUP(B567,'Highest Rating - Edited'!$B$1:$K$50,5,0)</f>
        <v>Rating Above Average</v>
      </c>
      <c r="L567" t="str">
        <f>VLOOKUP(B567,'Highest Rating - Edited'!$B$1:$K$50,6,0)</f>
        <v>Level 2</v>
      </c>
      <c r="M567" t="str">
        <f>VLOOKUP(B567,'Highest Rating - Edited'!$B$1:$K$50,7,0)</f>
        <v>First Semester</v>
      </c>
      <c r="N567" t="str">
        <f>VLOOKUP(B567,'Highest Rating - Edited'!$B$1:$K$50,8,0)</f>
        <v>Old Series</v>
      </c>
      <c r="O567" t="str">
        <f>VLOOKUP(B567,'Highest Rating - Edited'!$B$1:$K$50,9,0)</f>
        <v>www.dqstream/prison-playbook/no-network.com</v>
      </c>
      <c r="P567" s="4" t="str">
        <f t="shared" si="25"/>
        <v>PRISON PLAYBOOK</v>
      </c>
      <c r="Q567" t="str">
        <f t="shared" si="26"/>
        <v>Halo K-Drama Lovers, nikmati PRISON PLAYBOOK Ada Tae Won-suk   yang nemenin kamu di hari libur kau lho</v>
      </c>
    </row>
    <row r="568" spans="1:17">
      <c r="A568">
        <f>'Actor - Edited'!A568</f>
        <v>567</v>
      </c>
      <c r="B568" t="s">
        <v>1395</v>
      </c>
      <c r="C568" t="str">
        <f>'Actor - Edited'!C568</f>
        <v xml:space="preserve">Park Kun-rak  </v>
      </c>
      <c r="D568" t="str">
        <f>'Actor - Edited'!D568</f>
        <v>Park Kun-r</v>
      </c>
      <c r="E568" t="str">
        <f>'Actor - Edited'!F568</f>
        <v>Other</v>
      </c>
      <c r="F568" t="str">
        <f>'Actor - Edited'!G568</f>
        <v>www.dqbio/park-kun-rak--/prison-playbook.com</v>
      </c>
      <c r="G568" s="4" t="str">
        <f t="shared" si="24"/>
        <v xml:space="preserve">PARK KUN-RAK  </v>
      </c>
      <c r="H568" t="str">
        <f>VLOOKUP(B568,'Highest Rating - Edited'!$B$1:$K$50,2,0)</f>
        <v>NO NETWORK</v>
      </c>
      <c r="I568">
        <f>VLOOKUP(B568,'Highest Rating - Edited'!$B$1:$K$50,3,0)</f>
        <v>3063</v>
      </c>
      <c r="J568" s="1">
        <f>VLOOKUP(B568,'Highest Rating - Edited'!$B$1:$K$50,4,0)</f>
        <v>43118</v>
      </c>
      <c r="K568" t="str">
        <f>VLOOKUP(B568,'Highest Rating - Edited'!$B$1:$K$50,5,0)</f>
        <v>Rating Above Average</v>
      </c>
      <c r="L568" t="str">
        <f>VLOOKUP(B568,'Highest Rating - Edited'!$B$1:$K$50,6,0)</f>
        <v>Level 2</v>
      </c>
      <c r="M568" t="str">
        <f>VLOOKUP(B568,'Highest Rating - Edited'!$B$1:$K$50,7,0)</f>
        <v>First Semester</v>
      </c>
      <c r="N568" t="str">
        <f>VLOOKUP(B568,'Highest Rating - Edited'!$B$1:$K$50,8,0)</f>
        <v>Old Series</v>
      </c>
      <c r="O568" t="str">
        <f>VLOOKUP(B568,'Highest Rating - Edited'!$B$1:$K$50,9,0)</f>
        <v>www.dqstream/prison-playbook/no-network.com</v>
      </c>
      <c r="P568" s="4" t="str">
        <f t="shared" si="25"/>
        <v>PRISON PLAYBOOK</v>
      </c>
      <c r="Q568" t="str">
        <f t="shared" si="26"/>
        <v>Halo K-Drama Lovers, nikmati PRISON PLAYBOOK Ada Park Kun-rak   yang nemenin kamu di hari libur kau lho</v>
      </c>
    </row>
    <row r="569" spans="1:17">
      <c r="A569">
        <f>'Actor - Edited'!A569</f>
        <v>568</v>
      </c>
      <c r="B569" t="s">
        <v>1395</v>
      </c>
      <c r="C569" t="str">
        <f>'Actor - Edited'!C569</f>
        <v xml:space="preserve">Song Young-hak  </v>
      </c>
      <c r="D569" t="str">
        <f>'Actor - Edited'!D569</f>
        <v>Song Young</v>
      </c>
      <c r="E569" t="str">
        <f>'Actor - Edited'!F569</f>
        <v>Other</v>
      </c>
      <c r="F569" t="str">
        <f>'Actor - Edited'!G569</f>
        <v>www.dqbio/song-young-hak--/prison-playbook.com</v>
      </c>
      <c r="G569" s="4" t="str">
        <f t="shared" si="24"/>
        <v xml:space="preserve">SONG YOUNG-HAK  </v>
      </c>
      <c r="H569" t="str">
        <f>VLOOKUP(B569,'Highest Rating - Edited'!$B$1:$K$50,2,0)</f>
        <v>NO NETWORK</v>
      </c>
      <c r="I569">
        <f>VLOOKUP(B569,'Highest Rating - Edited'!$B$1:$K$50,3,0)</f>
        <v>3063</v>
      </c>
      <c r="J569" s="1">
        <f>VLOOKUP(B569,'Highest Rating - Edited'!$B$1:$K$50,4,0)</f>
        <v>43118</v>
      </c>
      <c r="K569" t="str">
        <f>VLOOKUP(B569,'Highest Rating - Edited'!$B$1:$K$50,5,0)</f>
        <v>Rating Above Average</v>
      </c>
      <c r="L569" t="str">
        <f>VLOOKUP(B569,'Highest Rating - Edited'!$B$1:$K$50,6,0)</f>
        <v>Level 2</v>
      </c>
      <c r="M569" t="str">
        <f>VLOOKUP(B569,'Highest Rating - Edited'!$B$1:$K$50,7,0)</f>
        <v>First Semester</v>
      </c>
      <c r="N569" t="str">
        <f>VLOOKUP(B569,'Highest Rating - Edited'!$B$1:$K$50,8,0)</f>
        <v>Old Series</v>
      </c>
      <c r="O569" t="str">
        <f>VLOOKUP(B569,'Highest Rating - Edited'!$B$1:$K$50,9,0)</f>
        <v>www.dqstream/prison-playbook/no-network.com</v>
      </c>
      <c r="P569" s="4" t="str">
        <f t="shared" si="25"/>
        <v>PRISON PLAYBOOK</v>
      </c>
      <c r="Q569" t="str">
        <f t="shared" si="26"/>
        <v>Halo K-Drama Lovers, nikmati PRISON PLAYBOOK Ada Song Young-hak   yang nemenin kamu di hari libur kau lho</v>
      </c>
    </row>
    <row r="570" spans="1:17">
      <c r="A570">
        <f>'Actor - Edited'!A570</f>
        <v>569</v>
      </c>
      <c r="B570" t="s">
        <v>1395</v>
      </c>
      <c r="C570" t="str">
        <f>'Actor - Edited'!C570</f>
        <v xml:space="preserve">Lee Shin-sung </v>
      </c>
      <c r="D570" t="str">
        <f>'Actor - Edited'!D570</f>
        <v>CEO Nam</v>
      </c>
      <c r="E570" t="str">
        <f>'Actor - Edited'!F570</f>
        <v>Other</v>
      </c>
      <c r="F570" t="str">
        <f>'Actor - Edited'!G570</f>
        <v>www.dqbio/lee-shin-sung-/prison-playbook.com</v>
      </c>
      <c r="G570" s="4" t="str">
        <f t="shared" si="24"/>
        <v xml:space="preserve">LEE SHIN-SUNG </v>
      </c>
      <c r="H570" t="str">
        <f>VLOOKUP(B570,'Highest Rating - Edited'!$B$1:$K$50,2,0)</f>
        <v>NO NETWORK</v>
      </c>
      <c r="I570">
        <f>VLOOKUP(B570,'Highest Rating - Edited'!$B$1:$K$50,3,0)</f>
        <v>3063</v>
      </c>
      <c r="J570" s="1">
        <f>VLOOKUP(B570,'Highest Rating - Edited'!$B$1:$K$50,4,0)</f>
        <v>43118</v>
      </c>
      <c r="K570" t="str">
        <f>VLOOKUP(B570,'Highest Rating - Edited'!$B$1:$K$50,5,0)</f>
        <v>Rating Above Average</v>
      </c>
      <c r="L570" t="str">
        <f>VLOOKUP(B570,'Highest Rating - Edited'!$B$1:$K$50,6,0)</f>
        <v>Level 2</v>
      </c>
      <c r="M570" t="str">
        <f>VLOOKUP(B570,'Highest Rating - Edited'!$B$1:$K$50,7,0)</f>
        <v>First Semester</v>
      </c>
      <c r="N570" t="str">
        <f>VLOOKUP(B570,'Highest Rating - Edited'!$B$1:$K$50,8,0)</f>
        <v>Old Series</v>
      </c>
      <c r="O570" t="str">
        <f>VLOOKUP(B570,'Highest Rating - Edited'!$B$1:$K$50,9,0)</f>
        <v>www.dqstream/prison-playbook/no-network.com</v>
      </c>
      <c r="P570" s="4" t="str">
        <f t="shared" si="25"/>
        <v>PRISON PLAYBOOK</v>
      </c>
      <c r="Q570" t="str">
        <f t="shared" si="26"/>
        <v>Halo K-Drama Lovers, nikmati PRISON PLAYBOOK Ada Lee Shin-sung  yang nemenin kamu di hari libur kau lho</v>
      </c>
    </row>
    <row r="571" spans="1:17">
      <c r="A571">
        <f>'Actor - Edited'!A571</f>
        <v>570</v>
      </c>
      <c r="B571" t="s">
        <v>1395</v>
      </c>
      <c r="C571" t="str">
        <f>'Actor - Edited'!C571</f>
        <v>Kim Jung-pal</v>
      </c>
      <c r="D571" t="str">
        <f>'Actor - Edited'!D571</f>
        <v>Director J</v>
      </c>
      <c r="E571" t="str">
        <f>'Actor - Edited'!F571</f>
        <v>Other</v>
      </c>
      <c r="F571" t="str">
        <f>'Actor - Edited'!G571</f>
        <v>www.dqbio/kim-jung-pal/prison-playbook.com</v>
      </c>
      <c r="G571" s="4" t="str">
        <f t="shared" si="24"/>
        <v>KIM JUNG-PAL</v>
      </c>
      <c r="H571" t="str">
        <f>VLOOKUP(B571,'Highest Rating - Edited'!$B$1:$K$50,2,0)</f>
        <v>NO NETWORK</v>
      </c>
      <c r="I571">
        <f>VLOOKUP(B571,'Highest Rating - Edited'!$B$1:$K$50,3,0)</f>
        <v>3063</v>
      </c>
      <c r="J571" s="1">
        <f>VLOOKUP(B571,'Highest Rating - Edited'!$B$1:$K$50,4,0)</f>
        <v>43118</v>
      </c>
      <c r="K571" t="str">
        <f>VLOOKUP(B571,'Highest Rating - Edited'!$B$1:$K$50,5,0)</f>
        <v>Rating Above Average</v>
      </c>
      <c r="L571" t="str">
        <f>VLOOKUP(B571,'Highest Rating - Edited'!$B$1:$K$50,6,0)</f>
        <v>Level 2</v>
      </c>
      <c r="M571" t="str">
        <f>VLOOKUP(B571,'Highest Rating - Edited'!$B$1:$K$50,7,0)</f>
        <v>First Semester</v>
      </c>
      <c r="N571" t="str">
        <f>VLOOKUP(B571,'Highest Rating - Edited'!$B$1:$K$50,8,0)</f>
        <v>Old Series</v>
      </c>
      <c r="O571" t="str">
        <f>VLOOKUP(B571,'Highest Rating - Edited'!$B$1:$K$50,9,0)</f>
        <v>www.dqstream/prison-playbook/no-network.com</v>
      </c>
      <c r="P571" s="4" t="str">
        <f t="shared" si="25"/>
        <v>PRISON PLAYBOOK</v>
      </c>
      <c r="Q571" t="str">
        <f t="shared" si="26"/>
        <v>Halo K-Drama Lovers, nikmati PRISON PLAYBOOK Ada Kim Jung-pal yang nemenin kamu di hari libur kau lho</v>
      </c>
    </row>
    <row r="572" spans="1:17">
      <c r="A572">
        <f>'Actor - Edited'!A572</f>
        <v>571</v>
      </c>
      <c r="B572" t="s">
        <v>1395</v>
      </c>
      <c r="C572" t="str">
        <f>'Actor - Edited'!C572</f>
        <v xml:space="preserve">Lee Yoon-sang </v>
      </c>
      <c r="D572" t="str">
        <f>'Actor - Edited'!D572</f>
        <v>Lee Yoon-s</v>
      </c>
      <c r="E572" t="str">
        <f>'Actor - Edited'!F572</f>
        <v>Other</v>
      </c>
      <c r="F572" t="str">
        <f>'Actor - Edited'!G572</f>
        <v>www.dqbio/lee-yoon-sang-/prison-playbook.com</v>
      </c>
      <c r="G572" s="4" t="str">
        <f t="shared" si="24"/>
        <v xml:space="preserve">LEE YOON-SANG </v>
      </c>
      <c r="H572" t="str">
        <f>VLOOKUP(B572,'Highest Rating - Edited'!$B$1:$K$50,2,0)</f>
        <v>NO NETWORK</v>
      </c>
      <c r="I572">
        <f>VLOOKUP(B572,'Highest Rating - Edited'!$B$1:$K$50,3,0)</f>
        <v>3063</v>
      </c>
      <c r="J572" s="1">
        <f>VLOOKUP(B572,'Highest Rating - Edited'!$B$1:$K$50,4,0)</f>
        <v>43118</v>
      </c>
      <c r="K572" t="str">
        <f>VLOOKUP(B572,'Highest Rating - Edited'!$B$1:$K$50,5,0)</f>
        <v>Rating Above Average</v>
      </c>
      <c r="L572" t="str">
        <f>VLOOKUP(B572,'Highest Rating - Edited'!$B$1:$K$50,6,0)</f>
        <v>Level 2</v>
      </c>
      <c r="M572" t="str">
        <f>VLOOKUP(B572,'Highest Rating - Edited'!$B$1:$K$50,7,0)</f>
        <v>First Semester</v>
      </c>
      <c r="N572" t="str">
        <f>VLOOKUP(B572,'Highest Rating - Edited'!$B$1:$K$50,8,0)</f>
        <v>Old Series</v>
      </c>
      <c r="O572" t="str">
        <f>VLOOKUP(B572,'Highest Rating - Edited'!$B$1:$K$50,9,0)</f>
        <v>www.dqstream/prison-playbook/no-network.com</v>
      </c>
      <c r="P572" s="4" t="str">
        <f t="shared" si="25"/>
        <v>PRISON PLAYBOOK</v>
      </c>
      <c r="Q572" t="str">
        <f t="shared" si="26"/>
        <v>Halo K-Drama Lovers, nikmati PRISON PLAYBOOK Ada Lee Yoon-sang  yang nemenin kamu di hari libur kau lho</v>
      </c>
    </row>
    <row r="573" spans="1:17">
      <c r="A573">
        <f>'Actor - Edited'!A573</f>
        <v>572</v>
      </c>
      <c r="B573" t="s">
        <v>1395</v>
      </c>
      <c r="C573" t="str">
        <f>'Actor - Edited'!C573</f>
        <v>Yoo Su-bin</v>
      </c>
      <c r="D573" t="str">
        <f>'Actor - Edited'!D573</f>
        <v>Yang Jung-</v>
      </c>
      <c r="E573" t="str">
        <f>'Actor - Edited'!F573</f>
        <v>Other</v>
      </c>
      <c r="F573" t="str">
        <f>'Actor - Edited'!G573</f>
        <v>www.dqbio/yoo-su-bin/prison-playbook.com</v>
      </c>
      <c r="G573" s="4" t="str">
        <f t="shared" si="24"/>
        <v>YOO SU-BIN</v>
      </c>
      <c r="H573" t="str">
        <f>VLOOKUP(B573,'Highest Rating - Edited'!$B$1:$K$50,2,0)</f>
        <v>NO NETWORK</v>
      </c>
      <c r="I573">
        <f>VLOOKUP(B573,'Highest Rating - Edited'!$B$1:$K$50,3,0)</f>
        <v>3063</v>
      </c>
      <c r="J573" s="1">
        <f>VLOOKUP(B573,'Highest Rating - Edited'!$B$1:$K$50,4,0)</f>
        <v>43118</v>
      </c>
      <c r="K573" t="str">
        <f>VLOOKUP(B573,'Highest Rating - Edited'!$B$1:$K$50,5,0)</f>
        <v>Rating Above Average</v>
      </c>
      <c r="L573" t="str">
        <f>VLOOKUP(B573,'Highest Rating - Edited'!$B$1:$K$50,6,0)</f>
        <v>Level 2</v>
      </c>
      <c r="M573" t="str">
        <f>VLOOKUP(B573,'Highest Rating - Edited'!$B$1:$K$50,7,0)</f>
        <v>First Semester</v>
      </c>
      <c r="N573" t="str">
        <f>VLOOKUP(B573,'Highest Rating - Edited'!$B$1:$K$50,8,0)</f>
        <v>Old Series</v>
      </c>
      <c r="O573" t="str">
        <f>VLOOKUP(B573,'Highest Rating - Edited'!$B$1:$K$50,9,0)</f>
        <v>www.dqstream/prison-playbook/no-network.com</v>
      </c>
      <c r="P573" s="4" t="str">
        <f t="shared" si="25"/>
        <v>PRISON PLAYBOOK</v>
      </c>
      <c r="Q573" t="str">
        <f t="shared" si="26"/>
        <v>Halo K-Drama Lovers, nikmati PRISON PLAYBOOK Ada Yoo Su-bin yang nemenin kamu di hari libur kau lho</v>
      </c>
    </row>
    <row r="574" spans="1:17">
      <c r="A574">
        <f>'Actor - Edited'!A574</f>
        <v>573</v>
      </c>
      <c r="B574" t="s">
        <v>1395</v>
      </c>
      <c r="C574" t="str">
        <f>'Actor - Edited'!C574</f>
        <v>Ji Min-hyuk</v>
      </c>
      <c r="D574" t="str">
        <f>'Actor - Edited'!D574</f>
        <v>Kang Gun-w</v>
      </c>
      <c r="E574" t="str">
        <f>'Actor - Edited'!F574</f>
        <v>Other</v>
      </c>
      <c r="F574" t="str">
        <f>'Actor - Edited'!G574</f>
        <v>www.dqbio/ji-min-hyuk/prison-playbook.com</v>
      </c>
      <c r="G574" s="4" t="str">
        <f t="shared" si="24"/>
        <v>JI MIN-HYUK</v>
      </c>
      <c r="H574" t="str">
        <f>VLOOKUP(B574,'Highest Rating - Edited'!$B$1:$K$50,2,0)</f>
        <v>NO NETWORK</v>
      </c>
      <c r="I574">
        <f>VLOOKUP(B574,'Highest Rating - Edited'!$B$1:$K$50,3,0)</f>
        <v>3063</v>
      </c>
      <c r="J574" s="1">
        <f>VLOOKUP(B574,'Highest Rating - Edited'!$B$1:$K$50,4,0)</f>
        <v>43118</v>
      </c>
      <c r="K574" t="str">
        <f>VLOOKUP(B574,'Highest Rating - Edited'!$B$1:$K$50,5,0)</f>
        <v>Rating Above Average</v>
      </c>
      <c r="L574" t="str">
        <f>VLOOKUP(B574,'Highest Rating - Edited'!$B$1:$K$50,6,0)</f>
        <v>Level 2</v>
      </c>
      <c r="M574" t="str">
        <f>VLOOKUP(B574,'Highest Rating - Edited'!$B$1:$K$50,7,0)</f>
        <v>First Semester</v>
      </c>
      <c r="N574" t="str">
        <f>VLOOKUP(B574,'Highest Rating - Edited'!$B$1:$K$50,8,0)</f>
        <v>Old Series</v>
      </c>
      <c r="O574" t="str">
        <f>VLOOKUP(B574,'Highest Rating - Edited'!$B$1:$K$50,9,0)</f>
        <v>www.dqstream/prison-playbook/no-network.com</v>
      </c>
      <c r="P574" s="4" t="str">
        <f t="shared" si="25"/>
        <v>PRISON PLAYBOOK</v>
      </c>
      <c r="Q574" t="str">
        <f t="shared" si="26"/>
        <v>Halo K-Drama Lovers, nikmati PRISON PLAYBOOK Ada Ji Min-hyuk yang nemenin kamu di hari libur kau lho</v>
      </c>
    </row>
    <row r="575" spans="1:17">
      <c r="A575">
        <f>'Actor - Edited'!A575</f>
        <v>574</v>
      </c>
      <c r="B575" t="s">
        <v>1395</v>
      </c>
      <c r="C575" t="str">
        <f>'Actor - Edited'!C575</f>
        <v xml:space="preserve">Kim Ka-young </v>
      </c>
      <c r="D575" t="str">
        <f>'Actor - Edited'!D575</f>
        <v>Kim Ka-you</v>
      </c>
      <c r="E575" t="str">
        <f>'Actor - Edited'!F575</f>
        <v>Other</v>
      </c>
      <c r="F575" t="str">
        <f>'Actor - Edited'!G575</f>
        <v>www.dqbio/kim-ka-young-/prison-playbook.com</v>
      </c>
      <c r="G575" s="4" t="str">
        <f t="shared" si="24"/>
        <v xml:space="preserve">KIM KA-YOUNG </v>
      </c>
      <c r="H575" t="str">
        <f>VLOOKUP(B575,'Highest Rating - Edited'!$B$1:$K$50,2,0)</f>
        <v>NO NETWORK</v>
      </c>
      <c r="I575">
        <f>VLOOKUP(B575,'Highest Rating - Edited'!$B$1:$K$50,3,0)</f>
        <v>3063</v>
      </c>
      <c r="J575" s="1">
        <f>VLOOKUP(B575,'Highest Rating - Edited'!$B$1:$K$50,4,0)</f>
        <v>43118</v>
      </c>
      <c r="K575" t="str">
        <f>VLOOKUP(B575,'Highest Rating - Edited'!$B$1:$K$50,5,0)</f>
        <v>Rating Above Average</v>
      </c>
      <c r="L575" t="str">
        <f>VLOOKUP(B575,'Highest Rating - Edited'!$B$1:$K$50,6,0)</f>
        <v>Level 2</v>
      </c>
      <c r="M575" t="str">
        <f>VLOOKUP(B575,'Highest Rating - Edited'!$B$1:$K$50,7,0)</f>
        <v>First Semester</v>
      </c>
      <c r="N575" t="str">
        <f>VLOOKUP(B575,'Highest Rating - Edited'!$B$1:$K$50,8,0)</f>
        <v>Old Series</v>
      </c>
      <c r="O575" t="str">
        <f>VLOOKUP(B575,'Highest Rating - Edited'!$B$1:$K$50,9,0)</f>
        <v>www.dqstream/prison-playbook/no-network.com</v>
      </c>
      <c r="P575" s="4" t="str">
        <f t="shared" si="25"/>
        <v>PRISON PLAYBOOK</v>
      </c>
      <c r="Q575" t="str">
        <f t="shared" si="26"/>
        <v>Halo K-Drama Lovers, nikmati PRISON PLAYBOOK Ada Kim Ka-young  yang nemenin kamu di hari libur kau lho</v>
      </c>
    </row>
    <row r="576" spans="1:17">
      <c r="A576">
        <f>'Actor - Edited'!A576</f>
        <v>575</v>
      </c>
      <c r="B576" t="s">
        <v>1395</v>
      </c>
      <c r="C576" t="str">
        <f>'Actor - Edited'!C576</f>
        <v xml:space="preserve">Kwon Da-ham </v>
      </c>
      <c r="D576" t="str">
        <f>'Actor - Edited'!D576</f>
        <v>Kwon Da-ha</v>
      </c>
      <c r="E576" t="str">
        <f>'Actor - Edited'!F576</f>
        <v>Other</v>
      </c>
      <c r="F576" t="str">
        <f>'Actor - Edited'!G576</f>
        <v>www.dqbio/kwon-da-ham-/prison-playbook.com</v>
      </c>
      <c r="G576" s="4" t="str">
        <f t="shared" si="24"/>
        <v xml:space="preserve">KWON DA-HAM </v>
      </c>
      <c r="H576" t="str">
        <f>VLOOKUP(B576,'Highest Rating - Edited'!$B$1:$K$50,2,0)</f>
        <v>NO NETWORK</v>
      </c>
      <c r="I576">
        <f>VLOOKUP(B576,'Highest Rating - Edited'!$B$1:$K$50,3,0)</f>
        <v>3063</v>
      </c>
      <c r="J576" s="1">
        <f>VLOOKUP(B576,'Highest Rating - Edited'!$B$1:$K$50,4,0)</f>
        <v>43118</v>
      </c>
      <c r="K576" t="str">
        <f>VLOOKUP(B576,'Highest Rating - Edited'!$B$1:$K$50,5,0)</f>
        <v>Rating Above Average</v>
      </c>
      <c r="L576" t="str">
        <f>VLOOKUP(B576,'Highest Rating - Edited'!$B$1:$K$50,6,0)</f>
        <v>Level 2</v>
      </c>
      <c r="M576" t="str">
        <f>VLOOKUP(B576,'Highest Rating - Edited'!$B$1:$K$50,7,0)</f>
        <v>First Semester</v>
      </c>
      <c r="N576" t="str">
        <f>VLOOKUP(B576,'Highest Rating - Edited'!$B$1:$K$50,8,0)</f>
        <v>Old Series</v>
      </c>
      <c r="O576" t="str">
        <f>VLOOKUP(B576,'Highest Rating - Edited'!$B$1:$K$50,9,0)</f>
        <v>www.dqstream/prison-playbook/no-network.com</v>
      </c>
      <c r="P576" s="4" t="str">
        <f t="shared" si="25"/>
        <v>PRISON PLAYBOOK</v>
      </c>
      <c r="Q576" t="str">
        <f t="shared" si="26"/>
        <v>Halo K-Drama Lovers, nikmati PRISON PLAYBOOK Ada Kwon Da-ham  yang nemenin kamu di hari libur kau lho</v>
      </c>
    </row>
    <row r="577" spans="1:17">
      <c r="A577">
        <f>'Actor - Edited'!A577</f>
        <v>576</v>
      </c>
      <c r="B577" t="s">
        <v>1395</v>
      </c>
      <c r="C577" t="str">
        <f>'Actor - Edited'!C577</f>
        <v xml:space="preserve">Son Kyung-won </v>
      </c>
      <c r="D577" t="str">
        <f>'Actor - Edited'!D577</f>
        <v>Son Kyung-</v>
      </c>
      <c r="E577" t="str">
        <f>'Actor - Edited'!F577</f>
        <v>Other</v>
      </c>
      <c r="F577" t="str">
        <f>'Actor - Edited'!G577</f>
        <v>www.dqbio/son-kyung-won-/prison-playbook.com</v>
      </c>
      <c r="G577" s="4" t="str">
        <f t="shared" si="24"/>
        <v xml:space="preserve">SON KYUNG-WON </v>
      </c>
      <c r="H577" t="str">
        <f>VLOOKUP(B577,'Highest Rating - Edited'!$B$1:$K$50,2,0)</f>
        <v>NO NETWORK</v>
      </c>
      <c r="I577">
        <f>VLOOKUP(B577,'Highest Rating - Edited'!$B$1:$K$50,3,0)</f>
        <v>3063</v>
      </c>
      <c r="J577" s="1">
        <f>VLOOKUP(B577,'Highest Rating - Edited'!$B$1:$K$50,4,0)</f>
        <v>43118</v>
      </c>
      <c r="K577" t="str">
        <f>VLOOKUP(B577,'Highest Rating - Edited'!$B$1:$K$50,5,0)</f>
        <v>Rating Above Average</v>
      </c>
      <c r="L577" t="str">
        <f>VLOOKUP(B577,'Highest Rating - Edited'!$B$1:$K$50,6,0)</f>
        <v>Level 2</v>
      </c>
      <c r="M577" t="str">
        <f>VLOOKUP(B577,'Highest Rating - Edited'!$B$1:$K$50,7,0)</f>
        <v>First Semester</v>
      </c>
      <c r="N577" t="str">
        <f>VLOOKUP(B577,'Highest Rating - Edited'!$B$1:$K$50,8,0)</f>
        <v>Old Series</v>
      </c>
      <c r="O577" t="str">
        <f>VLOOKUP(B577,'Highest Rating - Edited'!$B$1:$K$50,9,0)</f>
        <v>www.dqstream/prison-playbook/no-network.com</v>
      </c>
      <c r="P577" s="4" t="str">
        <f t="shared" si="25"/>
        <v>PRISON PLAYBOOK</v>
      </c>
      <c r="Q577" t="str">
        <f t="shared" si="26"/>
        <v>Halo K-Drama Lovers, nikmati PRISON PLAYBOOK Ada Son Kyung-won  yang nemenin kamu di hari libur kau lho</v>
      </c>
    </row>
    <row r="578" spans="1:17">
      <c r="A578">
        <f>'Actor - Edited'!A578</f>
        <v>577</v>
      </c>
      <c r="B578" t="s">
        <v>1395</v>
      </c>
      <c r="C578" t="str">
        <f>'Actor - Edited'!C578</f>
        <v xml:space="preserve">Shin Hee-kuk </v>
      </c>
      <c r="D578" t="str">
        <f>'Actor - Edited'!D578</f>
        <v>Shin Hee-k</v>
      </c>
      <c r="E578" t="str">
        <f>'Actor - Edited'!F578</f>
        <v>Other</v>
      </c>
      <c r="F578" t="str">
        <f>'Actor - Edited'!G578</f>
        <v>www.dqbio/shin-hee-kuk-/prison-playbook.com</v>
      </c>
      <c r="G578" s="4" t="str">
        <f t="shared" si="24"/>
        <v xml:space="preserve">SHIN HEE-KUK </v>
      </c>
      <c r="H578" t="str">
        <f>VLOOKUP(B578,'Highest Rating - Edited'!$B$1:$K$50,2,0)</f>
        <v>NO NETWORK</v>
      </c>
      <c r="I578">
        <f>VLOOKUP(B578,'Highest Rating - Edited'!$B$1:$K$50,3,0)</f>
        <v>3063</v>
      </c>
      <c r="J578" s="1">
        <f>VLOOKUP(B578,'Highest Rating - Edited'!$B$1:$K$50,4,0)</f>
        <v>43118</v>
      </c>
      <c r="K578" t="str">
        <f>VLOOKUP(B578,'Highest Rating - Edited'!$B$1:$K$50,5,0)</f>
        <v>Rating Above Average</v>
      </c>
      <c r="L578" t="str">
        <f>VLOOKUP(B578,'Highest Rating - Edited'!$B$1:$K$50,6,0)</f>
        <v>Level 2</v>
      </c>
      <c r="M578" t="str">
        <f>VLOOKUP(B578,'Highest Rating - Edited'!$B$1:$K$50,7,0)</f>
        <v>First Semester</v>
      </c>
      <c r="N578" t="str">
        <f>VLOOKUP(B578,'Highest Rating - Edited'!$B$1:$K$50,8,0)</f>
        <v>Old Series</v>
      </c>
      <c r="O578" t="str">
        <f>VLOOKUP(B578,'Highest Rating - Edited'!$B$1:$K$50,9,0)</f>
        <v>www.dqstream/prison-playbook/no-network.com</v>
      </c>
      <c r="P578" s="4" t="str">
        <f t="shared" si="25"/>
        <v>PRISON PLAYBOOK</v>
      </c>
      <c r="Q578" t="str">
        <f t="shared" si="26"/>
        <v>Halo K-Drama Lovers, nikmati PRISON PLAYBOOK Ada Shin Hee-kuk  yang nemenin kamu di hari libur kau lho</v>
      </c>
    </row>
    <row r="579" spans="1:17">
      <c r="A579">
        <f>'Actor - Edited'!A579</f>
        <v>578</v>
      </c>
      <c r="B579" t="s">
        <v>1395</v>
      </c>
      <c r="C579" t="str">
        <f>'Actor - Edited'!C579</f>
        <v xml:space="preserve">Jung Dong-hoon </v>
      </c>
      <c r="D579" t="str">
        <f>'Actor - Edited'!D579</f>
        <v>Jung Dong-</v>
      </c>
      <c r="E579" t="str">
        <f>'Actor - Edited'!F579</f>
        <v>Other</v>
      </c>
      <c r="F579" t="str">
        <f>'Actor - Edited'!G579</f>
        <v>www.dqbio/jung-dong-hoon-/prison-playbook.com</v>
      </c>
      <c r="G579" s="4" t="str">
        <f t="shared" ref="G579:G642" si="27">UPPER(HYPERLINK(F579,C579))</f>
        <v xml:space="preserve">JUNG DONG-HOON </v>
      </c>
      <c r="H579" t="str">
        <f>VLOOKUP(B579,'Highest Rating - Edited'!$B$1:$K$50,2,0)</f>
        <v>NO NETWORK</v>
      </c>
      <c r="I579">
        <f>VLOOKUP(B579,'Highest Rating - Edited'!$B$1:$K$50,3,0)</f>
        <v>3063</v>
      </c>
      <c r="J579" s="1">
        <f>VLOOKUP(B579,'Highest Rating - Edited'!$B$1:$K$50,4,0)</f>
        <v>43118</v>
      </c>
      <c r="K579" t="str">
        <f>VLOOKUP(B579,'Highest Rating - Edited'!$B$1:$K$50,5,0)</f>
        <v>Rating Above Average</v>
      </c>
      <c r="L579" t="str">
        <f>VLOOKUP(B579,'Highest Rating - Edited'!$B$1:$K$50,6,0)</f>
        <v>Level 2</v>
      </c>
      <c r="M579" t="str">
        <f>VLOOKUP(B579,'Highest Rating - Edited'!$B$1:$K$50,7,0)</f>
        <v>First Semester</v>
      </c>
      <c r="N579" t="str">
        <f>VLOOKUP(B579,'Highest Rating - Edited'!$B$1:$K$50,8,0)</f>
        <v>Old Series</v>
      </c>
      <c r="O579" t="str">
        <f>VLOOKUP(B579,'Highest Rating - Edited'!$B$1:$K$50,9,0)</f>
        <v>www.dqstream/prison-playbook/no-network.com</v>
      </c>
      <c r="P579" s="4" t="str">
        <f t="shared" ref="P579:P642" si="28">HYPERLINK(O579,B579)</f>
        <v>PRISON PLAYBOOK</v>
      </c>
      <c r="Q579" t="str">
        <f t="shared" ref="Q579:Q642" si="29">CONCATENATE("Halo K-Drama Lovers, nikmati"," ",HYPERLINK(O579,B579)," Ada"," ",HYPERLINK(F579,C579)," yang nemenin kamu di hari libur kau lho")</f>
        <v>Halo K-Drama Lovers, nikmati PRISON PLAYBOOK Ada Jung Dong-hoon  yang nemenin kamu di hari libur kau lho</v>
      </c>
    </row>
    <row r="580" spans="1:17">
      <c r="A580">
        <f>'Actor - Edited'!A580</f>
        <v>579</v>
      </c>
      <c r="B580" t="s">
        <v>1395</v>
      </c>
      <c r="C580" t="str">
        <f>'Actor - Edited'!C580</f>
        <v xml:space="preserve">Seo Sang-won </v>
      </c>
      <c r="D580" t="str">
        <f>'Actor - Edited'!D580</f>
        <v>Seo Sang-w</v>
      </c>
      <c r="E580" t="str">
        <f>'Actor - Edited'!F580</f>
        <v>Other</v>
      </c>
      <c r="F580" t="str">
        <f>'Actor - Edited'!G580</f>
        <v>www.dqbio/seo-sang-won-/prison-playbook.com</v>
      </c>
      <c r="G580" s="4" t="str">
        <f t="shared" si="27"/>
        <v xml:space="preserve">SEO SANG-WON </v>
      </c>
      <c r="H580" t="str">
        <f>VLOOKUP(B580,'Highest Rating - Edited'!$B$1:$K$50,2,0)</f>
        <v>NO NETWORK</v>
      </c>
      <c r="I580">
        <f>VLOOKUP(B580,'Highest Rating - Edited'!$B$1:$K$50,3,0)</f>
        <v>3063</v>
      </c>
      <c r="J580" s="1">
        <f>VLOOKUP(B580,'Highest Rating - Edited'!$B$1:$K$50,4,0)</f>
        <v>43118</v>
      </c>
      <c r="K580" t="str">
        <f>VLOOKUP(B580,'Highest Rating - Edited'!$B$1:$K$50,5,0)</f>
        <v>Rating Above Average</v>
      </c>
      <c r="L580" t="str">
        <f>VLOOKUP(B580,'Highest Rating - Edited'!$B$1:$K$50,6,0)</f>
        <v>Level 2</v>
      </c>
      <c r="M580" t="str">
        <f>VLOOKUP(B580,'Highest Rating - Edited'!$B$1:$K$50,7,0)</f>
        <v>First Semester</v>
      </c>
      <c r="N580" t="str">
        <f>VLOOKUP(B580,'Highest Rating - Edited'!$B$1:$K$50,8,0)</f>
        <v>Old Series</v>
      </c>
      <c r="O580" t="str">
        <f>VLOOKUP(B580,'Highest Rating - Edited'!$B$1:$K$50,9,0)</f>
        <v>www.dqstream/prison-playbook/no-network.com</v>
      </c>
      <c r="P580" s="4" t="str">
        <f t="shared" si="28"/>
        <v>PRISON PLAYBOOK</v>
      </c>
      <c r="Q580" t="str">
        <f t="shared" si="29"/>
        <v>Halo K-Drama Lovers, nikmati PRISON PLAYBOOK Ada Seo Sang-won  yang nemenin kamu di hari libur kau lho</v>
      </c>
    </row>
    <row r="581" spans="1:17">
      <c r="A581">
        <f>'Actor - Edited'!A581</f>
        <v>580</v>
      </c>
      <c r="B581" t="s">
        <v>1395</v>
      </c>
      <c r="C581" t="str">
        <f>'Actor - Edited'!C581</f>
        <v xml:space="preserve">Kim Ki-moo </v>
      </c>
      <c r="D581" t="str">
        <f>'Actor - Edited'!D581</f>
        <v>a rapist</v>
      </c>
      <c r="E581" t="str">
        <f>'Actor - Edited'!F581</f>
        <v>Other</v>
      </c>
      <c r="F581" t="str">
        <f>'Actor - Edited'!G581</f>
        <v>www.dqbio/kim-ki-moo-/prison-playbook.com</v>
      </c>
      <c r="G581" s="4" t="str">
        <f t="shared" si="27"/>
        <v xml:space="preserve">KIM KI-MOO </v>
      </c>
      <c r="H581" t="str">
        <f>VLOOKUP(B581,'Highest Rating - Edited'!$B$1:$K$50,2,0)</f>
        <v>NO NETWORK</v>
      </c>
      <c r="I581">
        <f>VLOOKUP(B581,'Highest Rating - Edited'!$B$1:$K$50,3,0)</f>
        <v>3063</v>
      </c>
      <c r="J581" s="1">
        <f>VLOOKUP(B581,'Highest Rating - Edited'!$B$1:$K$50,4,0)</f>
        <v>43118</v>
      </c>
      <c r="K581" t="str">
        <f>VLOOKUP(B581,'Highest Rating - Edited'!$B$1:$K$50,5,0)</f>
        <v>Rating Above Average</v>
      </c>
      <c r="L581" t="str">
        <f>VLOOKUP(B581,'Highest Rating - Edited'!$B$1:$K$50,6,0)</f>
        <v>Level 2</v>
      </c>
      <c r="M581" t="str">
        <f>VLOOKUP(B581,'Highest Rating - Edited'!$B$1:$K$50,7,0)</f>
        <v>First Semester</v>
      </c>
      <c r="N581" t="str">
        <f>VLOOKUP(B581,'Highest Rating - Edited'!$B$1:$K$50,8,0)</f>
        <v>Old Series</v>
      </c>
      <c r="O581" t="str">
        <f>VLOOKUP(B581,'Highest Rating - Edited'!$B$1:$K$50,9,0)</f>
        <v>www.dqstream/prison-playbook/no-network.com</v>
      </c>
      <c r="P581" s="4" t="str">
        <f t="shared" si="28"/>
        <v>PRISON PLAYBOOK</v>
      </c>
      <c r="Q581" t="str">
        <f t="shared" si="29"/>
        <v>Halo K-Drama Lovers, nikmati PRISON PLAYBOOK Ada Kim Ki-moo  yang nemenin kamu di hari libur kau lho</v>
      </c>
    </row>
    <row r="582" spans="1:17">
      <c r="A582">
        <f>'Actor - Edited'!A582</f>
        <v>581</v>
      </c>
      <c r="B582" t="s">
        <v>1395</v>
      </c>
      <c r="C582" t="str">
        <f>'Actor - Edited'!C582</f>
        <v xml:space="preserve">Lee Seok </v>
      </c>
      <c r="D582" t="str">
        <f>'Actor - Edited'!D582</f>
        <v>Lee Suk-eu</v>
      </c>
      <c r="E582" t="str">
        <f>'Actor - Edited'!F582</f>
        <v>Other</v>
      </c>
      <c r="F582" t="str">
        <f>'Actor - Edited'!G582</f>
        <v>www.dqbio/lee-seok-/prison-playbook.com</v>
      </c>
      <c r="G582" s="4" t="str">
        <f t="shared" si="27"/>
        <v xml:space="preserve">LEE SEOK </v>
      </c>
      <c r="H582" t="str">
        <f>VLOOKUP(B582,'Highest Rating - Edited'!$B$1:$K$50,2,0)</f>
        <v>NO NETWORK</v>
      </c>
      <c r="I582">
        <f>VLOOKUP(B582,'Highest Rating - Edited'!$B$1:$K$50,3,0)</f>
        <v>3063</v>
      </c>
      <c r="J582" s="1">
        <f>VLOOKUP(B582,'Highest Rating - Edited'!$B$1:$K$50,4,0)</f>
        <v>43118</v>
      </c>
      <c r="K582" t="str">
        <f>VLOOKUP(B582,'Highest Rating - Edited'!$B$1:$K$50,5,0)</f>
        <v>Rating Above Average</v>
      </c>
      <c r="L582" t="str">
        <f>VLOOKUP(B582,'Highest Rating - Edited'!$B$1:$K$50,6,0)</f>
        <v>Level 2</v>
      </c>
      <c r="M582" t="str">
        <f>VLOOKUP(B582,'Highest Rating - Edited'!$B$1:$K$50,7,0)</f>
        <v>First Semester</v>
      </c>
      <c r="N582" t="str">
        <f>VLOOKUP(B582,'Highest Rating - Edited'!$B$1:$K$50,8,0)</f>
        <v>Old Series</v>
      </c>
      <c r="O582" t="str">
        <f>VLOOKUP(B582,'Highest Rating - Edited'!$B$1:$K$50,9,0)</f>
        <v>www.dqstream/prison-playbook/no-network.com</v>
      </c>
      <c r="P582" s="4" t="str">
        <f t="shared" si="28"/>
        <v>PRISON PLAYBOOK</v>
      </c>
      <c r="Q582" t="str">
        <f t="shared" si="29"/>
        <v>Halo K-Drama Lovers, nikmati PRISON PLAYBOOK Ada Lee Seok  yang nemenin kamu di hari libur kau lho</v>
      </c>
    </row>
    <row r="583" spans="1:17">
      <c r="A583">
        <f>'Actor - Edited'!A583</f>
        <v>582</v>
      </c>
      <c r="B583" t="s">
        <v>1395</v>
      </c>
      <c r="C583" t="str">
        <f>'Actor - Edited'!C583</f>
        <v xml:space="preserve">Kang Duk-jung </v>
      </c>
      <c r="D583" t="str">
        <f>'Actor - Edited'!D583</f>
        <v>Kang Duk-j</v>
      </c>
      <c r="E583" t="str">
        <f>'Actor - Edited'!F583</f>
        <v>Other</v>
      </c>
      <c r="F583" t="str">
        <f>'Actor - Edited'!G583</f>
        <v>www.dqbio/kang-duk-jung-/prison-playbook.com</v>
      </c>
      <c r="G583" s="4" t="str">
        <f t="shared" si="27"/>
        <v xml:space="preserve">KANG DUK-JUNG </v>
      </c>
      <c r="H583" t="str">
        <f>VLOOKUP(B583,'Highest Rating - Edited'!$B$1:$K$50,2,0)</f>
        <v>NO NETWORK</v>
      </c>
      <c r="I583">
        <f>VLOOKUP(B583,'Highest Rating - Edited'!$B$1:$K$50,3,0)</f>
        <v>3063</v>
      </c>
      <c r="J583" s="1">
        <f>VLOOKUP(B583,'Highest Rating - Edited'!$B$1:$K$50,4,0)</f>
        <v>43118</v>
      </c>
      <c r="K583" t="str">
        <f>VLOOKUP(B583,'Highest Rating - Edited'!$B$1:$K$50,5,0)</f>
        <v>Rating Above Average</v>
      </c>
      <c r="L583" t="str">
        <f>VLOOKUP(B583,'Highest Rating - Edited'!$B$1:$K$50,6,0)</f>
        <v>Level 2</v>
      </c>
      <c r="M583" t="str">
        <f>VLOOKUP(B583,'Highest Rating - Edited'!$B$1:$K$50,7,0)</f>
        <v>First Semester</v>
      </c>
      <c r="N583" t="str">
        <f>VLOOKUP(B583,'Highest Rating - Edited'!$B$1:$K$50,8,0)</f>
        <v>Old Series</v>
      </c>
      <c r="O583" t="str">
        <f>VLOOKUP(B583,'Highest Rating - Edited'!$B$1:$K$50,9,0)</f>
        <v>www.dqstream/prison-playbook/no-network.com</v>
      </c>
      <c r="P583" s="4" t="str">
        <f t="shared" si="28"/>
        <v>PRISON PLAYBOOK</v>
      </c>
      <c r="Q583" t="str">
        <f t="shared" si="29"/>
        <v>Halo K-Drama Lovers, nikmati PRISON PLAYBOOK Ada Kang Duk-jung  yang nemenin kamu di hari libur kau lho</v>
      </c>
    </row>
    <row r="584" spans="1:17">
      <c r="A584">
        <f>'Actor - Edited'!A584</f>
        <v>583</v>
      </c>
      <c r="B584" t="s">
        <v>1395</v>
      </c>
      <c r="C584" t="str">
        <f>'Actor - Edited'!C584</f>
        <v xml:space="preserve">Jung Kyung-cheol </v>
      </c>
      <c r="D584" t="str">
        <f>'Actor - Edited'!D584</f>
        <v>Jung Kyung</v>
      </c>
      <c r="E584" t="str">
        <f>'Actor - Edited'!F584</f>
        <v>Other</v>
      </c>
      <c r="F584" t="str">
        <f>'Actor - Edited'!G584</f>
        <v>www.dqbio/jung-kyung-cheol-/prison-playbook.com</v>
      </c>
      <c r="G584" s="4" t="str">
        <f t="shared" si="27"/>
        <v xml:space="preserve">JUNG KYUNG-CHEOL </v>
      </c>
      <c r="H584" t="str">
        <f>VLOOKUP(B584,'Highest Rating - Edited'!$B$1:$K$50,2,0)</f>
        <v>NO NETWORK</v>
      </c>
      <c r="I584">
        <f>VLOOKUP(B584,'Highest Rating - Edited'!$B$1:$K$50,3,0)</f>
        <v>3063</v>
      </c>
      <c r="J584" s="1">
        <f>VLOOKUP(B584,'Highest Rating - Edited'!$B$1:$K$50,4,0)</f>
        <v>43118</v>
      </c>
      <c r="K584" t="str">
        <f>VLOOKUP(B584,'Highest Rating - Edited'!$B$1:$K$50,5,0)</f>
        <v>Rating Above Average</v>
      </c>
      <c r="L584" t="str">
        <f>VLOOKUP(B584,'Highest Rating - Edited'!$B$1:$K$50,6,0)</f>
        <v>Level 2</v>
      </c>
      <c r="M584" t="str">
        <f>VLOOKUP(B584,'Highest Rating - Edited'!$B$1:$K$50,7,0)</f>
        <v>First Semester</v>
      </c>
      <c r="N584" t="str">
        <f>VLOOKUP(B584,'Highest Rating - Edited'!$B$1:$K$50,8,0)</f>
        <v>Old Series</v>
      </c>
      <c r="O584" t="str">
        <f>VLOOKUP(B584,'Highest Rating - Edited'!$B$1:$K$50,9,0)</f>
        <v>www.dqstream/prison-playbook/no-network.com</v>
      </c>
      <c r="P584" s="4" t="str">
        <f t="shared" si="28"/>
        <v>PRISON PLAYBOOK</v>
      </c>
      <c r="Q584" t="str">
        <f t="shared" si="29"/>
        <v>Halo K-Drama Lovers, nikmati PRISON PLAYBOOK Ada Jung Kyung-cheol  yang nemenin kamu di hari libur kau lho</v>
      </c>
    </row>
    <row r="585" spans="1:17">
      <c r="A585">
        <f>'Actor - Edited'!A585</f>
        <v>584</v>
      </c>
      <c r="B585" t="s">
        <v>1395</v>
      </c>
      <c r="C585" t="str">
        <f>'Actor - Edited'!C585</f>
        <v xml:space="preserve">Lee Jae-woo </v>
      </c>
      <c r="D585" t="str">
        <f>'Actor - Edited'!D585</f>
        <v>Lee Jae-wo</v>
      </c>
      <c r="E585" t="str">
        <f>'Actor - Edited'!F585</f>
        <v>Other</v>
      </c>
      <c r="F585" t="str">
        <f>'Actor - Edited'!G585</f>
        <v>www.dqbio/lee-jae-woo-/prison-playbook.com</v>
      </c>
      <c r="G585" s="4" t="str">
        <f t="shared" si="27"/>
        <v xml:space="preserve">LEE JAE-WOO </v>
      </c>
      <c r="H585" t="str">
        <f>VLOOKUP(B585,'Highest Rating - Edited'!$B$1:$K$50,2,0)</f>
        <v>NO NETWORK</v>
      </c>
      <c r="I585">
        <f>VLOOKUP(B585,'Highest Rating - Edited'!$B$1:$K$50,3,0)</f>
        <v>3063</v>
      </c>
      <c r="J585" s="1">
        <f>VLOOKUP(B585,'Highest Rating - Edited'!$B$1:$K$50,4,0)</f>
        <v>43118</v>
      </c>
      <c r="K585" t="str">
        <f>VLOOKUP(B585,'Highest Rating - Edited'!$B$1:$K$50,5,0)</f>
        <v>Rating Above Average</v>
      </c>
      <c r="L585" t="str">
        <f>VLOOKUP(B585,'Highest Rating - Edited'!$B$1:$K$50,6,0)</f>
        <v>Level 2</v>
      </c>
      <c r="M585" t="str">
        <f>VLOOKUP(B585,'Highest Rating - Edited'!$B$1:$K$50,7,0)</f>
        <v>First Semester</v>
      </c>
      <c r="N585" t="str">
        <f>VLOOKUP(B585,'Highest Rating - Edited'!$B$1:$K$50,8,0)</f>
        <v>Old Series</v>
      </c>
      <c r="O585" t="str">
        <f>VLOOKUP(B585,'Highest Rating - Edited'!$B$1:$K$50,9,0)</f>
        <v>www.dqstream/prison-playbook/no-network.com</v>
      </c>
      <c r="P585" s="4" t="str">
        <f t="shared" si="28"/>
        <v>PRISON PLAYBOOK</v>
      </c>
      <c r="Q585" t="str">
        <f t="shared" si="29"/>
        <v>Halo K-Drama Lovers, nikmati PRISON PLAYBOOK Ada Lee Jae-woo  yang nemenin kamu di hari libur kau lho</v>
      </c>
    </row>
    <row r="586" spans="1:17">
      <c r="A586">
        <f>'Actor - Edited'!A586</f>
        <v>585</v>
      </c>
      <c r="B586" t="s">
        <v>1395</v>
      </c>
      <c r="C586" t="str">
        <f>'Actor - Edited'!C586</f>
        <v>Lee Do-kuk</v>
      </c>
      <c r="D586" t="str">
        <f>'Actor - Edited'!D586</f>
        <v xml:space="preserve">Professor </v>
      </c>
      <c r="E586" t="str">
        <f>'Actor - Edited'!F586</f>
        <v>Other</v>
      </c>
      <c r="F586" t="str">
        <f>'Actor - Edited'!G586</f>
        <v>www.dqbio/lee-do-kuk/prison-playbook.com</v>
      </c>
      <c r="G586" s="4" t="str">
        <f t="shared" si="27"/>
        <v>LEE DO-KUK</v>
      </c>
      <c r="H586" t="str">
        <f>VLOOKUP(B586,'Highest Rating - Edited'!$B$1:$K$50,2,0)</f>
        <v>NO NETWORK</v>
      </c>
      <c r="I586">
        <f>VLOOKUP(B586,'Highest Rating - Edited'!$B$1:$K$50,3,0)</f>
        <v>3063</v>
      </c>
      <c r="J586" s="1">
        <f>VLOOKUP(B586,'Highest Rating - Edited'!$B$1:$K$50,4,0)</f>
        <v>43118</v>
      </c>
      <c r="K586" t="str">
        <f>VLOOKUP(B586,'Highest Rating - Edited'!$B$1:$K$50,5,0)</f>
        <v>Rating Above Average</v>
      </c>
      <c r="L586" t="str">
        <f>VLOOKUP(B586,'Highest Rating - Edited'!$B$1:$K$50,6,0)</f>
        <v>Level 2</v>
      </c>
      <c r="M586" t="str">
        <f>VLOOKUP(B586,'Highest Rating - Edited'!$B$1:$K$50,7,0)</f>
        <v>First Semester</v>
      </c>
      <c r="N586" t="str">
        <f>VLOOKUP(B586,'Highest Rating - Edited'!$B$1:$K$50,8,0)</f>
        <v>Old Series</v>
      </c>
      <c r="O586" t="str">
        <f>VLOOKUP(B586,'Highest Rating - Edited'!$B$1:$K$50,9,0)</f>
        <v>www.dqstream/prison-playbook/no-network.com</v>
      </c>
      <c r="P586" s="4" t="str">
        <f t="shared" si="28"/>
        <v>PRISON PLAYBOOK</v>
      </c>
      <c r="Q586" t="str">
        <f t="shared" si="29"/>
        <v>Halo K-Drama Lovers, nikmati PRISON PLAYBOOK Ada Lee Do-kuk yang nemenin kamu di hari libur kau lho</v>
      </c>
    </row>
    <row r="587" spans="1:17">
      <c r="A587">
        <f>'Actor - Edited'!A587</f>
        <v>586</v>
      </c>
      <c r="B587" t="s">
        <v>1395</v>
      </c>
      <c r="C587" t="str">
        <f>'Actor - Edited'!C587</f>
        <v xml:space="preserve">Ko I-geon </v>
      </c>
      <c r="D587" t="str">
        <f>'Actor - Edited'!D587</f>
        <v>a baseball</v>
      </c>
      <c r="E587" t="str">
        <f>'Actor - Edited'!F587</f>
        <v>Other</v>
      </c>
      <c r="F587" t="str">
        <f>'Actor - Edited'!G587</f>
        <v>www.dqbio/ko-i-geon-/prison-playbook.com</v>
      </c>
      <c r="G587" s="4" t="str">
        <f t="shared" si="27"/>
        <v xml:space="preserve">KO I-GEON </v>
      </c>
      <c r="H587" t="str">
        <f>VLOOKUP(B587,'Highest Rating - Edited'!$B$1:$K$50,2,0)</f>
        <v>NO NETWORK</v>
      </c>
      <c r="I587">
        <f>VLOOKUP(B587,'Highest Rating - Edited'!$B$1:$K$50,3,0)</f>
        <v>3063</v>
      </c>
      <c r="J587" s="1">
        <f>VLOOKUP(B587,'Highest Rating - Edited'!$B$1:$K$50,4,0)</f>
        <v>43118</v>
      </c>
      <c r="K587" t="str">
        <f>VLOOKUP(B587,'Highest Rating - Edited'!$B$1:$K$50,5,0)</f>
        <v>Rating Above Average</v>
      </c>
      <c r="L587" t="str">
        <f>VLOOKUP(B587,'Highest Rating - Edited'!$B$1:$K$50,6,0)</f>
        <v>Level 2</v>
      </c>
      <c r="M587" t="str">
        <f>VLOOKUP(B587,'Highest Rating - Edited'!$B$1:$K$50,7,0)</f>
        <v>First Semester</v>
      </c>
      <c r="N587" t="str">
        <f>VLOOKUP(B587,'Highest Rating - Edited'!$B$1:$K$50,8,0)</f>
        <v>Old Series</v>
      </c>
      <c r="O587" t="str">
        <f>VLOOKUP(B587,'Highest Rating - Edited'!$B$1:$K$50,9,0)</f>
        <v>www.dqstream/prison-playbook/no-network.com</v>
      </c>
      <c r="P587" s="4" t="str">
        <f t="shared" si="28"/>
        <v>PRISON PLAYBOOK</v>
      </c>
      <c r="Q587" t="str">
        <f t="shared" si="29"/>
        <v>Halo K-Drama Lovers, nikmati PRISON PLAYBOOK Ada Ko I-geon  yang nemenin kamu di hari libur kau lho</v>
      </c>
    </row>
    <row r="588" spans="1:17">
      <c r="A588">
        <f>'Actor - Edited'!A588</f>
        <v>587</v>
      </c>
      <c r="B588" t="s">
        <v>1395</v>
      </c>
      <c r="C588" t="str">
        <f>'Actor - Edited'!C588</f>
        <v>Son Kang-kuk</v>
      </c>
      <c r="D588" t="str">
        <f>'Actor - Edited'!D588</f>
        <v>Taxi drive</v>
      </c>
      <c r="E588" t="str">
        <f>'Actor - Edited'!F588</f>
        <v>Other</v>
      </c>
      <c r="F588" t="str">
        <f>'Actor - Edited'!G588</f>
        <v>www.dqbio/son-kang-kuk/prison-playbook.com</v>
      </c>
      <c r="G588" s="4" t="str">
        <f t="shared" si="27"/>
        <v>SON KANG-KUK</v>
      </c>
      <c r="H588" t="str">
        <f>VLOOKUP(B588,'Highest Rating - Edited'!$B$1:$K$50,2,0)</f>
        <v>NO NETWORK</v>
      </c>
      <c r="I588">
        <f>VLOOKUP(B588,'Highest Rating - Edited'!$B$1:$K$50,3,0)</f>
        <v>3063</v>
      </c>
      <c r="J588" s="1">
        <f>VLOOKUP(B588,'Highest Rating - Edited'!$B$1:$K$50,4,0)</f>
        <v>43118</v>
      </c>
      <c r="K588" t="str">
        <f>VLOOKUP(B588,'Highest Rating - Edited'!$B$1:$K$50,5,0)</f>
        <v>Rating Above Average</v>
      </c>
      <c r="L588" t="str">
        <f>VLOOKUP(B588,'Highest Rating - Edited'!$B$1:$K$50,6,0)</f>
        <v>Level 2</v>
      </c>
      <c r="M588" t="str">
        <f>VLOOKUP(B588,'Highest Rating - Edited'!$B$1:$K$50,7,0)</f>
        <v>First Semester</v>
      </c>
      <c r="N588" t="str">
        <f>VLOOKUP(B588,'Highest Rating - Edited'!$B$1:$K$50,8,0)</f>
        <v>Old Series</v>
      </c>
      <c r="O588" t="str">
        <f>VLOOKUP(B588,'Highest Rating - Edited'!$B$1:$K$50,9,0)</f>
        <v>www.dqstream/prison-playbook/no-network.com</v>
      </c>
      <c r="P588" s="4" t="str">
        <f t="shared" si="28"/>
        <v>PRISON PLAYBOOK</v>
      </c>
      <c r="Q588" t="str">
        <f t="shared" si="29"/>
        <v>Halo K-Drama Lovers, nikmati PRISON PLAYBOOK Ada Son Kang-kuk yang nemenin kamu di hari libur kau lho</v>
      </c>
    </row>
    <row r="589" spans="1:17">
      <c r="A589">
        <f>'Actor - Edited'!A589</f>
        <v>588</v>
      </c>
      <c r="B589" t="s">
        <v>1395</v>
      </c>
      <c r="C589" t="str">
        <f>'Actor - Edited'!C589</f>
        <v xml:space="preserve">Bae-Jin-woong </v>
      </c>
      <c r="D589" t="str">
        <f>'Actor - Edited'!D589</f>
        <v>Jin Woong</v>
      </c>
      <c r="E589" t="str">
        <f>'Actor - Edited'!F589</f>
        <v>Other</v>
      </c>
      <c r="F589" t="str">
        <f>'Actor - Edited'!G589</f>
        <v>www.dqbio/bae-jin-woong-/prison-playbook.com</v>
      </c>
      <c r="G589" s="4" t="str">
        <f t="shared" si="27"/>
        <v xml:space="preserve">BAE-JIN-WOONG </v>
      </c>
      <c r="H589" t="str">
        <f>VLOOKUP(B589,'Highest Rating - Edited'!$B$1:$K$50,2,0)</f>
        <v>NO NETWORK</v>
      </c>
      <c r="I589">
        <f>VLOOKUP(B589,'Highest Rating - Edited'!$B$1:$K$50,3,0)</f>
        <v>3063</v>
      </c>
      <c r="J589" s="1">
        <f>VLOOKUP(B589,'Highest Rating - Edited'!$B$1:$K$50,4,0)</f>
        <v>43118</v>
      </c>
      <c r="K589" t="str">
        <f>VLOOKUP(B589,'Highest Rating - Edited'!$B$1:$K$50,5,0)</f>
        <v>Rating Above Average</v>
      </c>
      <c r="L589" t="str">
        <f>VLOOKUP(B589,'Highest Rating - Edited'!$B$1:$K$50,6,0)</f>
        <v>Level 2</v>
      </c>
      <c r="M589" t="str">
        <f>VLOOKUP(B589,'Highest Rating - Edited'!$B$1:$K$50,7,0)</f>
        <v>First Semester</v>
      </c>
      <c r="N589" t="str">
        <f>VLOOKUP(B589,'Highest Rating - Edited'!$B$1:$K$50,8,0)</f>
        <v>Old Series</v>
      </c>
      <c r="O589" t="str">
        <f>VLOOKUP(B589,'Highest Rating - Edited'!$B$1:$K$50,9,0)</f>
        <v>www.dqstream/prison-playbook/no-network.com</v>
      </c>
      <c r="P589" s="4" t="str">
        <f t="shared" si="28"/>
        <v>PRISON PLAYBOOK</v>
      </c>
      <c r="Q589" t="str">
        <f t="shared" si="29"/>
        <v>Halo K-Drama Lovers, nikmati PRISON PLAYBOOK Ada Bae-Jin-woong  yang nemenin kamu di hari libur kau lho</v>
      </c>
    </row>
    <row r="590" spans="1:17">
      <c r="A590">
        <f>'Actor - Edited'!A590</f>
        <v>589</v>
      </c>
      <c r="B590" t="s">
        <v>1395</v>
      </c>
      <c r="C590" t="str">
        <f>'Actor - Edited'!C590</f>
        <v xml:space="preserve">Jo Joon </v>
      </c>
      <c r="D590" t="str">
        <f>'Actor - Edited'!D590</f>
        <v xml:space="preserve">Jo Joon </v>
      </c>
      <c r="E590" t="str">
        <f>'Actor - Edited'!F590</f>
        <v>Other</v>
      </c>
      <c r="F590" t="str">
        <f>'Actor - Edited'!G590</f>
        <v>www.dqbio/jo-joon-/prison-playbook.com</v>
      </c>
      <c r="G590" s="4" t="str">
        <f t="shared" si="27"/>
        <v xml:space="preserve">JO JOON </v>
      </c>
      <c r="H590" t="str">
        <f>VLOOKUP(B590,'Highest Rating - Edited'!$B$1:$K$50,2,0)</f>
        <v>NO NETWORK</v>
      </c>
      <c r="I590">
        <f>VLOOKUP(B590,'Highest Rating - Edited'!$B$1:$K$50,3,0)</f>
        <v>3063</v>
      </c>
      <c r="J590" s="1">
        <f>VLOOKUP(B590,'Highest Rating - Edited'!$B$1:$K$50,4,0)</f>
        <v>43118</v>
      </c>
      <c r="K590" t="str">
        <f>VLOOKUP(B590,'Highest Rating - Edited'!$B$1:$K$50,5,0)</f>
        <v>Rating Above Average</v>
      </c>
      <c r="L590" t="str">
        <f>VLOOKUP(B590,'Highest Rating - Edited'!$B$1:$K$50,6,0)</f>
        <v>Level 2</v>
      </c>
      <c r="M590" t="str">
        <f>VLOOKUP(B590,'Highest Rating - Edited'!$B$1:$K$50,7,0)</f>
        <v>First Semester</v>
      </c>
      <c r="N590" t="str">
        <f>VLOOKUP(B590,'Highest Rating - Edited'!$B$1:$K$50,8,0)</f>
        <v>Old Series</v>
      </c>
      <c r="O590" t="str">
        <f>VLOOKUP(B590,'Highest Rating - Edited'!$B$1:$K$50,9,0)</f>
        <v>www.dqstream/prison-playbook/no-network.com</v>
      </c>
      <c r="P590" s="4" t="str">
        <f t="shared" si="28"/>
        <v>PRISON PLAYBOOK</v>
      </c>
      <c r="Q590" t="str">
        <f t="shared" si="29"/>
        <v>Halo K-Drama Lovers, nikmati PRISON PLAYBOOK Ada Jo Joon  yang nemenin kamu di hari libur kau lho</v>
      </c>
    </row>
    <row r="591" spans="1:17">
      <c r="A591">
        <f>'Actor - Edited'!A591</f>
        <v>590</v>
      </c>
      <c r="B591" t="s">
        <v>1395</v>
      </c>
      <c r="C591" t="str">
        <f>'Actor - Edited'!C591</f>
        <v>Lee Ki-hyuk</v>
      </c>
      <c r="D591" t="str">
        <f>'Actor - Edited'!D591</f>
        <v>Junior gua</v>
      </c>
      <c r="E591" t="str">
        <f>'Actor - Edited'!F591</f>
        <v>Other</v>
      </c>
      <c r="F591" t="str">
        <f>'Actor - Edited'!G591</f>
        <v>www.dqbio/lee-ki-hyuk/prison-playbook.com</v>
      </c>
      <c r="G591" s="4" t="str">
        <f t="shared" si="27"/>
        <v>LEE KI-HYUK</v>
      </c>
      <c r="H591" t="str">
        <f>VLOOKUP(B591,'Highest Rating - Edited'!$B$1:$K$50,2,0)</f>
        <v>NO NETWORK</v>
      </c>
      <c r="I591">
        <f>VLOOKUP(B591,'Highest Rating - Edited'!$B$1:$K$50,3,0)</f>
        <v>3063</v>
      </c>
      <c r="J591" s="1">
        <f>VLOOKUP(B591,'Highest Rating - Edited'!$B$1:$K$50,4,0)</f>
        <v>43118</v>
      </c>
      <c r="K591" t="str">
        <f>VLOOKUP(B591,'Highest Rating - Edited'!$B$1:$K$50,5,0)</f>
        <v>Rating Above Average</v>
      </c>
      <c r="L591" t="str">
        <f>VLOOKUP(B591,'Highest Rating - Edited'!$B$1:$K$50,6,0)</f>
        <v>Level 2</v>
      </c>
      <c r="M591" t="str">
        <f>VLOOKUP(B591,'Highest Rating - Edited'!$B$1:$K$50,7,0)</f>
        <v>First Semester</v>
      </c>
      <c r="N591" t="str">
        <f>VLOOKUP(B591,'Highest Rating - Edited'!$B$1:$K$50,8,0)</f>
        <v>Old Series</v>
      </c>
      <c r="O591" t="str">
        <f>VLOOKUP(B591,'Highest Rating - Edited'!$B$1:$K$50,9,0)</f>
        <v>www.dqstream/prison-playbook/no-network.com</v>
      </c>
      <c r="P591" s="4" t="str">
        <f t="shared" si="28"/>
        <v>PRISON PLAYBOOK</v>
      </c>
      <c r="Q591" t="str">
        <f t="shared" si="29"/>
        <v>Halo K-Drama Lovers, nikmati PRISON PLAYBOOK Ada Lee Ki-hyuk yang nemenin kamu di hari libur kau lho</v>
      </c>
    </row>
    <row r="592" spans="1:17">
      <c r="A592">
        <f>'Actor - Edited'!A592</f>
        <v>591</v>
      </c>
      <c r="B592" t="s">
        <v>1395</v>
      </c>
      <c r="C592" t="str">
        <f>'Actor - Edited'!C592</f>
        <v xml:space="preserve">Sung Hyun-joon </v>
      </c>
      <c r="D592" t="str">
        <f>'Actor - Edited'!D592</f>
        <v>Sung Hyun-</v>
      </c>
      <c r="E592" t="str">
        <f>'Actor - Edited'!F592</f>
        <v>Other</v>
      </c>
      <c r="F592" t="str">
        <f>'Actor - Edited'!G592</f>
        <v>www.dqbio/sung-hyun-joon-/prison-playbook.com</v>
      </c>
      <c r="G592" s="4" t="str">
        <f t="shared" si="27"/>
        <v xml:space="preserve">SUNG HYUN-JOON </v>
      </c>
      <c r="H592" t="str">
        <f>VLOOKUP(B592,'Highest Rating - Edited'!$B$1:$K$50,2,0)</f>
        <v>NO NETWORK</v>
      </c>
      <c r="I592">
        <f>VLOOKUP(B592,'Highest Rating - Edited'!$B$1:$K$50,3,0)</f>
        <v>3063</v>
      </c>
      <c r="J592" s="1">
        <f>VLOOKUP(B592,'Highest Rating - Edited'!$B$1:$K$50,4,0)</f>
        <v>43118</v>
      </c>
      <c r="K592" t="str">
        <f>VLOOKUP(B592,'Highest Rating - Edited'!$B$1:$K$50,5,0)</f>
        <v>Rating Above Average</v>
      </c>
      <c r="L592" t="str">
        <f>VLOOKUP(B592,'Highest Rating - Edited'!$B$1:$K$50,6,0)</f>
        <v>Level 2</v>
      </c>
      <c r="M592" t="str">
        <f>VLOOKUP(B592,'Highest Rating - Edited'!$B$1:$K$50,7,0)</f>
        <v>First Semester</v>
      </c>
      <c r="N592" t="str">
        <f>VLOOKUP(B592,'Highest Rating - Edited'!$B$1:$K$50,8,0)</f>
        <v>Old Series</v>
      </c>
      <c r="O592" t="str">
        <f>VLOOKUP(B592,'Highest Rating - Edited'!$B$1:$K$50,9,0)</f>
        <v>www.dqstream/prison-playbook/no-network.com</v>
      </c>
      <c r="P592" s="4" t="str">
        <f t="shared" si="28"/>
        <v>PRISON PLAYBOOK</v>
      </c>
      <c r="Q592" t="str">
        <f t="shared" si="29"/>
        <v>Halo K-Drama Lovers, nikmati PRISON PLAYBOOK Ada Sung Hyun-joon  yang nemenin kamu di hari libur kau lho</v>
      </c>
    </row>
    <row r="593" spans="1:17">
      <c r="A593">
        <f>'Actor - Edited'!A593</f>
        <v>592</v>
      </c>
      <c r="B593" t="s">
        <v>1395</v>
      </c>
      <c r="C593" t="str">
        <f>'Actor - Edited'!C593</f>
        <v>Ahn Ji-hyun</v>
      </c>
      <c r="D593" t="str">
        <f>'Actor - Edited'!D593</f>
        <v>Ji-ho's fr</v>
      </c>
      <c r="E593" t="str">
        <f>'Actor - Edited'!F593</f>
        <v>Other</v>
      </c>
      <c r="F593" t="str">
        <f>'Actor - Edited'!G593</f>
        <v>www.dqbio/ahn-ji-hyun/prison-playbook.com</v>
      </c>
      <c r="G593" s="4" t="str">
        <f t="shared" si="27"/>
        <v>AHN JI-HYUN</v>
      </c>
      <c r="H593" t="str">
        <f>VLOOKUP(B593,'Highest Rating - Edited'!$B$1:$K$50,2,0)</f>
        <v>NO NETWORK</v>
      </c>
      <c r="I593">
        <f>VLOOKUP(B593,'Highest Rating - Edited'!$B$1:$K$50,3,0)</f>
        <v>3063</v>
      </c>
      <c r="J593" s="1">
        <f>VLOOKUP(B593,'Highest Rating - Edited'!$B$1:$K$50,4,0)</f>
        <v>43118</v>
      </c>
      <c r="K593" t="str">
        <f>VLOOKUP(B593,'Highest Rating - Edited'!$B$1:$K$50,5,0)</f>
        <v>Rating Above Average</v>
      </c>
      <c r="L593" t="str">
        <f>VLOOKUP(B593,'Highest Rating - Edited'!$B$1:$K$50,6,0)</f>
        <v>Level 2</v>
      </c>
      <c r="M593" t="str">
        <f>VLOOKUP(B593,'Highest Rating - Edited'!$B$1:$K$50,7,0)</f>
        <v>First Semester</v>
      </c>
      <c r="N593" t="str">
        <f>VLOOKUP(B593,'Highest Rating - Edited'!$B$1:$K$50,8,0)</f>
        <v>Old Series</v>
      </c>
      <c r="O593" t="str">
        <f>VLOOKUP(B593,'Highest Rating - Edited'!$B$1:$K$50,9,0)</f>
        <v>www.dqstream/prison-playbook/no-network.com</v>
      </c>
      <c r="P593" s="4" t="str">
        <f t="shared" si="28"/>
        <v>PRISON PLAYBOOK</v>
      </c>
      <c r="Q593" t="str">
        <f t="shared" si="29"/>
        <v>Halo K-Drama Lovers, nikmati PRISON PLAYBOOK Ada Ahn Ji-hyun yang nemenin kamu di hari libur kau lho</v>
      </c>
    </row>
    <row r="594" spans="1:17">
      <c r="A594">
        <f>'Actor - Edited'!A594</f>
        <v>593</v>
      </c>
      <c r="B594" t="s">
        <v>1395</v>
      </c>
      <c r="C594" t="str">
        <f>'Actor - Edited'!C594</f>
        <v>Choi Myung-bin</v>
      </c>
      <c r="D594" t="str">
        <f>'Actor - Edited'!D594</f>
        <v>Soo-bin, C</v>
      </c>
      <c r="E594" t="str">
        <f>'Actor - Edited'!F594</f>
        <v>Other</v>
      </c>
      <c r="F594" t="str">
        <f>'Actor - Edited'!G594</f>
        <v>www.dqbio/choi-myung-bin/prison-playbook.com</v>
      </c>
      <c r="G594" s="4" t="str">
        <f t="shared" si="27"/>
        <v>CHOI MYUNG-BIN</v>
      </c>
      <c r="H594" t="str">
        <f>VLOOKUP(B594,'Highest Rating - Edited'!$B$1:$K$50,2,0)</f>
        <v>NO NETWORK</v>
      </c>
      <c r="I594">
        <f>VLOOKUP(B594,'Highest Rating - Edited'!$B$1:$K$50,3,0)</f>
        <v>3063</v>
      </c>
      <c r="J594" s="1">
        <f>VLOOKUP(B594,'Highest Rating - Edited'!$B$1:$K$50,4,0)</f>
        <v>43118</v>
      </c>
      <c r="K594" t="str">
        <f>VLOOKUP(B594,'Highest Rating - Edited'!$B$1:$K$50,5,0)</f>
        <v>Rating Above Average</v>
      </c>
      <c r="L594" t="str">
        <f>VLOOKUP(B594,'Highest Rating - Edited'!$B$1:$K$50,6,0)</f>
        <v>Level 2</v>
      </c>
      <c r="M594" t="str">
        <f>VLOOKUP(B594,'Highest Rating - Edited'!$B$1:$K$50,7,0)</f>
        <v>First Semester</v>
      </c>
      <c r="N594" t="str">
        <f>VLOOKUP(B594,'Highest Rating - Edited'!$B$1:$K$50,8,0)</f>
        <v>Old Series</v>
      </c>
      <c r="O594" t="str">
        <f>VLOOKUP(B594,'Highest Rating - Edited'!$B$1:$K$50,9,0)</f>
        <v>www.dqstream/prison-playbook/no-network.com</v>
      </c>
      <c r="P594" s="4" t="str">
        <f t="shared" si="28"/>
        <v>PRISON PLAYBOOK</v>
      </c>
      <c r="Q594" t="str">
        <f t="shared" si="29"/>
        <v>Halo K-Drama Lovers, nikmati PRISON PLAYBOOK Ada Choi Myung-bin yang nemenin kamu di hari libur kau lho</v>
      </c>
    </row>
    <row r="595" spans="1:17">
      <c r="A595">
        <f>'Actor - Edited'!A595</f>
        <v>594</v>
      </c>
      <c r="B595" t="s">
        <v>1395</v>
      </c>
      <c r="C595" t="str">
        <f>'Actor - Edited'!C595</f>
        <v>Yoo Jae-myung</v>
      </c>
      <c r="D595" t="str">
        <f>'Actor - Edited'!D595</f>
        <v xml:space="preserve">Je-hyuk's </v>
      </c>
      <c r="E595" t="str">
        <f>'Actor - Edited'!F595</f>
        <v>Special Appearance</v>
      </c>
      <c r="F595" t="str">
        <f>'Actor - Edited'!G595</f>
        <v>www.dqbio/yoo-jae-myung/prison-playbook.com</v>
      </c>
      <c r="G595" s="4" t="str">
        <f t="shared" si="27"/>
        <v>YOO JAE-MYUNG</v>
      </c>
      <c r="H595" t="str">
        <f>VLOOKUP(B595,'Highest Rating - Edited'!$B$1:$K$50,2,0)</f>
        <v>NO NETWORK</v>
      </c>
      <c r="I595">
        <f>VLOOKUP(B595,'Highest Rating - Edited'!$B$1:$K$50,3,0)</f>
        <v>3063</v>
      </c>
      <c r="J595" s="1">
        <f>VLOOKUP(B595,'Highest Rating - Edited'!$B$1:$K$50,4,0)</f>
        <v>43118</v>
      </c>
      <c r="K595" t="str">
        <f>VLOOKUP(B595,'Highest Rating - Edited'!$B$1:$K$50,5,0)</f>
        <v>Rating Above Average</v>
      </c>
      <c r="L595" t="str">
        <f>VLOOKUP(B595,'Highest Rating - Edited'!$B$1:$K$50,6,0)</f>
        <v>Level 2</v>
      </c>
      <c r="M595" t="str">
        <f>VLOOKUP(B595,'Highest Rating - Edited'!$B$1:$K$50,7,0)</f>
        <v>First Semester</v>
      </c>
      <c r="N595" t="str">
        <f>VLOOKUP(B595,'Highest Rating - Edited'!$B$1:$K$50,8,0)</f>
        <v>Old Series</v>
      </c>
      <c r="O595" t="str">
        <f>VLOOKUP(B595,'Highest Rating - Edited'!$B$1:$K$50,9,0)</f>
        <v>www.dqstream/prison-playbook/no-network.com</v>
      </c>
      <c r="P595" s="4" t="str">
        <f t="shared" si="28"/>
        <v>PRISON PLAYBOOK</v>
      </c>
      <c r="Q595" t="str">
        <f t="shared" si="29"/>
        <v>Halo K-Drama Lovers, nikmati PRISON PLAYBOOK Ada Yoo Jae-myung yang nemenin kamu di hari libur kau lho</v>
      </c>
    </row>
    <row r="596" spans="1:17">
      <c r="A596">
        <f>'Actor - Edited'!A596</f>
        <v>595</v>
      </c>
      <c r="B596" t="s">
        <v>1396</v>
      </c>
      <c r="C596" t="str">
        <f>'Actor - Edited'!C596</f>
        <v>Ha Hee-ra</v>
      </c>
      <c r="D596" t="str">
        <f>'Actor - Edited'!D596</f>
        <v>Han Ae-soo</v>
      </c>
      <c r="E596" t="str">
        <f>'Actor - Edited'!F596</f>
        <v>Supporting</v>
      </c>
      <c r="F596" t="str">
        <f>'Actor - Edited'!G596</f>
        <v>www.dqbio/ha-hee-ra/record-of-youth.com</v>
      </c>
      <c r="G596" s="4" t="str">
        <f t="shared" si="27"/>
        <v>HA HEE-RA</v>
      </c>
      <c r="H596" t="str">
        <f>VLOOKUP(B596,'Highest Rating - Edited'!$B$1:$K$50,2,0)</f>
        <v>NO NETWORK</v>
      </c>
      <c r="I596">
        <f>VLOOKUP(B596,'Highest Rating - Edited'!$B$1:$K$50,3,0)</f>
        <v>1999</v>
      </c>
      <c r="J596" s="1">
        <f>VLOOKUP(B596,'Highest Rating - Edited'!$B$1:$K$50,4,0)</f>
        <v>44131</v>
      </c>
      <c r="K596" t="str">
        <f>VLOOKUP(B596,'Highest Rating - Edited'!$B$1:$K$50,5,0)</f>
        <v>Rating Below Average</v>
      </c>
      <c r="L596" t="str">
        <f>VLOOKUP(B596,'Highest Rating - Edited'!$B$1:$K$50,6,0)</f>
        <v>Level 2</v>
      </c>
      <c r="M596" t="str">
        <f>VLOOKUP(B596,'Highest Rating - Edited'!$B$1:$K$50,7,0)</f>
        <v>Second Semester</v>
      </c>
      <c r="N596" t="str">
        <f>VLOOKUP(B596,'Highest Rating - Edited'!$B$1:$K$50,8,0)</f>
        <v>Old Series</v>
      </c>
      <c r="O596" t="str">
        <f>VLOOKUP(B596,'Highest Rating - Edited'!$B$1:$K$50,9,0)</f>
        <v>www.dqstream/record-of-youth/no-network.com</v>
      </c>
      <c r="P596" s="4" t="str">
        <f t="shared" si="28"/>
        <v>RECORD OF YOUTH</v>
      </c>
      <c r="Q596" t="str">
        <f t="shared" si="29"/>
        <v>Halo K-Drama Lovers, nikmati RECORD OF YOUTH Ada Ha Hee-ra yang nemenin kamu di hari libur kau lho</v>
      </c>
    </row>
    <row r="597" spans="1:17">
      <c r="A597">
        <f>'Actor - Edited'!A597</f>
        <v>596</v>
      </c>
      <c r="B597" t="s">
        <v>1396</v>
      </c>
      <c r="C597" t="str">
        <f>'Actor - Edited'!C597</f>
        <v>Han Jin-hee</v>
      </c>
      <c r="D597" t="str">
        <f>'Actor - Edited'!D597</f>
        <v>Sa Min-gi,</v>
      </c>
      <c r="E597" t="str">
        <f>'Actor - Edited'!F597</f>
        <v>Supporting</v>
      </c>
      <c r="F597" t="str">
        <f>'Actor - Edited'!G597</f>
        <v>www.dqbio/han-jin-hee/record-of-youth.com</v>
      </c>
      <c r="G597" s="4" t="str">
        <f t="shared" si="27"/>
        <v>HAN JIN-HEE</v>
      </c>
      <c r="H597" t="str">
        <f>VLOOKUP(B597,'Highest Rating - Edited'!$B$1:$K$50,2,0)</f>
        <v>NO NETWORK</v>
      </c>
      <c r="I597">
        <f>VLOOKUP(B597,'Highest Rating - Edited'!$B$1:$K$50,3,0)</f>
        <v>1999</v>
      </c>
      <c r="J597" s="1">
        <f>VLOOKUP(B597,'Highest Rating - Edited'!$B$1:$K$50,4,0)</f>
        <v>44131</v>
      </c>
      <c r="K597" t="str">
        <f>VLOOKUP(B597,'Highest Rating - Edited'!$B$1:$K$50,5,0)</f>
        <v>Rating Below Average</v>
      </c>
      <c r="L597" t="str">
        <f>VLOOKUP(B597,'Highest Rating - Edited'!$B$1:$K$50,6,0)</f>
        <v>Level 2</v>
      </c>
      <c r="M597" t="str">
        <f>VLOOKUP(B597,'Highest Rating - Edited'!$B$1:$K$50,7,0)</f>
        <v>Second Semester</v>
      </c>
      <c r="N597" t="str">
        <f>VLOOKUP(B597,'Highest Rating - Edited'!$B$1:$K$50,8,0)</f>
        <v>Old Series</v>
      </c>
      <c r="O597" t="str">
        <f>VLOOKUP(B597,'Highest Rating - Edited'!$B$1:$K$50,9,0)</f>
        <v>www.dqstream/record-of-youth/no-network.com</v>
      </c>
      <c r="P597" s="4" t="str">
        <f t="shared" si="28"/>
        <v>RECORD OF YOUTH</v>
      </c>
      <c r="Q597" t="str">
        <f t="shared" si="29"/>
        <v>Halo K-Drama Lovers, nikmati RECORD OF YOUTH Ada Han Jin-hee yang nemenin kamu di hari libur kau lho</v>
      </c>
    </row>
    <row r="598" spans="1:17">
      <c r="A598">
        <f>'Actor - Edited'!A598</f>
        <v>597</v>
      </c>
      <c r="B598" t="s">
        <v>1396</v>
      </c>
      <c r="C598" t="str">
        <f>'Actor - Edited'!C598</f>
        <v>Park Soo-young</v>
      </c>
      <c r="D598" t="str">
        <f>'Actor - Edited'!D598</f>
        <v>Sa Young-n</v>
      </c>
      <c r="E598" t="str">
        <f>'Actor - Edited'!F598</f>
        <v>Supporting</v>
      </c>
      <c r="F598" t="str">
        <f>'Actor - Edited'!G598</f>
        <v>www.dqbio/park-soo-young/record-of-youth.com</v>
      </c>
      <c r="G598" s="4" t="str">
        <f t="shared" si="27"/>
        <v>PARK SOO-YOUNG</v>
      </c>
      <c r="H598" t="str">
        <f>VLOOKUP(B598,'Highest Rating - Edited'!$B$1:$K$50,2,0)</f>
        <v>NO NETWORK</v>
      </c>
      <c r="I598">
        <f>VLOOKUP(B598,'Highest Rating - Edited'!$B$1:$K$50,3,0)</f>
        <v>1999</v>
      </c>
      <c r="J598" s="1">
        <f>VLOOKUP(B598,'Highest Rating - Edited'!$B$1:$K$50,4,0)</f>
        <v>44131</v>
      </c>
      <c r="K598" t="str">
        <f>VLOOKUP(B598,'Highest Rating - Edited'!$B$1:$K$50,5,0)</f>
        <v>Rating Below Average</v>
      </c>
      <c r="L598" t="str">
        <f>VLOOKUP(B598,'Highest Rating - Edited'!$B$1:$K$50,6,0)</f>
        <v>Level 2</v>
      </c>
      <c r="M598" t="str">
        <f>VLOOKUP(B598,'Highest Rating - Edited'!$B$1:$K$50,7,0)</f>
        <v>Second Semester</v>
      </c>
      <c r="N598" t="str">
        <f>VLOOKUP(B598,'Highest Rating - Edited'!$B$1:$K$50,8,0)</f>
        <v>Old Series</v>
      </c>
      <c r="O598" t="str">
        <f>VLOOKUP(B598,'Highest Rating - Edited'!$B$1:$K$50,9,0)</f>
        <v>www.dqstream/record-of-youth/no-network.com</v>
      </c>
      <c r="P598" s="4" t="str">
        <f t="shared" si="28"/>
        <v>RECORD OF YOUTH</v>
      </c>
      <c r="Q598" t="str">
        <f t="shared" si="29"/>
        <v>Halo K-Drama Lovers, nikmati RECORD OF YOUTH Ada Park Soo-young yang nemenin kamu di hari libur kau lho</v>
      </c>
    </row>
    <row r="599" spans="1:17">
      <c r="A599">
        <f>'Actor - Edited'!A599</f>
        <v>598</v>
      </c>
      <c r="B599" t="s">
        <v>1396</v>
      </c>
      <c r="C599" t="str">
        <f>'Actor - Edited'!C599</f>
        <v>Lee Jae-won</v>
      </c>
      <c r="D599" t="str">
        <f>'Actor - Edited'!D599</f>
        <v>Sa Kyeong-</v>
      </c>
      <c r="E599" t="str">
        <f>'Actor - Edited'!F599</f>
        <v>Supporting</v>
      </c>
      <c r="F599" t="str">
        <f>'Actor - Edited'!G599</f>
        <v>www.dqbio/lee-jae-won/record-of-youth.com</v>
      </c>
      <c r="G599" s="4" t="str">
        <f t="shared" si="27"/>
        <v>LEE JAE-WON</v>
      </c>
      <c r="H599" t="str">
        <f>VLOOKUP(B599,'Highest Rating - Edited'!$B$1:$K$50,2,0)</f>
        <v>NO NETWORK</v>
      </c>
      <c r="I599">
        <f>VLOOKUP(B599,'Highest Rating - Edited'!$B$1:$K$50,3,0)</f>
        <v>1999</v>
      </c>
      <c r="J599" s="1">
        <f>VLOOKUP(B599,'Highest Rating - Edited'!$B$1:$K$50,4,0)</f>
        <v>44131</v>
      </c>
      <c r="K599" t="str">
        <f>VLOOKUP(B599,'Highest Rating - Edited'!$B$1:$K$50,5,0)</f>
        <v>Rating Below Average</v>
      </c>
      <c r="L599" t="str">
        <f>VLOOKUP(B599,'Highest Rating - Edited'!$B$1:$K$50,6,0)</f>
        <v>Level 2</v>
      </c>
      <c r="M599" t="str">
        <f>VLOOKUP(B599,'Highest Rating - Edited'!$B$1:$K$50,7,0)</f>
        <v>Second Semester</v>
      </c>
      <c r="N599" t="str">
        <f>VLOOKUP(B599,'Highest Rating - Edited'!$B$1:$K$50,8,0)</f>
        <v>Old Series</v>
      </c>
      <c r="O599" t="str">
        <f>VLOOKUP(B599,'Highest Rating - Edited'!$B$1:$K$50,9,0)</f>
        <v>www.dqstream/record-of-youth/no-network.com</v>
      </c>
      <c r="P599" s="4" t="str">
        <f t="shared" si="28"/>
        <v>RECORD OF YOUTH</v>
      </c>
      <c r="Q599" t="str">
        <f t="shared" si="29"/>
        <v>Halo K-Drama Lovers, nikmati RECORD OF YOUTH Ada Lee Jae-won yang nemenin kamu di hari libur kau lho</v>
      </c>
    </row>
    <row r="600" spans="1:17">
      <c r="A600">
        <f>'Actor - Edited'!A600</f>
        <v>599</v>
      </c>
      <c r="B600" t="s">
        <v>1396</v>
      </c>
      <c r="C600" t="str">
        <f>'Actor - Edited'!C600</f>
        <v>Shin Ae-ra</v>
      </c>
      <c r="D600" t="str">
        <f>'Actor - Edited'!D600</f>
        <v>Kim Yi-you</v>
      </c>
      <c r="E600" t="str">
        <f>'Actor - Edited'!F600</f>
        <v>Supporting</v>
      </c>
      <c r="F600" t="str">
        <f>'Actor - Edited'!G600</f>
        <v>www.dqbio/shin-ae-ra/record-of-youth.com</v>
      </c>
      <c r="G600" s="4" t="str">
        <f t="shared" si="27"/>
        <v>SHIN AE-RA</v>
      </c>
      <c r="H600" t="str">
        <f>VLOOKUP(B600,'Highest Rating - Edited'!$B$1:$K$50,2,0)</f>
        <v>NO NETWORK</v>
      </c>
      <c r="I600">
        <f>VLOOKUP(B600,'Highest Rating - Edited'!$B$1:$K$50,3,0)</f>
        <v>1999</v>
      </c>
      <c r="J600" s="1">
        <f>VLOOKUP(B600,'Highest Rating - Edited'!$B$1:$K$50,4,0)</f>
        <v>44131</v>
      </c>
      <c r="K600" t="str">
        <f>VLOOKUP(B600,'Highest Rating - Edited'!$B$1:$K$50,5,0)</f>
        <v>Rating Below Average</v>
      </c>
      <c r="L600" t="str">
        <f>VLOOKUP(B600,'Highest Rating - Edited'!$B$1:$K$50,6,0)</f>
        <v>Level 2</v>
      </c>
      <c r="M600" t="str">
        <f>VLOOKUP(B600,'Highest Rating - Edited'!$B$1:$K$50,7,0)</f>
        <v>Second Semester</v>
      </c>
      <c r="N600" t="str">
        <f>VLOOKUP(B600,'Highest Rating - Edited'!$B$1:$K$50,8,0)</f>
        <v>Old Series</v>
      </c>
      <c r="O600" t="str">
        <f>VLOOKUP(B600,'Highest Rating - Edited'!$B$1:$K$50,9,0)</f>
        <v>www.dqstream/record-of-youth/no-network.com</v>
      </c>
      <c r="P600" s="4" t="str">
        <f t="shared" si="28"/>
        <v>RECORD OF YOUTH</v>
      </c>
      <c r="Q600" t="str">
        <f t="shared" si="29"/>
        <v>Halo K-Drama Lovers, nikmati RECORD OF YOUTH Ada Shin Ae-ra yang nemenin kamu di hari libur kau lho</v>
      </c>
    </row>
    <row r="601" spans="1:17">
      <c r="A601">
        <f>'Actor - Edited'!A601</f>
        <v>600</v>
      </c>
      <c r="B601" t="s">
        <v>1396</v>
      </c>
      <c r="C601" t="str">
        <f>'Actor - Edited'!C601</f>
        <v>Seo Sang-won</v>
      </c>
      <c r="D601" t="str">
        <f>'Actor - Edited'!D601</f>
        <v>Won Tae-ky</v>
      </c>
      <c r="E601" t="str">
        <f>'Actor - Edited'!F601</f>
        <v>Supporting</v>
      </c>
      <c r="F601" t="str">
        <f>'Actor - Edited'!G601</f>
        <v>www.dqbio/seo-sang-won/record-of-youth.com</v>
      </c>
      <c r="G601" s="4" t="str">
        <f t="shared" si="27"/>
        <v>SEO SANG-WON</v>
      </c>
      <c r="H601" t="str">
        <f>VLOOKUP(B601,'Highest Rating - Edited'!$B$1:$K$50,2,0)</f>
        <v>NO NETWORK</v>
      </c>
      <c r="I601">
        <f>VLOOKUP(B601,'Highest Rating - Edited'!$B$1:$K$50,3,0)</f>
        <v>1999</v>
      </c>
      <c r="J601" s="1">
        <f>VLOOKUP(B601,'Highest Rating - Edited'!$B$1:$K$50,4,0)</f>
        <v>44131</v>
      </c>
      <c r="K601" t="str">
        <f>VLOOKUP(B601,'Highest Rating - Edited'!$B$1:$K$50,5,0)</f>
        <v>Rating Below Average</v>
      </c>
      <c r="L601" t="str">
        <f>VLOOKUP(B601,'Highest Rating - Edited'!$B$1:$K$50,6,0)</f>
        <v>Level 2</v>
      </c>
      <c r="M601" t="str">
        <f>VLOOKUP(B601,'Highest Rating - Edited'!$B$1:$K$50,7,0)</f>
        <v>Second Semester</v>
      </c>
      <c r="N601" t="str">
        <f>VLOOKUP(B601,'Highest Rating - Edited'!$B$1:$K$50,8,0)</f>
        <v>Old Series</v>
      </c>
      <c r="O601" t="str">
        <f>VLOOKUP(B601,'Highest Rating - Edited'!$B$1:$K$50,9,0)</f>
        <v>www.dqstream/record-of-youth/no-network.com</v>
      </c>
      <c r="P601" s="4" t="str">
        <f t="shared" si="28"/>
        <v>RECORD OF YOUTH</v>
      </c>
      <c r="Q601" t="str">
        <f t="shared" si="29"/>
        <v>Halo K-Drama Lovers, nikmati RECORD OF YOUTH Ada Seo Sang-won yang nemenin kamu di hari libur kau lho</v>
      </c>
    </row>
    <row r="602" spans="1:17">
      <c r="A602">
        <f>'Actor - Edited'!A602</f>
        <v>601</v>
      </c>
      <c r="B602" t="s">
        <v>1396</v>
      </c>
      <c r="C602" t="str">
        <f>'Actor - Edited'!C602</f>
        <v>Jo Yoo-jung</v>
      </c>
      <c r="D602" t="str">
        <f>'Actor - Edited'!D602</f>
        <v>Won Hae-na</v>
      </c>
      <c r="E602" t="str">
        <f>'Actor - Edited'!F602</f>
        <v>Supporting</v>
      </c>
      <c r="F602" t="str">
        <f>'Actor - Edited'!G602</f>
        <v>www.dqbio/jo-yoo-jung/record-of-youth.com</v>
      </c>
      <c r="G602" s="4" t="str">
        <f t="shared" si="27"/>
        <v>JO YOO-JUNG</v>
      </c>
      <c r="H602" t="str">
        <f>VLOOKUP(B602,'Highest Rating - Edited'!$B$1:$K$50,2,0)</f>
        <v>NO NETWORK</v>
      </c>
      <c r="I602">
        <f>VLOOKUP(B602,'Highest Rating - Edited'!$B$1:$K$50,3,0)</f>
        <v>1999</v>
      </c>
      <c r="J602" s="1">
        <f>VLOOKUP(B602,'Highest Rating - Edited'!$B$1:$K$50,4,0)</f>
        <v>44131</v>
      </c>
      <c r="K602" t="str">
        <f>VLOOKUP(B602,'Highest Rating - Edited'!$B$1:$K$50,5,0)</f>
        <v>Rating Below Average</v>
      </c>
      <c r="L602" t="str">
        <f>VLOOKUP(B602,'Highest Rating - Edited'!$B$1:$K$50,6,0)</f>
        <v>Level 2</v>
      </c>
      <c r="M602" t="str">
        <f>VLOOKUP(B602,'Highest Rating - Edited'!$B$1:$K$50,7,0)</f>
        <v>Second Semester</v>
      </c>
      <c r="N602" t="str">
        <f>VLOOKUP(B602,'Highest Rating - Edited'!$B$1:$K$50,8,0)</f>
        <v>Old Series</v>
      </c>
      <c r="O602" t="str">
        <f>VLOOKUP(B602,'Highest Rating - Edited'!$B$1:$K$50,9,0)</f>
        <v>www.dqstream/record-of-youth/no-network.com</v>
      </c>
      <c r="P602" s="4" t="str">
        <f t="shared" si="28"/>
        <v>RECORD OF YOUTH</v>
      </c>
      <c r="Q602" t="str">
        <f t="shared" si="29"/>
        <v>Halo K-Drama Lovers, nikmati RECORD OF YOUTH Ada Jo Yoo-jung yang nemenin kamu di hari libur kau lho</v>
      </c>
    </row>
    <row r="603" spans="1:17">
      <c r="A603">
        <f>'Actor - Edited'!A603</f>
        <v>602</v>
      </c>
      <c r="B603" t="s">
        <v>1396</v>
      </c>
      <c r="C603" t="str">
        <f>'Actor - Edited'!C603</f>
        <v>Jung Min-sung</v>
      </c>
      <c r="D603" t="str">
        <f>'Actor - Edited'!D603</f>
        <v>Kim Jang-m</v>
      </c>
      <c r="E603" t="str">
        <f>'Actor - Edited'!F603</f>
        <v>Supporting</v>
      </c>
      <c r="F603" t="str">
        <f>'Actor - Edited'!G603</f>
        <v>www.dqbio/jung-min-sung/record-of-youth.com</v>
      </c>
      <c r="G603" s="4" t="str">
        <f t="shared" si="27"/>
        <v>JUNG MIN-SUNG</v>
      </c>
      <c r="H603" t="str">
        <f>VLOOKUP(B603,'Highest Rating - Edited'!$B$1:$K$50,2,0)</f>
        <v>NO NETWORK</v>
      </c>
      <c r="I603">
        <f>VLOOKUP(B603,'Highest Rating - Edited'!$B$1:$K$50,3,0)</f>
        <v>1999</v>
      </c>
      <c r="J603" s="1">
        <f>VLOOKUP(B603,'Highest Rating - Edited'!$B$1:$K$50,4,0)</f>
        <v>44131</v>
      </c>
      <c r="K603" t="str">
        <f>VLOOKUP(B603,'Highest Rating - Edited'!$B$1:$K$50,5,0)</f>
        <v>Rating Below Average</v>
      </c>
      <c r="L603" t="str">
        <f>VLOOKUP(B603,'Highest Rating - Edited'!$B$1:$K$50,6,0)</f>
        <v>Level 2</v>
      </c>
      <c r="M603" t="str">
        <f>VLOOKUP(B603,'Highest Rating - Edited'!$B$1:$K$50,7,0)</f>
        <v>Second Semester</v>
      </c>
      <c r="N603" t="str">
        <f>VLOOKUP(B603,'Highest Rating - Edited'!$B$1:$K$50,8,0)</f>
        <v>Old Series</v>
      </c>
      <c r="O603" t="str">
        <f>VLOOKUP(B603,'Highest Rating - Edited'!$B$1:$K$50,9,0)</f>
        <v>www.dqstream/record-of-youth/no-network.com</v>
      </c>
      <c r="P603" s="4" t="str">
        <f t="shared" si="28"/>
        <v>RECORD OF YOUTH</v>
      </c>
      <c r="Q603" t="str">
        <f t="shared" si="29"/>
        <v>Halo K-Drama Lovers, nikmati RECORD OF YOUTH Ada Jung Min-sung yang nemenin kamu di hari libur kau lho</v>
      </c>
    </row>
    <row r="604" spans="1:17">
      <c r="A604">
        <f>'Actor - Edited'!A604</f>
        <v>603</v>
      </c>
      <c r="B604" t="s">
        <v>1396</v>
      </c>
      <c r="C604" t="str">
        <f>'Actor - Edited'!C604</f>
        <v>Park Sung-yeon</v>
      </c>
      <c r="D604" t="str">
        <f>'Actor - Edited'!D604</f>
        <v>Lee Kyung-</v>
      </c>
      <c r="E604" t="str">
        <f>'Actor - Edited'!F604</f>
        <v>Supporting</v>
      </c>
      <c r="F604" t="str">
        <f>'Actor - Edited'!G604</f>
        <v>www.dqbio/park-sung-yeon/record-of-youth.com</v>
      </c>
      <c r="G604" s="4" t="str">
        <f t="shared" si="27"/>
        <v>PARK SUNG-YEON</v>
      </c>
      <c r="H604" t="str">
        <f>VLOOKUP(B604,'Highest Rating - Edited'!$B$1:$K$50,2,0)</f>
        <v>NO NETWORK</v>
      </c>
      <c r="I604">
        <f>VLOOKUP(B604,'Highest Rating - Edited'!$B$1:$K$50,3,0)</f>
        <v>1999</v>
      </c>
      <c r="J604" s="1">
        <f>VLOOKUP(B604,'Highest Rating - Edited'!$B$1:$K$50,4,0)</f>
        <v>44131</v>
      </c>
      <c r="K604" t="str">
        <f>VLOOKUP(B604,'Highest Rating - Edited'!$B$1:$K$50,5,0)</f>
        <v>Rating Below Average</v>
      </c>
      <c r="L604" t="str">
        <f>VLOOKUP(B604,'Highest Rating - Edited'!$B$1:$K$50,6,0)</f>
        <v>Level 2</v>
      </c>
      <c r="M604" t="str">
        <f>VLOOKUP(B604,'Highest Rating - Edited'!$B$1:$K$50,7,0)</f>
        <v>Second Semester</v>
      </c>
      <c r="N604" t="str">
        <f>VLOOKUP(B604,'Highest Rating - Edited'!$B$1:$K$50,8,0)</f>
        <v>Old Series</v>
      </c>
      <c r="O604" t="str">
        <f>VLOOKUP(B604,'Highest Rating - Edited'!$B$1:$K$50,9,0)</f>
        <v>www.dqstream/record-of-youth/no-network.com</v>
      </c>
      <c r="P604" s="4" t="str">
        <f t="shared" si="28"/>
        <v>RECORD OF YOUTH</v>
      </c>
      <c r="Q604" t="str">
        <f t="shared" si="29"/>
        <v>Halo K-Drama Lovers, nikmati RECORD OF YOUTH Ada Park Sung-yeon yang nemenin kamu di hari libur kau lho</v>
      </c>
    </row>
    <row r="605" spans="1:17">
      <c r="A605">
        <f>'Actor - Edited'!A605</f>
        <v>604</v>
      </c>
      <c r="B605" t="s">
        <v>1396</v>
      </c>
      <c r="C605" t="str">
        <f>'Actor - Edited'!C605</f>
        <v>Jang Yi-jung</v>
      </c>
      <c r="D605" t="str">
        <f>'Actor - Edited'!D605</f>
        <v>Kim Jin-ri</v>
      </c>
      <c r="E605" t="str">
        <f>'Actor - Edited'!F605</f>
        <v>Supporting</v>
      </c>
      <c r="F605" t="str">
        <f>'Actor - Edited'!G605</f>
        <v>www.dqbio/jang-yi-jung/record-of-youth.com</v>
      </c>
      <c r="G605" s="4" t="str">
        <f t="shared" si="27"/>
        <v>JANG YI-JUNG</v>
      </c>
      <c r="H605" t="str">
        <f>VLOOKUP(B605,'Highest Rating - Edited'!$B$1:$K$50,2,0)</f>
        <v>NO NETWORK</v>
      </c>
      <c r="I605">
        <f>VLOOKUP(B605,'Highest Rating - Edited'!$B$1:$K$50,3,0)</f>
        <v>1999</v>
      </c>
      <c r="J605" s="1">
        <f>VLOOKUP(B605,'Highest Rating - Edited'!$B$1:$K$50,4,0)</f>
        <v>44131</v>
      </c>
      <c r="K605" t="str">
        <f>VLOOKUP(B605,'Highest Rating - Edited'!$B$1:$K$50,5,0)</f>
        <v>Rating Below Average</v>
      </c>
      <c r="L605" t="str">
        <f>VLOOKUP(B605,'Highest Rating - Edited'!$B$1:$K$50,6,0)</f>
        <v>Level 2</v>
      </c>
      <c r="M605" t="str">
        <f>VLOOKUP(B605,'Highest Rating - Edited'!$B$1:$K$50,7,0)</f>
        <v>Second Semester</v>
      </c>
      <c r="N605" t="str">
        <f>VLOOKUP(B605,'Highest Rating - Edited'!$B$1:$K$50,8,0)</f>
        <v>Old Series</v>
      </c>
      <c r="O605" t="str">
        <f>VLOOKUP(B605,'Highest Rating - Edited'!$B$1:$K$50,9,0)</f>
        <v>www.dqstream/record-of-youth/no-network.com</v>
      </c>
      <c r="P605" s="4" t="str">
        <f t="shared" si="28"/>
        <v>RECORD OF YOUTH</v>
      </c>
      <c r="Q605" t="str">
        <f t="shared" si="29"/>
        <v>Halo K-Drama Lovers, nikmati RECORD OF YOUTH Ada Jang Yi-jung yang nemenin kamu di hari libur kau lho</v>
      </c>
    </row>
    <row r="606" spans="1:17">
      <c r="A606">
        <f>'Actor - Edited'!A606</f>
        <v>605</v>
      </c>
      <c r="B606" t="s">
        <v>1396</v>
      </c>
      <c r="C606" t="str">
        <f>'Actor - Edited'!C606</f>
        <v>Shin Dong-mi</v>
      </c>
      <c r="D606" t="str">
        <f>'Actor - Edited'!D606</f>
        <v>Lee Min-ja</v>
      </c>
      <c r="E606" t="str">
        <f>'Actor - Edited'!F606</f>
        <v>Other</v>
      </c>
      <c r="F606" t="str">
        <f>'Actor - Edited'!G606</f>
        <v>www.dqbio/shin-dong-mi/record-of-youth.com</v>
      </c>
      <c r="G606" s="4" t="str">
        <f t="shared" si="27"/>
        <v>SHIN DONG-MI</v>
      </c>
      <c r="H606" t="str">
        <f>VLOOKUP(B606,'Highest Rating - Edited'!$B$1:$K$50,2,0)</f>
        <v>NO NETWORK</v>
      </c>
      <c r="I606">
        <f>VLOOKUP(B606,'Highest Rating - Edited'!$B$1:$K$50,3,0)</f>
        <v>1999</v>
      </c>
      <c r="J606" s="1">
        <f>VLOOKUP(B606,'Highest Rating - Edited'!$B$1:$K$50,4,0)</f>
        <v>44131</v>
      </c>
      <c r="K606" t="str">
        <f>VLOOKUP(B606,'Highest Rating - Edited'!$B$1:$K$50,5,0)</f>
        <v>Rating Below Average</v>
      </c>
      <c r="L606" t="str">
        <f>VLOOKUP(B606,'Highest Rating - Edited'!$B$1:$K$50,6,0)</f>
        <v>Level 2</v>
      </c>
      <c r="M606" t="str">
        <f>VLOOKUP(B606,'Highest Rating - Edited'!$B$1:$K$50,7,0)</f>
        <v>Second Semester</v>
      </c>
      <c r="N606" t="str">
        <f>VLOOKUP(B606,'Highest Rating - Edited'!$B$1:$K$50,8,0)</f>
        <v>Old Series</v>
      </c>
      <c r="O606" t="str">
        <f>VLOOKUP(B606,'Highest Rating - Edited'!$B$1:$K$50,9,0)</f>
        <v>www.dqstream/record-of-youth/no-network.com</v>
      </c>
      <c r="P606" s="4" t="str">
        <f t="shared" si="28"/>
        <v>RECORD OF YOUTH</v>
      </c>
      <c r="Q606" t="str">
        <f t="shared" si="29"/>
        <v>Halo K-Drama Lovers, nikmati RECORD OF YOUTH Ada Shin Dong-mi yang nemenin kamu di hari libur kau lho</v>
      </c>
    </row>
    <row r="607" spans="1:17">
      <c r="A607">
        <f>'Actor - Edited'!A607</f>
        <v>606</v>
      </c>
      <c r="B607" t="s">
        <v>1396</v>
      </c>
      <c r="C607" t="str">
        <f>'Actor - Edited'!C607</f>
        <v>Lee Chang-hoon</v>
      </c>
      <c r="D607" t="str">
        <f>'Actor - Edited'!D607</f>
        <v>Lee Tae-so</v>
      </c>
      <c r="E607" t="str">
        <f>'Actor - Edited'!F607</f>
        <v>Other</v>
      </c>
      <c r="F607" t="str">
        <f>'Actor - Edited'!G607</f>
        <v>www.dqbio/lee-chang-hoon/record-of-youth.com</v>
      </c>
      <c r="G607" s="4" t="str">
        <f t="shared" si="27"/>
        <v>LEE CHANG-HOON</v>
      </c>
      <c r="H607" t="str">
        <f>VLOOKUP(B607,'Highest Rating - Edited'!$B$1:$K$50,2,0)</f>
        <v>NO NETWORK</v>
      </c>
      <c r="I607">
        <f>VLOOKUP(B607,'Highest Rating - Edited'!$B$1:$K$50,3,0)</f>
        <v>1999</v>
      </c>
      <c r="J607" s="1">
        <f>VLOOKUP(B607,'Highest Rating - Edited'!$B$1:$K$50,4,0)</f>
        <v>44131</v>
      </c>
      <c r="K607" t="str">
        <f>VLOOKUP(B607,'Highest Rating - Edited'!$B$1:$K$50,5,0)</f>
        <v>Rating Below Average</v>
      </c>
      <c r="L607" t="str">
        <f>VLOOKUP(B607,'Highest Rating - Edited'!$B$1:$K$50,6,0)</f>
        <v>Level 2</v>
      </c>
      <c r="M607" t="str">
        <f>VLOOKUP(B607,'Highest Rating - Edited'!$B$1:$K$50,7,0)</f>
        <v>Second Semester</v>
      </c>
      <c r="N607" t="str">
        <f>VLOOKUP(B607,'Highest Rating - Edited'!$B$1:$K$50,8,0)</f>
        <v>Old Series</v>
      </c>
      <c r="O607" t="str">
        <f>VLOOKUP(B607,'Highest Rating - Edited'!$B$1:$K$50,9,0)</f>
        <v>www.dqstream/record-of-youth/no-network.com</v>
      </c>
      <c r="P607" s="4" t="str">
        <f t="shared" si="28"/>
        <v>RECORD OF YOUTH</v>
      </c>
      <c r="Q607" t="str">
        <f t="shared" si="29"/>
        <v>Halo K-Drama Lovers, nikmati RECORD OF YOUTH Ada Lee Chang-hoon yang nemenin kamu di hari libur kau lho</v>
      </c>
    </row>
    <row r="608" spans="1:17">
      <c r="A608">
        <f>'Actor - Edited'!A608</f>
        <v>607</v>
      </c>
      <c r="B608" t="s">
        <v>1396</v>
      </c>
      <c r="C608" t="str">
        <f>'Actor - Edited'!C608</f>
        <v>Kwon Eun-soo</v>
      </c>
      <c r="D608" t="str">
        <f>'Actor - Edited'!D608</f>
        <v>Gateway ca</v>
      </c>
      <c r="E608" t="str">
        <f>'Actor - Edited'!F608</f>
        <v>Other</v>
      </c>
      <c r="F608" t="str">
        <f>'Actor - Edited'!G608</f>
        <v>www.dqbio/kwon-eun-soo/record-of-youth.com</v>
      </c>
      <c r="G608" s="4" t="str">
        <f t="shared" si="27"/>
        <v>KWON EUN-SOO</v>
      </c>
      <c r="H608" t="str">
        <f>VLOOKUP(B608,'Highest Rating - Edited'!$B$1:$K$50,2,0)</f>
        <v>NO NETWORK</v>
      </c>
      <c r="I608">
        <f>VLOOKUP(B608,'Highest Rating - Edited'!$B$1:$K$50,3,0)</f>
        <v>1999</v>
      </c>
      <c r="J608" s="1">
        <f>VLOOKUP(B608,'Highest Rating - Edited'!$B$1:$K$50,4,0)</f>
        <v>44131</v>
      </c>
      <c r="K608" t="str">
        <f>VLOOKUP(B608,'Highest Rating - Edited'!$B$1:$K$50,5,0)</f>
        <v>Rating Below Average</v>
      </c>
      <c r="L608" t="str">
        <f>VLOOKUP(B608,'Highest Rating - Edited'!$B$1:$K$50,6,0)</f>
        <v>Level 2</v>
      </c>
      <c r="M608" t="str">
        <f>VLOOKUP(B608,'Highest Rating - Edited'!$B$1:$K$50,7,0)</f>
        <v>Second Semester</v>
      </c>
      <c r="N608" t="str">
        <f>VLOOKUP(B608,'Highest Rating - Edited'!$B$1:$K$50,8,0)</f>
        <v>Old Series</v>
      </c>
      <c r="O608" t="str">
        <f>VLOOKUP(B608,'Highest Rating - Edited'!$B$1:$K$50,9,0)</f>
        <v>www.dqstream/record-of-youth/no-network.com</v>
      </c>
      <c r="P608" s="4" t="str">
        <f t="shared" si="28"/>
        <v>RECORD OF YOUTH</v>
      </c>
      <c r="Q608" t="str">
        <f t="shared" si="29"/>
        <v>Halo K-Drama Lovers, nikmati RECORD OF YOUTH Ada Kwon Eun-soo yang nemenin kamu di hari libur kau lho</v>
      </c>
    </row>
    <row r="609" spans="1:17">
      <c r="A609">
        <f>'Actor - Edited'!A609</f>
        <v>608</v>
      </c>
      <c r="B609" t="s">
        <v>1396</v>
      </c>
      <c r="C609" t="str">
        <f>'Actor - Edited'!C609</f>
        <v>Park Se-hyun</v>
      </c>
      <c r="D609" t="str">
        <f>'Actor - Edited'!D609</f>
        <v>Choi Soo-b</v>
      </c>
      <c r="E609" t="str">
        <f>'Actor - Edited'!F609</f>
        <v>Other</v>
      </c>
      <c r="F609" t="str">
        <f>'Actor - Edited'!G609</f>
        <v>www.dqbio/park-se-hyun/record-of-youth.com</v>
      </c>
      <c r="G609" s="4" t="str">
        <f t="shared" si="27"/>
        <v>PARK SE-HYUN</v>
      </c>
      <c r="H609" t="str">
        <f>VLOOKUP(B609,'Highest Rating - Edited'!$B$1:$K$50,2,0)</f>
        <v>NO NETWORK</v>
      </c>
      <c r="I609">
        <f>VLOOKUP(B609,'Highest Rating - Edited'!$B$1:$K$50,3,0)</f>
        <v>1999</v>
      </c>
      <c r="J609" s="1">
        <f>VLOOKUP(B609,'Highest Rating - Edited'!$B$1:$K$50,4,0)</f>
        <v>44131</v>
      </c>
      <c r="K609" t="str">
        <f>VLOOKUP(B609,'Highest Rating - Edited'!$B$1:$K$50,5,0)</f>
        <v>Rating Below Average</v>
      </c>
      <c r="L609" t="str">
        <f>VLOOKUP(B609,'Highest Rating - Edited'!$B$1:$K$50,6,0)</f>
        <v>Level 2</v>
      </c>
      <c r="M609" t="str">
        <f>VLOOKUP(B609,'Highest Rating - Edited'!$B$1:$K$50,7,0)</f>
        <v>Second Semester</v>
      </c>
      <c r="N609" t="str">
        <f>VLOOKUP(B609,'Highest Rating - Edited'!$B$1:$K$50,8,0)</f>
        <v>Old Series</v>
      </c>
      <c r="O609" t="str">
        <f>VLOOKUP(B609,'Highest Rating - Edited'!$B$1:$K$50,9,0)</f>
        <v>www.dqstream/record-of-youth/no-network.com</v>
      </c>
      <c r="P609" s="4" t="str">
        <f t="shared" si="28"/>
        <v>RECORD OF YOUTH</v>
      </c>
      <c r="Q609" t="str">
        <f t="shared" si="29"/>
        <v>Halo K-Drama Lovers, nikmati RECORD OF YOUTH Ada Park Se-hyun yang nemenin kamu di hari libur kau lho</v>
      </c>
    </row>
    <row r="610" spans="1:17">
      <c r="A610">
        <f>'Actor - Edited'!A610</f>
        <v>609</v>
      </c>
      <c r="B610" t="s">
        <v>1396</v>
      </c>
      <c r="C610" t="str">
        <f>'Actor - Edited'!C610</f>
        <v>Yang So-min</v>
      </c>
      <c r="D610" t="str">
        <f>'Actor - Edited'!D610</f>
        <v>hair salon</v>
      </c>
      <c r="E610" t="str">
        <f>'Actor - Edited'!F610</f>
        <v>Other</v>
      </c>
      <c r="F610" t="str">
        <f>'Actor - Edited'!G610</f>
        <v>www.dqbio/yang-so-min/record-of-youth.com</v>
      </c>
      <c r="G610" s="4" t="str">
        <f t="shared" si="27"/>
        <v>YANG SO-MIN</v>
      </c>
      <c r="H610" t="str">
        <f>VLOOKUP(B610,'Highest Rating - Edited'!$B$1:$K$50,2,0)</f>
        <v>NO NETWORK</v>
      </c>
      <c r="I610">
        <f>VLOOKUP(B610,'Highest Rating - Edited'!$B$1:$K$50,3,0)</f>
        <v>1999</v>
      </c>
      <c r="J610" s="1">
        <f>VLOOKUP(B610,'Highest Rating - Edited'!$B$1:$K$50,4,0)</f>
        <v>44131</v>
      </c>
      <c r="K610" t="str">
        <f>VLOOKUP(B610,'Highest Rating - Edited'!$B$1:$K$50,5,0)</f>
        <v>Rating Below Average</v>
      </c>
      <c r="L610" t="str">
        <f>VLOOKUP(B610,'Highest Rating - Edited'!$B$1:$K$50,6,0)</f>
        <v>Level 2</v>
      </c>
      <c r="M610" t="str">
        <f>VLOOKUP(B610,'Highest Rating - Edited'!$B$1:$K$50,7,0)</f>
        <v>Second Semester</v>
      </c>
      <c r="N610" t="str">
        <f>VLOOKUP(B610,'Highest Rating - Edited'!$B$1:$K$50,8,0)</f>
        <v>Old Series</v>
      </c>
      <c r="O610" t="str">
        <f>VLOOKUP(B610,'Highest Rating - Edited'!$B$1:$K$50,9,0)</f>
        <v>www.dqstream/record-of-youth/no-network.com</v>
      </c>
      <c r="P610" s="4" t="str">
        <f t="shared" si="28"/>
        <v>RECORD OF YOUTH</v>
      </c>
      <c r="Q610" t="str">
        <f t="shared" si="29"/>
        <v>Halo K-Drama Lovers, nikmati RECORD OF YOUTH Ada Yang So-min yang nemenin kamu di hari libur kau lho</v>
      </c>
    </row>
    <row r="611" spans="1:17">
      <c r="A611">
        <f>'Actor - Edited'!A611</f>
        <v>610</v>
      </c>
      <c r="B611" t="s">
        <v>1396</v>
      </c>
      <c r="C611" t="str">
        <f>'Actor - Edited'!C611</f>
        <v>Jo Ji-seung</v>
      </c>
      <c r="D611" t="str">
        <f>'Actor - Edited'!D611</f>
        <v>Park Jin-j</v>
      </c>
      <c r="E611" t="str">
        <f>'Actor - Edited'!F611</f>
        <v>Other</v>
      </c>
      <c r="F611" t="str">
        <f>'Actor - Edited'!G611</f>
        <v>www.dqbio/jo-ji-seung/record-of-youth.com</v>
      </c>
      <c r="G611" s="4" t="str">
        <f t="shared" si="27"/>
        <v>JO JI-SEUNG</v>
      </c>
      <c r="H611" t="str">
        <f>VLOOKUP(B611,'Highest Rating - Edited'!$B$1:$K$50,2,0)</f>
        <v>NO NETWORK</v>
      </c>
      <c r="I611">
        <f>VLOOKUP(B611,'Highest Rating - Edited'!$B$1:$K$50,3,0)</f>
        <v>1999</v>
      </c>
      <c r="J611" s="1">
        <f>VLOOKUP(B611,'Highest Rating - Edited'!$B$1:$K$50,4,0)</f>
        <v>44131</v>
      </c>
      <c r="K611" t="str">
        <f>VLOOKUP(B611,'Highest Rating - Edited'!$B$1:$K$50,5,0)</f>
        <v>Rating Below Average</v>
      </c>
      <c r="L611" t="str">
        <f>VLOOKUP(B611,'Highest Rating - Edited'!$B$1:$K$50,6,0)</f>
        <v>Level 2</v>
      </c>
      <c r="M611" t="str">
        <f>VLOOKUP(B611,'Highest Rating - Edited'!$B$1:$K$50,7,0)</f>
        <v>Second Semester</v>
      </c>
      <c r="N611" t="str">
        <f>VLOOKUP(B611,'Highest Rating - Edited'!$B$1:$K$50,8,0)</f>
        <v>Old Series</v>
      </c>
      <c r="O611" t="str">
        <f>VLOOKUP(B611,'Highest Rating - Edited'!$B$1:$K$50,9,0)</f>
        <v>www.dqstream/record-of-youth/no-network.com</v>
      </c>
      <c r="P611" s="4" t="str">
        <f t="shared" si="28"/>
        <v>RECORD OF YOUTH</v>
      </c>
      <c r="Q611" t="str">
        <f t="shared" si="29"/>
        <v>Halo K-Drama Lovers, nikmati RECORD OF YOUTH Ada Jo Ji-seung yang nemenin kamu di hari libur kau lho</v>
      </c>
    </row>
    <row r="612" spans="1:17">
      <c r="A612">
        <f>'Actor - Edited'!A612</f>
        <v>611</v>
      </c>
      <c r="B612" t="s">
        <v>1396</v>
      </c>
      <c r="C612" t="str">
        <f>'Actor - Edited'!C612</f>
        <v>Lim Ki-hong</v>
      </c>
      <c r="D612" t="str">
        <f>'Actor - Edited'!D612</f>
        <v>Yang Moo-j</v>
      </c>
      <c r="E612" t="str">
        <f>'Actor - Edited'!F612</f>
        <v>Other</v>
      </c>
      <c r="F612" t="str">
        <f>'Actor - Edited'!G612</f>
        <v>www.dqbio/lim-ki-hong/record-of-youth.com</v>
      </c>
      <c r="G612" s="4" t="str">
        <f t="shared" si="27"/>
        <v>LIM KI-HONG</v>
      </c>
      <c r="H612" t="str">
        <f>VLOOKUP(B612,'Highest Rating - Edited'!$B$1:$K$50,2,0)</f>
        <v>NO NETWORK</v>
      </c>
      <c r="I612">
        <f>VLOOKUP(B612,'Highest Rating - Edited'!$B$1:$K$50,3,0)</f>
        <v>1999</v>
      </c>
      <c r="J612" s="1">
        <f>VLOOKUP(B612,'Highest Rating - Edited'!$B$1:$K$50,4,0)</f>
        <v>44131</v>
      </c>
      <c r="K612" t="str">
        <f>VLOOKUP(B612,'Highest Rating - Edited'!$B$1:$K$50,5,0)</f>
        <v>Rating Below Average</v>
      </c>
      <c r="L612" t="str">
        <f>VLOOKUP(B612,'Highest Rating - Edited'!$B$1:$K$50,6,0)</f>
        <v>Level 2</v>
      </c>
      <c r="M612" t="str">
        <f>VLOOKUP(B612,'Highest Rating - Edited'!$B$1:$K$50,7,0)</f>
        <v>Second Semester</v>
      </c>
      <c r="N612" t="str">
        <f>VLOOKUP(B612,'Highest Rating - Edited'!$B$1:$K$50,8,0)</f>
        <v>Old Series</v>
      </c>
      <c r="O612" t="str">
        <f>VLOOKUP(B612,'Highest Rating - Edited'!$B$1:$K$50,9,0)</f>
        <v>www.dqstream/record-of-youth/no-network.com</v>
      </c>
      <c r="P612" s="4" t="str">
        <f t="shared" si="28"/>
        <v>RECORD OF YOUTH</v>
      </c>
      <c r="Q612" t="str">
        <f t="shared" si="29"/>
        <v>Halo K-Drama Lovers, nikmati RECORD OF YOUTH Ada Lim Ki-hong yang nemenin kamu di hari libur kau lho</v>
      </c>
    </row>
    <row r="613" spans="1:17">
      <c r="A613">
        <f>'Actor - Edited'!A613</f>
        <v>612</v>
      </c>
      <c r="B613" t="s">
        <v>1396</v>
      </c>
      <c r="C613" t="str">
        <f>'Actor - Edited'!C613</f>
        <v>Kim Gun-woo</v>
      </c>
      <c r="D613" t="str">
        <f>'Actor - Edited'!D613</f>
        <v>Park Do-ha</v>
      </c>
      <c r="E613" t="str">
        <f>'Actor - Edited'!F613</f>
        <v>Other</v>
      </c>
      <c r="F613" t="str">
        <f>'Actor - Edited'!G613</f>
        <v>www.dqbio/kim-gun-woo/record-of-youth.com</v>
      </c>
      <c r="G613" s="4" t="str">
        <f t="shared" si="27"/>
        <v>KIM GUN-WOO</v>
      </c>
      <c r="H613" t="str">
        <f>VLOOKUP(B613,'Highest Rating - Edited'!$B$1:$K$50,2,0)</f>
        <v>NO NETWORK</v>
      </c>
      <c r="I613">
        <f>VLOOKUP(B613,'Highest Rating - Edited'!$B$1:$K$50,3,0)</f>
        <v>1999</v>
      </c>
      <c r="J613" s="1">
        <f>VLOOKUP(B613,'Highest Rating - Edited'!$B$1:$K$50,4,0)</f>
        <v>44131</v>
      </c>
      <c r="K613" t="str">
        <f>VLOOKUP(B613,'Highest Rating - Edited'!$B$1:$K$50,5,0)</f>
        <v>Rating Below Average</v>
      </c>
      <c r="L613" t="str">
        <f>VLOOKUP(B613,'Highest Rating - Edited'!$B$1:$K$50,6,0)</f>
        <v>Level 2</v>
      </c>
      <c r="M613" t="str">
        <f>VLOOKUP(B613,'Highest Rating - Edited'!$B$1:$K$50,7,0)</f>
        <v>Second Semester</v>
      </c>
      <c r="N613" t="str">
        <f>VLOOKUP(B613,'Highest Rating - Edited'!$B$1:$K$50,8,0)</f>
        <v>Old Series</v>
      </c>
      <c r="O613" t="str">
        <f>VLOOKUP(B613,'Highest Rating - Edited'!$B$1:$K$50,9,0)</f>
        <v>www.dqstream/record-of-youth/no-network.com</v>
      </c>
      <c r="P613" s="4" t="str">
        <f t="shared" si="28"/>
        <v>RECORD OF YOUTH</v>
      </c>
      <c r="Q613" t="str">
        <f t="shared" si="29"/>
        <v>Halo K-Drama Lovers, nikmati RECORD OF YOUTH Ada Kim Gun-woo yang nemenin kamu di hari libur kau lho</v>
      </c>
    </row>
    <row r="614" spans="1:17">
      <c r="A614">
        <f>'Actor - Edited'!A614</f>
        <v>613</v>
      </c>
      <c r="B614" t="s">
        <v>1396</v>
      </c>
      <c r="C614" t="str">
        <f>'Actor - Edited'!C614</f>
        <v>Kim Min-Chul</v>
      </c>
      <c r="D614" t="str">
        <f>'Actor - Edited'!D614</f>
        <v>Chi Yeong</v>
      </c>
      <c r="E614" t="str">
        <f>'Actor - Edited'!F614</f>
        <v>Other</v>
      </c>
      <c r="F614" t="str">
        <f>'Actor - Edited'!G614</f>
        <v>www.dqbio/kim-min-chul/record-of-youth.com</v>
      </c>
      <c r="G614" s="4" t="str">
        <f t="shared" si="27"/>
        <v>KIM MIN-CHUL</v>
      </c>
      <c r="H614" t="str">
        <f>VLOOKUP(B614,'Highest Rating - Edited'!$B$1:$K$50,2,0)</f>
        <v>NO NETWORK</v>
      </c>
      <c r="I614">
        <f>VLOOKUP(B614,'Highest Rating - Edited'!$B$1:$K$50,3,0)</f>
        <v>1999</v>
      </c>
      <c r="J614" s="1">
        <f>VLOOKUP(B614,'Highest Rating - Edited'!$B$1:$K$50,4,0)</f>
        <v>44131</v>
      </c>
      <c r="K614" t="str">
        <f>VLOOKUP(B614,'Highest Rating - Edited'!$B$1:$K$50,5,0)</f>
        <v>Rating Below Average</v>
      </c>
      <c r="L614" t="str">
        <f>VLOOKUP(B614,'Highest Rating - Edited'!$B$1:$K$50,6,0)</f>
        <v>Level 2</v>
      </c>
      <c r="M614" t="str">
        <f>VLOOKUP(B614,'Highest Rating - Edited'!$B$1:$K$50,7,0)</f>
        <v>Second Semester</v>
      </c>
      <c r="N614" t="str">
        <f>VLOOKUP(B614,'Highest Rating - Edited'!$B$1:$K$50,8,0)</f>
        <v>Old Series</v>
      </c>
      <c r="O614" t="str">
        <f>VLOOKUP(B614,'Highest Rating - Edited'!$B$1:$K$50,9,0)</f>
        <v>www.dqstream/record-of-youth/no-network.com</v>
      </c>
      <c r="P614" s="4" t="str">
        <f t="shared" si="28"/>
        <v>RECORD OF YOUTH</v>
      </c>
      <c r="Q614" t="str">
        <f t="shared" si="29"/>
        <v>Halo K-Drama Lovers, nikmati RECORD OF YOUTH Ada Kim Min-Chul yang nemenin kamu di hari libur kau lho</v>
      </c>
    </row>
    <row r="615" spans="1:17">
      <c r="A615">
        <f>'Actor - Edited'!A615</f>
        <v>614</v>
      </c>
      <c r="B615" t="s">
        <v>1396</v>
      </c>
      <c r="C615" t="str">
        <f>'Actor - Edited'!C615</f>
        <v>Kim Hye-yoon</v>
      </c>
      <c r="D615" t="str">
        <f>'Actor - Edited'!D615</f>
        <v>Lee Bo-ra,</v>
      </c>
      <c r="E615" t="str">
        <f>'Actor - Edited'!F615</f>
        <v>Special Appearance</v>
      </c>
      <c r="F615" t="str">
        <f>'Actor - Edited'!G615</f>
        <v>www.dqbio/kim-hye-yoon/record-of-youth.com</v>
      </c>
      <c r="G615" s="4" t="str">
        <f t="shared" si="27"/>
        <v>KIM HYE-YOON</v>
      </c>
      <c r="H615" t="str">
        <f>VLOOKUP(B615,'Highest Rating - Edited'!$B$1:$K$50,2,0)</f>
        <v>NO NETWORK</v>
      </c>
      <c r="I615">
        <f>VLOOKUP(B615,'Highest Rating - Edited'!$B$1:$K$50,3,0)</f>
        <v>1999</v>
      </c>
      <c r="J615" s="1">
        <f>VLOOKUP(B615,'Highest Rating - Edited'!$B$1:$K$50,4,0)</f>
        <v>44131</v>
      </c>
      <c r="K615" t="str">
        <f>VLOOKUP(B615,'Highest Rating - Edited'!$B$1:$K$50,5,0)</f>
        <v>Rating Below Average</v>
      </c>
      <c r="L615" t="str">
        <f>VLOOKUP(B615,'Highest Rating - Edited'!$B$1:$K$50,6,0)</f>
        <v>Level 2</v>
      </c>
      <c r="M615" t="str">
        <f>VLOOKUP(B615,'Highest Rating - Edited'!$B$1:$K$50,7,0)</f>
        <v>Second Semester</v>
      </c>
      <c r="N615" t="str">
        <f>VLOOKUP(B615,'Highest Rating - Edited'!$B$1:$K$50,8,0)</f>
        <v>Old Series</v>
      </c>
      <c r="O615" t="str">
        <f>VLOOKUP(B615,'Highest Rating - Edited'!$B$1:$K$50,9,0)</f>
        <v>www.dqstream/record-of-youth/no-network.com</v>
      </c>
      <c r="P615" s="4" t="str">
        <f t="shared" si="28"/>
        <v>RECORD OF YOUTH</v>
      </c>
      <c r="Q615" t="str">
        <f t="shared" si="29"/>
        <v>Halo K-Drama Lovers, nikmati RECORD OF YOUTH Ada Kim Hye-yoon yang nemenin kamu di hari libur kau lho</v>
      </c>
    </row>
    <row r="616" spans="1:17">
      <c r="A616">
        <f>'Actor - Edited'!A616</f>
        <v>615</v>
      </c>
      <c r="B616" t="s">
        <v>1396</v>
      </c>
      <c r="C616" t="str">
        <f>'Actor - Edited'!C616</f>
        <v>Lee Seung-joon</v>
      </c>
      <c r="D616" t="str">
        <f>'Actor - Edited'!D616</f>
        <v>Charlie Ju</v>
      </c>
      <c r="E616" t="str">
        <f>'Actor - Edited'!F616</f>
        <v>Special Appearance</v>
      </c>
      <c r="F616" t="str">
        <f>'Actor - Edited'!G616</f>
        <v>www.dqbio/lee-seung-joon/record-of-youth.com</v>
      </c>
      <c r="G616" s="4" t="str">
        <f t="shared" si="27"/>
        <v>LEE SEUNG-JOON</v>
      </c>
      <c r="H616" t="str">
        <f>VLOOKUP(B616,'Highest Rating - Edited'!$B$1:$K$50,2,0)</f>
        <v>NO NETWORK</v>
      </c>
      <c r="I616">
        <f>VLOOKUP(B616,'Highest Rating - Edited'!$B$1:$K$50,3,0)</f>
        <v>1999</v>
      </c>
      <c r="J616" s="1">
        <f>VLOOKUP(B616,'Highest Rating - Edited'!$B$1:$K$50,4,0)</f>
        <v>44131</v>
      </c>
      <c r="K616" t="str">
        <f>VLOOKUP(B616,'Highest Rating - Edited'!$B$1:$K$50,5,0)</f>
        <v>Rating Below Average</v>
      </c>
      <c r="L616" t="str">
        <f>VLOOKUP(B616,'Highest Rating - Edited'!$B$1:$K$50,6,0)</f>
        <v>Level 2</v>
      </c>
      <c r="M616" t="str">
        <f>VLOOKUP(B616,'Highest Rating - Edited'!$B$1:$K$50,7,0)</f>
        <v>Second Semester</v>
      </c>
      <c r="N616" t="str">
        <f>VLOOKUP(B616,'Highest Rating - Edited'!$B$1:$K$50,8,0)</f>
        <v>Old Series</v>
      </c>
      <c r="O616" t="str">
        <f>VLOOKUP(B616,'Highest Rating - Edited'!$B$1:$K$50,9,0)</f>
        <v>www.dqstream/record-of-youth/no-network.com</v>
      </c>
      <c r="P616" s="4" t="str">
        <f t="shared" si="28"/>
        <v>RECORD OF YOUTH</v>
      </c>
      <c r="Q616" t="str">
        <f t="shared" si="29"/>
        <v>Halo K-Drama Lovers, nikmati RECORD OF YOUTH Ada Lee Seung-joon yang nemenin kamu di hari libur kau lho</v>
      </c>
    </row>
    <row r="617" spans="1:17">
      <c r="A617">
        <f>'Actor - Edited'!A617</f>
        <v>616</v>
      </c>
      <c r="B617" t="s">
        <v>1396</v>
      </c>
      <c r="C617" t="str">
        <f>'Actor - Edited'!C617</f>
        <v>Lee Hae-woon</v>
      </c>
      <c r="D617" t="str">
        <f>'Actor - Edited'!D617</f>
        <v>PD (Ep. 1,</v>
      </c>
      <c r="E617" t="str">
        <f>'Actor - Edited'!F617</f>
        <v>Special Appearance</v>
      </c>
      <c r="F617" t="str">
        <f>'Actor - Edited'!G617</f>
        <v>www.dqbio/lee-hae-woon/record-of-youth.com</v>
      </c>
      <c r="G617" s="4" t="str">
        <f t="shared" si="27"/>
        <v>LEE HAE-WOON</v>
      </c>
      <c r="H617" t="str">
        <f>VLOOKUP(B617,'Highest Rating - Edited'!$B$1:$K$50,2,0)</f>
        <v>NO NETWORK</v>
      </c>
      <c r="I617">
        <f>VLOOKUP(B617,'Highest Rating - Edited'!$B$1:$K$50,3,0)</f>
        <v>1999</v>
      </c>
      <c r="J617" s="1">
        <f>VLOOKUP(B617,'Highest Rating - Edited'!$B$1:$K$50,4,0)</f>
        <v>44131</v>
      </c>
      <c r="K617" t="str">
        <f>VLOOKUP(B617,'Highest Rating - Edited'!$B$1:$K$50,5,0)</f>
        <v>Rating Below Average</v>
      </c>
      <c r="L617" t="str">
        <f>VLOOKUP(B617,'Highest Rating - Edited'!$B$1:$K$50,6,0)</f>
        <v>Level 2</v>
      </c>
      <c r="M617" t="str">
        <f>VLOOKUP(B617,'Highest Rating - Edited'!$B$1:$K$50,7,0)</f>
        <v>Second Semester</v>
      </c>
      <c r="N617" t="str">
        <f>VLOOKUP(B617,'Highest Rating - Edited'!$B$1:$K$50,8,0)</f>
        <v>Old Series</v>
      </c>
      <c r="O617" t="str">
        <f>VLOOKUP(B617,'Highest Rating - Edited'!$B$1:$K$50,9,0)</f>
        <v>www.dqstream/record-of-youth/no-network.com</v>
      </c>
      <c r="P617" s="4" t="str">
        <f t="shared" si="28"/>
        <v>RECORD OF YOUTH</v>
      </c>
      <c r="Q617" t="str">
        <f t="shared" si="29"/>
        <v>Halo K-Drama Lovers, nikmati RECORD OF YOUTH Ada Lee Hae-woon yang nemenin kamu di hari libur kau lho</v>
      </c>
    </row>
    <row r="618" spans="1:17">
      <c r="A618">
        <f>'Actor - Edited'!A618</f>
        <v>617</v>
      </c>
      <c r="B618" t="s">
        <v>1396</v>
      </c>
      <c r="C618" t="str">
        <f>'Actor - Edited'!C618</f>
        <v>Seol In-ah</v>
      </c>
      <c r="D618" t="str">
        <f>'Actor - Edited'!D618</f>
        <v>Jung Ji-ah</v>
      </c>
      <c r="E618" t="str">
        <f>'Actor - Edited'!F618</f>
        <v>Special Appearance</v>
      </c>
      <c r="F618" t="str">
        <f>'Actor - Edited'!G618</f>
        <v>www.dqbio/seol-in-ah/record-of-youth.com</v>
      </c>
      <c r="G618" s="4" t="str">
        <f t="shared" si="27"/>
        <v>SEOL IN-AH</v>
      </c>
      <c r="H618" t="str">
        <f>VLOOKUP(B618,'Highest Rating - Edited'!$B$1:$K$50,2,0)</f>
        <v>NO NETWORK</v>
      </c>
      <c r="I618">
        <f>VLOOKUP(B618,'Highest Rating - Edited'!$B$1:$K$50,3,0)</f>
        <v>1999</v>
      </c>
      <c r="J618" s="1">
        <f>VLOOKUP(B618,'Highest Rating - Edited'!$B$1:$K$50,4,0)</f>
        <v>44131</v>
      </c>
      <c r="K618" t="str">
        <f>VLOOKUP(B618,'Highest Rating - Edited'!$B$1:$K$50,5,0)</f>
        <v>Rating Below Average</v>
      </c>
      <c r="L618" t="str">
        <f>VLOOKUP(B618,'Highest Rating - Edited'!$B$1:$K$50,6,0)</f>
        <v>Level 2</v>
      </c>
      <c r="M618" t="str">
        <f>VLOOKUP(B618,'Highest Rating - Edited'!$B$1:$K$50,7,0)</f>
        <v>Second Semester</v>
      </c>
      <c r="N618" t="str">
        <f>VLOOKUP(B618,'Highest Rating - Edited'!$B$1:$K$50,8,0)</f>
        <v>Old Series</v>
      </c>
      <c r="O618" t="str">
        <f>VLOOKUP(B618,'Highest Rating - Edited'!$B$1:$K$50,9,0)</f>
        <v>www.dqstream/record-of-youth/no-network.com</v>
      </c>
      <c r="P618" s="4" t="str">
        <f t="shared" si="28"/>
        <v>RECORD OF YOUTH</v>
      </c>
      <c r="Q618" t="str">
        <f t="shared" si="29"/>
        <v>Halo K-Drama Lovers, nikmati RECORD OF YOUTH Ada Seol In-ah yang nemenin kamu di hari libur kau lho</v>
      </c>
    </row>
    <row r="619" spans="1:17">
      <c r="A619">
        <f>'Actor - Edited'!A619</f>
        <v>618</v>
      </c>
      <c r="B619" t="s">
        <v>1396</v>
      </c>
      <c r="C619" t="str">
        <f>'Actor - Edited'!C619</f>
        <v>Kim Min-sang</v>
      </c>
      <c r="D619" t="str">
        <f>'Actor - Edited'!D619</f>
        <v>Director C</v>
      </c>
      <c r="E619" t="str">
        <f>'Actor - Edited'!F619</f>
        <v>Special Appearance</v>
      </c>
      <c r="F619" t="str">
        <f>'Actor - Edited'!G619</f>
        <v>www.dqbio/kim-min-sang/record-of-youth.com</v>
      </c>
      <c r="G619" s="4" t="str">
        <f t="shared" si="27"/>
        <v>KIM MIN-SANG</v>
      </c>
      <c r="H619" t="str">
        <f>VLOOKUP(B619,'Highest Rating - Edited'!$B$1:$K$50,2,0)</f>
        <v>NO NETWORK</v>
      </c>
      <c r="I619">
        <f>VLOOKUP(B619,'Highest Rating - Edited'!$B$1:$K$50,3,0)</f>
        <v>1999</v>
      </c>
      <c r="J619" s="1">
        <f>VLOOKUP(B619,'Highest Rating - Edited'!$B$1:$K$50,4,0)</f>
        <v>44131</v>
      </c>
      <c r="K619" t="str">
        <f>VLOOKUP(B619,'Highest Rating - Edited'!$B$1:$K$50,5,0)</f>
        <v>Rating Below Average</v>
      </c>
      <c r="L619" t="str">
        <f>VLOOKUP(B619,'Highest Rating - Edited'!$B$1:$K$50,6,0)</f>
        <v>Level 2</v>
      </c>
      <c r="M619" t="str">
        <f>VLOOKUP(B619,'Highest Rating - Edited'!$B$1:$K$50,7,0)</f>
        <v>Second Semester</v>
      </c>
      <c r="N619" t="str">
        <f>VLOOKUP(B619,'Highest Rating - Edited'!$B$1:$K$50,8,0)</f>
        <v>Old Series</v>
      </c>
      <c r="O619" t="str">
        <f>VLOOKUP(B619,'Highest Rating - Edited'!$B$1:$K$50,9,0)</f>
        <v>www.dqstream/record-of-youth/no-network.com</v>
      </c>
      <c r="P619" s="4" t="str">
        <f t="shared" si="28"/>
        <v>RECORD OF YOUTH</v>
      </c>
      <c r="Q619" t="str">
        <f t="shared" si="29"/>
        <v>Halo K-Drama Lovers, nikmati RECORD OF YOUTH Ada Kim Min-sang yang nemenin kamu di hari libur kau lho</v>
      </c>
    </row>
    <row r="620" spans="1:17">
      <c r="A620">
        <f>'Actor - Edited'!A620</f>
        <v>619</v>
      </c>
      <c r="B620" t="s">
        <v>1396</v>
      </c>
      <c r="C620" t="str">
        <f>'Actor - Edited'!C620</f>
        <v>Kang So-young</v>
      </c>
      <c r="D620" t="str">
        <f>'Actor - Edited'!D620</f>
        <v>Runway mod</v>
      </c>
      <c r="E620" t="str">
        <f>'Actor - Edited'!F620</f>
        <v>Special Appearance</v>
      </c>
      <c r="F620" t="str">
        <f>'Actor - Edited'!G620</f>
        <v>www.dqbio/kang-so-young/record-of-youth.com</v>
      </c>
      <c r="G620" s="4" t="str">
        <f t="shared" si="27"/>
        <v>KANG SO-YOUNG</v>
      </c>
      <c r="H620" t="str">
        <f>VLOOKUP(B620,'Highest Rating - Edited'!$B$1:$K$50,2,0)</f>
        <v>NO NETWORK</v>
      </c>
      <c r="I620">
        <f>VLOOKUP(B620,'Highest Rating - Edited'!$B$1:$K$50,3,0)</f>
        <v>1999</v>
      </c>
      <c r="J620" s="1">
        <f>VLOOKUP(B620,'Highest Rating - Edited'!$B$1:$K$50,4,0)</f>
        <v>44131</v>
      </c>
      <c r="K620" t="str">
        <f>VLOOKUP(B620,'Highest Rating - Edited'!$B$1:$K$50,5,0)</f>
        <v>Rating Below Average</v>
      </c>
      <c r="L620" t="str">
        <f>VLOOKUP(B620,'Highest Rating - Edited'!$B$1:$K$50,6,0)</f>
        <v>Level 2</v>
      </c>
      <c r="M620" t="str">
        <f>VLOOKUP(B620,'Highest Rating - Edited'!$B$1:$K$50,7,0)</f>
        <v>Second Semester</v>
      </c>
      <c r="N620" t="str">
        <f>VLOOKUP(B620,'Highest Rating - Edited'!$B$1:$K$50,8,0)</f>
        <v>Old Series</v>
      </c>
      <c r="O620" t="str">
        <f>VLOOKUP(B620,'Highest Rating - Edited'!$B$1:$K$50,9,0)</f>
        <v>www.dqstream/record-of-youth/no-network.com</v>
      </c>
      <c r="P620" s="4" t="str">
        <f t="shared" si="28"/>
        <v>RECORD OF YOUTH</v>
      </c>
      <c r="Q620" t="str">
        <f t="shared" si="29"/>
        <v>Halo K-Drama Lovers, nikmati RECORD OF YOUTH Ada Kang So-young yang nemenin kamu di hari libur kau lho</v>
      </c>
    </row>
    <row r="621" spans="1:17">
      <c r="A621">
        <f>'Actor - Edited'!A621</f>
        <v>620</v>
      </c>
      <c r="B621" t="s">
        <v>1396</v>
      </c>
      <c r="C621" t="str">
        <f>'Actor - Edited'!C621</f>
        <v>Bae Yoon-kyung</v>
      </c>
      <c r="D621" t="str">
        <f>'Actor - Edited'!D621</f>
        <v>Kim Su-man</v>
      </c>
      <c r="E621" t="str">
        <f>'Actor - Edited'!F621</f>
        <v>Special Appearance</v>
      </c>
      <c r="F621" t="str">
        <f>'Actor - Edited'!G621</f>
        <v>www.dqbio/bae-yoon-kyung/record-of-youth.com</v>
      </c>
      <c r="G621" s="4" t="str">
        <f t="shared" si="27"/>
        <v>BAE YOON-KYUNG</v>
      </c>
      <c r="H621" t="str">
        <f>VLOOKUP(B621,'Highest Rating - Edited'!$B$1:$K$50,2,0)</f>
        <v>NO NETWORK</v>
      </c>
      <c r="I621">
        <f>VLOOKUP(B621,'Highest Rating - Edited'!$B$1:$K$50,3,0)</f>
        <v>1999</v>
      </c>
      <c r="J621" s="1">
        <f>VLOOKUP(B621,'Highest Rating - Edited'!$B$1:$K$50,4,0)</f>
        <v>44131</v>
      </c>
      <c r="K621" t="str">
        <f>VLOOKUP(B621,'Highest Rating - Edited'!$B$1:$K$50,5,0)</f>
        <v>Rating Below Average</v>
      </c>
      <c r="L621" t="str">
        <f>VLOOKUP(B621,'Highest Rating - Edited'!$B$1:$K$50,6,0)</f>
        <v>Level 2</v>
      </c>
      <c r="M621" t="str">
        <f>VLOOKUP(B621,'Highest Rating - Edited'!$B$1:$K$50,7,0)</f>
        <v>Second Semester</v>
      </c>
      <c r="N621" t="str">
        <f>VLOOKUP(B621,'Highest Rating - Edited'!$B$1:$K$50,8,0)</f>
        <v>Old Series</v>
      </c>
      <c r="O621" t="str">
        <f>VLOOKUP(B621,'Highest Rating - Edited'!$B$1:$K$50,9,0)</f>
        <v>www.dqstream/record-of-youth/no-network.com</v>
      </c>
      <c r="P621" s="4" t="str">
        <f t="shared" si="28"/>
        <v>RECORD OF YOUTH</v>
      </c>
      <c r="Q621" t="str">
        <f t="shared" si="29"/>
        <v>Halo K-Drama Lovers, nikmati RECORD OF YOUTH Ada Bae Yoon-kyung yang nemenin kamu di hari libur kau lho</v>
      </c>
    </row>
    <row r="622" spans="1:17">
      <c r="A622">
        <f>'Actor - Edited'!A622</f>
        <v>621</v>
      </c>
      <c r="B622" t="s">
        <v>1396</v>
      </c>
      <c r="C622" t="str">
        <f>'Actor - Edited'!C622</f>
        <v>Seo Hyun-jin</v>
      </c>
      <c r="D622" t="str">
        <f>'Actor - Edited'!D622</f>
        <v>Lee Hyun-s</v>
      </c>
      <c r="E622" t="str">
        <f>'Actor - Edited'!F622</f>
        <v>Special Appearance</v>
      </c>
      <c r="F622" t="str">
        <f>'Actor - Edited'!G622</f>
        <v>www.dqbio/seo-hyun-jin/record-of-youth.com</v>
      </c>
      <c r="G622" s="4" t="str">
        <f t="shared" si="27"/>
        <v>SEO HYUN-JIN</v>
      </c>
      <c r="H622" t="str">
        <f>VLOOKUP(B622,'Highest Rating - Edited'!$B$1:$K$50,2,0)</f>
        <v>NO NETWORK</v>
      </c>
      <c r="I622">
        <f>VLOOKUP(B622,'Highest Rating - Edited'!$B$1:$K$50,3,0)</f>
        <v>1999</v>
      </c>
      <c r="J622" s="1">
        <f>VLOOKUP(B622,'Highest Rating - Edited'!$B$1:$K$50,4,0)</f>
        <v>44131</v>
      </c>
      <c r="K622" t="str">
        <f>VLOOKUP(B622,'Highest Rating - Edited'!$B$1:$K$50,5,0)</f>
        <v>Rating Below Average</v>
      </c>
      <c r="L622" t="str">
        <f>VLOOKUP(B622,'Highest Rating - Edited'!$B$1:$K$50,6,0)</f>
        <v>Level 2</v>
      </c>
      <c r="M622" t="str">
        <f>VLOOKUP(B622,'Highest Rating - Edited'!$B$1:$K$50,7,0)</f>
        <v>Second Semester</v>
      </c>
      <c r="N622" t="str">
        <f>VLOOKUP(B622,'Highest Rating - Edited'!$B$1:$K$50,8,0)</f>
        <v>Old Series</v>
      </c>
      <c r="O622" t="str">
        <f>VLOOKUP(B622,'Highest Rating - Edited'!$B$1:$K$50,9,0)</f>
        <v>www.dqstream/record-of-youth/no-network.com</v>
      </c>
      <c r="P622" s="4" t="str">
        <f t="shared" si="28"/>
        <v>RECORD OF YOUTH</v>
      </c>
      <c r="Q622" t="str">
        <f t="shared" si="29"/>
        <v>Halo K-Drama Lovers, nikmati RECORD OF YOUTH Ada Seo Hyun-jin yang nemenin kamu di hari libur kau lho</v>
      </c>
    </row>
    <row r="623" spans="1:17">
      <c r="A623">
        <f>'Actor - Edited'!A623</f>
        <v>622</v>
      </c>
      <c r="B623" t="s">
        <v>1396</v>
      </c>
      <c r="C623" t="str">
        <f>'Actor - Edited'!C623</f>
        <v>Park Seul-gi</v>
      </c>
      <c r="D623" t="str">
        <f>'Actor - Edited'!D623</f>
        <v xml:space="preserve">host at a </v>
      </c>
      <c r="E623" t="str">
        <f>'Actor - Edited'!F623</f>
        <v>Special Appearance</v>
      </c>
      <c r="F623" t="str">
        <f>'Actor - Edited'!G623</f>
        <v>www.dqbio/park-seul-gi/record-of-youth.com</v>
      </c>
      <c r="G623" s="4" t="str">
        <f t="shared" si="27"/>
        <v>PARK SEUL-GI</v>
      </c>
      <c r="H623" t="str">
        <f>VLOOKUP(B623,'Highest Rating - Edited'!$B$1:$K$50,2,0)</f>
        <v>NO NETWORK</v>
      </c>
      <c r="I623">
        <f>VLOOKUP(B623,'Highest Rating - Edited'!$B$1:$K$50,3,0)</f>
        <v>1999</v>
      </c>
      <c r="J623" s="1">
        <f>VLOOKUP(B623,'Highest Rating - Edited'!$B$1:$K$50,4,0)</f>
        <v>44131</v>
      </c>
      <c r="K623" t="str">
        <f>VLOOKUP(B623,'Highest Rating - Edited'!$B$1:$K$50,5,0)</f>
        <v>Rating Below Average</v>
      </c>
      <c r="L623" t="str">
        <f>VLOOKUP(B623,'Highest Rating - Edited'!$B$1:$K$50,6,0)</f>
        <v>Level 2</v>
      </c>
      <c r="M623" t="str">
        <f>VLOOKUP(B623,'Highest Rating - Edited'!$B$1:$K$50,7,0)</f>
        <v>Second Semester</v>
      </c>
      <c r="N623" t="str">
        <f>VLOOKUP(B623,'Highest Rating - Edited'!$B$1:$K$50,8,0)</f>
        <v>Old Series</v>
      </c>
      <c r="O623" t="str">
        <f>VLOOKUP(B623,'Highest Rating - Edited'!$B$1:$K$50,9,0)</f>
        <v>www.dqstream/record-of-youth/no-network.com</v>
      </c>
      <c r="P623" s="4" t="str">
        <f t="shared" si="28"/>
        <v>RECORD OF YOUTH</v>
      </c>
      <c r="Q623" t="str">
        <f t="shared" si="29"/>
        <v>Halo K-Drama Lovers, nikmati RECORD OF YOUTH Ada Park Seul-gi yang nemenin kamu di hari libur kau lho</v>
      </c>
    </row>
    <row r="624" spans="1:17">
      <c r="A624">
        <f>'Actor - Edited'!A624</f>
        <v>623</v>
      </c>
      <c r="B624" t="s">
        <v>1396</v>
      </c>
      <c r="C624" t="str">
        <f>'Actor - Edited'!C624</f>
        <v>Park Seo-joon</v>
      </c>
      <c r="D624" t="str">
        <f>'Actor - Edited'!D624</f>
        <v>Song Min-s</v>
      </c>
      <c r="E624" t="str">
        <f>'Actor - Edited'!F624</f>
        <v>Special Appearance</v>
      </c>
      <c r="F624" t="str">
        <f>'Actor - Edited'!G624</f>
        <v>www.dqbio/park-seo-joon/record-of-youth.com</v>
      </c>
      <c r="G624" s="4" t="str">
        <f t="shared" si="27"/>
        <v>PARK SEO-JOON</v>
      </c>
      <c r="H624" t="str">
        <f>VLOOKUP(B624,'Highest Rating - Edited'!$B$1:$K$50,2,0)</f>
        <v>NO NETWORK</v>
      </c>
      <c r="I624">
        <f>VLOOKUP(B624,'Highest Rating - Edited'!$B$1:$K$50,3,0)</f>
        <v>1999</v>
      </c>
      <c r="J624" s="1">
        <f>VLOOKUP(B624,'Highest Rating - Edited'!$B$1:$K$50,4,0)</f>
        <v>44131</v>
      </c>
      <c r="K624" t="str">
        <f>VLOOKUP(B624,'Highest Rating - Edited'!$B$1:$K$50,5,0)</f>
        <v>Rating Below Average</v>
      </c>
      <c r="L624" t="str">
        <f>VLOOKUP(B624,'Highest Rating - Edited'!$B$1:$K$50,6,0)</f>
        <v>Level 2</v>
      </c>
      <c r="M624" t="str">
        <f>VLOOKUP(B624,'Highest Rating - Edited'!$B$1:$K$50,7,0)</f>
        <v>Second Semester</v>
      </c>
      <c r="N624" t="str">
        <f>VLOOKUP(B624,'Highest Rating - Edited'!$B$1:$K$50,8,0)</f>
        <v>Old Series</v>
      </c>
      <c r="O624" t="str">
        <f>VLOOKUP(B624,'Highest Rating - Edited'!$B$1:$K$50,9,0)</f>
        <v>www.dqstream/record-of-youth/no-network.com</v>
      </c>
      <c r="P624" s="4" t="str">
        <f t="shared" si="28"/>
        <v>RECORD OF YOUTH</v>
      </c>
      <c r="Q624" t="str">
        <f t="shared" si="29"/>
        <v>Halo K-Drama Lovers, nikmati RECORD OF YOUTH Ada Park Seo-joon yang nemenin kamu di hari libur kau lho</v>
      </c>
    </row>
    <row r="625" spans="1:17">
      <c r="A625">
        <f>'Actor - Edited'!A625</f>
        <v>624</v>
      </c>
      <c r="B625" t="s">
        <v>1396</v>
      </c>
      <c r="C625" t="str">
        <f>'Actor - Edited'!C625</f>
        <v>Kang Han-na</v>
      </c>
      <c r="D625" t="str">
        <f>'Actor - Edited'!D625</f>
        <v>Jessica, h</v>
      </c>
      <c r="E625" t="str">
        <f>'Actor - Edited'!F625</f>
        <v>Special Appearance</v>
      </c>
      <c r="F625" t="str">
        <f>'Actor - Edited'!G625</f>
        <v>www.dqbio/kang-han-na/record-of-youth.com</v>
      </c>
      <c r="G625" s="4" t="str">
        <f t="shared" si="27"/>
        <v>KANG HAN-NA</v>
      </c>
      <c r="H625" t="str">
        <f>VLOOKUP(B625,'Highest Rating - Edited'!$B$1:$K$50,2,0)</f>
        <v>NO NETWORK</v>
      </c>
      <c r="I625">
        <f>VLOOKUP(B625,'Highest Rating - Edited'!$B$1:$K$50,3,0)</f>
        <v>1999</v>
      </c>
      <c r="J625" s="1">
        <f>VLOOKUP(B625,'Highest Rating - Edited'!$B$1:$K$50,4,0)</f>
        <v>44131</v>
      </c>
      <c r="K625" t="str">
        <f>VLOOKUP(B625,'Highest Rating - Edited'!$B$1:$K$50,5,0)</f>
        <v>Rating Below Average</v>
      </c>
      <c r="L625" t="str">
        <f>VLOOKUP(B625,'Highest Rating - Edited'!$B$1:$K$50,6,0)</f>
        <v>Level 2</v>
      </c>
      <c r="M625" t="str">
        <f>VLOOKUP(B625,'Highest Rating - Edited'!$B$1:$K$50,7,0)</f>
        <v>Second Semester</v>
      </c>
      <c r="N625" t="str">
        <f>VLOOKUP(B625,'Highest Rating - Edited'!$B$1:$K$50,8,0)</f>
        <v>Old Series</v>
      </c>
      <c r="O625" t="str">
        <f>VLOOKUP(B625,'Highest Rating - Edited'!$B$1:$K$50,9,0)</f>
        <v>www.dqstream/record-of-youth/no-network.com</v>
      </c>
      <c r="P625" s="4" t="str">
        <f t="shared" si="28"/>
        <v>RECORD OF YOUTH</v>
      </c>
      <c r="Q625" t="str">
        <f t="shared" si="29"/>
        <v>Halo K-Drama Lovers, nikmati RECORD OF YOUTH Ada Kang Han-na yang nemenin kamu di hari libur kau lho</v>
      </c>
    </row>
    <row r="626" spans="1:17">
      <c r="A626">
        <f>'Actor - Edited'!A626</f>
        <v>625</v>
      </c>
      <c r="B626" t="s">
        <v>1396</v>
      </c>
      <c r="C626" t="str">
        <f>'Actor - Edited'!C626</f>
        <v>Lee Sung-kyung</v>
      </c>
      <c r="D626" t="str">
        <f>'Actor - Edited'!D626</f>
        <v>Jin Seo-wo</v>
      </c>
      <c r="E626" t="str">
        <f>'Actor - Edited'!F626</f>
        <v>Special Appearance</v>
      </c>
      <c r="F626" t="str">
        <f>'Actor - Edited'!G626</f>
        <v>www.dqbio/lee-sung-kyung/record-of-youth.com</v>
      </c>
      <c r="G626" s="4" t="str">
        <f t="shared" si="27"/>
        <v>LEE SUNG-KYUNG</v>
      </c>
      <c r="H626" t="str">
        <f>VLOOKUP(B626,'Highest Rating - Edited'!$B$1:$K$50,2,0)</f>
        <v>NO NETWORK</v>
      </c>
      <c r="I626">
        <f>VLOOKUP(B626,'Highest Rating - Edited'!$B$1:$K$50,3,0)</f>
        <v>1999</v>
      </c>
      <c r="J626" s="1">
        <f>VLOOKUP(B626,'Highest Rating - Edited'!$B$1:$K$50,4,0)</f>
        <v>44131</v>
      </c>
      <c r="K626" t="str">
        <f>VLOOKUP(B626,'Highest Rating - Edited'!$B$1:$K$50,5,0)</f>
        <v>Rating Below Average</v>
      </c>
      <c r="L626" t="str">
        <f>VLOOKUP(B626,'Highest Rating - Edited'!$B$1:$K$50,6,0)</f>
        <v>Level 2</v>
      </c>
      <c r="M626" t="str">
        <f>VLOOKUP(B626,'Highest Rating - Edited'!$B$1:$K$50,7,0)</f>
        <v>Second Semester</v>
      </c>
      <c r="N626" t="str">
        <f>VLOOKUP(B626,'Highest Rating - Edited'!$B$1:$K$50,8,0)</f>
        <v>Old Series</v>
      </c>
      <c r="O626" t="str">
        <f>VLOOKUP(B626,'Highest Rating - Edited'!$B$1:$K$50,9,0)</f>
        <v>www.dqstream/record-of-youth/no-network.com</v>
      </c>
      <c r="P626" s="4" t="str">
        <f t="shared" si="28"/>
        <v>RECORD OF YOUTH</v>
      </c>
      <c r="Q626" t="str">
        <f t="shared" si="29"/>
        <v>Halo K-Drama Lovers, nikmati RECORD OF YOUTH Ada Lee Sung-kyung yang nemenin kamu di hari libur kau lho</v>
      </c>
    </row>
    <row r="627" spans="1:17">
      <c r="A627">
        <f>'Actor - Edited'!A627</f>
        <v>626</v>
      </c>
      <c r="B627" t="s">
        <v>1396</v>
      </c>
      <c r="C627" t="str">
        <f>'Actor - Edited'!C627</f>
        <v xml:space="preserve">Lee Hye-ri </v>
      </c>
      <c r="D627" t="str">
        <f>'Actor - Edited'!D627</f>
        <v>Lee Hye-ji</v>
      </c>
      <c r="E627" t="str">
        <f>'Actor - Edited'!F627</f>
        <v>Special Appearance</v>
      </c>
      <c r="F627" t="str">
        <f>'Actor - Edited'!G627</f>
        <v>www.dqbio/lee-hye-ri-/record-of-youth.com</v>
      </c>
      <c r="G627" s="4" t="str">
        <f t="shared" si="27"/>
        <v xml:space="preserve">LEE HYE-RI </v>
      </c>
      <c r="H627" t="str">
        <f>VLOOKUP(B627,'Highest Rating - Edited'!$B$1:$K$50,2,0)</f>
        <v>NO NETWORK</v>
      </c>
      <c r="I627">
        <f>VLOOKUP(B627,'Highest Rating - Edited'!$B$1:$K$50,3,0)</f>
        <v>1999</v>
      </c>
      <c r="J627" s="1">
        <f>VLOOKUP(B627,'Highest Rating - Edited'!$B$1:$K$50,4,0)</f>
        <v>44131</v>
      </c>
      <c r="K627" t="str">
        <f>VLOOKUP(B627,'Highest Rating - Edited'!$B$1:$K$50,5,0)</f>
        <v>Rating Below Average</v>
      </c>
      <c r="L627" t="str">
        <f>VLOOKUP(B627,'Highest Rating - Edited'!$B$1:$K$50,6,0)</f>
        <v>Level 2</v>
      </c>
      <c r="M627" t="str">
        <f>VLOOKUP(B627,'Highest Rating - Edited'!$B$1:$K$50,7,0)</f>
        <v>Second Semester</v>
      </c>
      <c r="N627" t="str">
        <f>VLOOKUP(B627,'Highest Rating - Edited'!$B$1:$K$50,8,0)</f>
        <v>Old Series</v>
      </c>
      <c r="O627" t="str">
        <f>VLOOKUP(B627,'Highest Rating - Edited'!$B$1:$K$50,9,0)</f>
        <v>www.dqstream/record-of-youth/no-network.com</v>
      </c>
      <c r="P627" s="4" t="str">
        <f t="shared" si="28"/>
        <v>RECORD OF YOUTH</v>
      </c>
      <c r="Q627" t="str">
        <f t="shared" si="29"/>
        <v>Halo K-Drama Lovers, nikmati RECORD OF YOUTH Ada Lee Hye-ri  yang nemenin kamu di hari libur kau lho</v>
      </c>
    </row>
    <row r="628" spans="1:17">
      <c r="A628">
        <f>'Actor - Edited'!A628</f>
        <v>627</v>
      </c>
      <c r="B628" t="s">
        <v>1396</v>
      </c>
      <c r="C628" t="str">
        <f>'Actor - Edited'!C628</f>
        <v>Choi Soo-jong</v>
      </c>
      <c r="D628" t="str">
        <f>'Actor - Edited'!D628</f>
        <v>Mall visit</v>
      </c>
      <c r="E628" t="str">
        <f>'Actor - Edited'!F628</f>
        <v>Special Appearance</v>
      </c>
      <c r="F628" t="str">
        <f>'Actor - Edited'!G628</f>
        <v>www.dqbio/choi-soo-jong/record-of-youth.com</v>
      </c>
      <c r="G628" s="4" t="str">
        <f t="shared" si="27"/>
        <v>CHOI SOO-JONG</v>
      </c>
      <c r="H628" t="str">
        <f>VLOOKUP(B628,'Highest Rating - Edited'!$B$1:$K$50,2,0)</f>
        <v>NO NETWORK</v>
      </c>
      <c r="I628">
        <f>VLOOKUP(B628,'Highest Rating - Edited'!$B$1:$K$50,3,0)</f>
        <v>1999</v>
      </c>
      <c r="J628" s="1">
        <f>VLOOKUP(B628,'Highest Rating - Edited'!$B$1:$K$50,4,0)</f>
        <v>44131</v>
      </c>
      <c r="K628" t="str">
        <f>VLOOKUP(B628,'Highest Rating - Edited'!$B$1:$K$50,5,0)</f>
        <v>Rating Below Average</v>
      </c>
      <c r="L628" t="str">
        <f>VLOOKUP(B628,'Highest Rating - Edited'!$B$1:$K$50,6,0)</f>
        <v>Level 2</v>
      </c>
      <c r="M628" t="str">
        <f>VLOOKUP(B628,'Highest Rating - Edited'!$B$1:$K$50,7,0)</f>
        <v>Second Semester</v>
      </c>
      <c r="N628" t="str">
        <f>VLOOKUP(B628,'Highest Rating - Edited'!$B$1:$K$50,8,0)</f>
        <v>Old Series</v>
      </c>
      <c r="O628" t="str">
        <f>VLOOKUP(B628,'Highest Rating - Edited'!$B$1:$K$50,9,0)</f>
        <v>www.dqstream/record-of-youth/no-network.com</v>
      </c>
      <c r="P628" s="4" t="str">
        <f t="shared" si="28"/>
        <v>RECORD OF YOUTH</v>
      </c>
      <c r="Q628" t="str">
        <f t="shared" si="29"/>
        <v>Halo K-Drama Lovers, nikmati RECORD OF YOUTH Ada Choi Soo-jong yang nemenin kamu di hari libur kau lho</v>
      </c>
    </row>
    <row r="629" spans="1:17">
      <c r="A629">
        <f>'Actor - Edited'!A629</f>
        <v>628</v>
      </c>
      <c r="B629" t="s">
        <v>1397</v>
      </c>
      <c r="C629" t="str">
        <f>'Actor - Edited'!C629</f>
        <v>Jung Joon-ho</v>
      </c>
      <c r="D629" t="str">
        <f>'Actor - Edited'!D629</f>
        <v>Kang Joon-</v>
      </c>
      <c r="E629" t="str">
        <f>'Actor - Edited'!F629</f>
        <v>Supporting</v>
      </c>
      <c r="F629" t="str">
        <f>'Actor - Edited'!G629</f>
        <v>www.dqbio/jung-joon-ho/sky-castle.com</v>
      </c>
      <c r="G629" s="4" t="str">
        <f t="shared" si="27"/>
        <v>JUNG JOON-HO</v>
      </c>
      <c r="H629" t="str">
        <f>VLOOKUP(B629,'Highest Rating - Edited'!$B$1:$K$50,2,0)</f>
        <v>JTBC</v>
      </c>
      <c r="I629">
        <f>VLOOKUP(B629,'Highest Rating - Edited'!$B$1:$K$50,3,0)</f>
        <v>6508</v>
      </c>
      <c r="J629" s="1">
        <f>VLOOKUP(B629,'Highest Rating - Edited'!$B$1:$K$50,4,0)</f>
        <v>43497</v>
      </c>
      <c r="K629" t="str">
        <f>VLOOKUP(B629,'Highest Rating - Edited'!$B$1:$K$50,5,0)</f>
        <v>Rating Above Average</v>
      </c>
      <c r="L629" t="str">
        <f>VLOOKUP(B629,'Highest Rating - Edited'!$B$1:$K$50,6,0)</f>
        <v>Level 3</v>
      </c>
      <c r="M629" t="str">
        <f>VLOOKUP(B629,'Highest Rating - Edited'!$B$1:$K$50,7,0)</f>
        <v>First Semester</v>
      </c>
      <c r="N629" t="str">
        <f>VLOOKUP(B629,'Highest Rating - Edited'!$B$1:$K$50,8,0)</f>
        <v>Old Series</v>
      </c>
      <c r="O629" t="str">
        <f>VLOOKUP(B629,'Highest Rating - Edited'!$B$1:$K$50,9,0)</f>
        <v>www.dqstream/sky-castle/jtbc.com</v>
      </c>
      <c r="P629" s="4" t="str">
        <f t="shared" si="28"/>
        <v>SKY CASTLE</v>
      </c>
      <c r="Q629" t="str">
        <f t="shared" si="29"/>
        <v>Halo K-Drama Lovers, nikmati SKY CASTLE Ada Jung Joon-ho yang nemenin kamu di hari libur kau lho</v>
      </c>
    </row>
    <row r="630" spans="1:17">
      <c r="A630">
        <f>'Actor - Edited'!A630</f>
        <v>629</v>
      </c>
      <c r="B630" t="s">
        <v>1397</v>
      </c>
      <c r="C630" t="str">
        <f>'Actor - Edited'!C630</f>
        <v>Kim Hye-yoon</v>
      </c>
      <c r="D630" t="str">
        <f>'Actor - Edited'!D630</f>
        <v>Kang Ye-se</v>
      </c>
      <c r="E630" t="str">
        <f>'Actor - Edited'!F630</f>
        <v>Supporting</v>
      </c>
      <c r="F630" t="str">
        <f>'Actor - Edited'!G630</f>
        <v>www.dqbio/kim-hye-yoon/sky-castle.com</v>
      </c>
      <c r="G630" s="4" t="str">
        <f t="shared" si="27"/>
        <v>KIM HYE-YOON</v>
      </c>
      <c r="H630" t="str">
        <f>VLOOKUP(B630,'Highest Rating - Edited'!$B$1:$K$50,2,0)</f>
        <v>JTBC</v>
      </c>
      <c r="I630">
        <f>VLOOKUP(B630,'Highest Rating - Edited'!$B$1:$K$50,3,0)</f>
        <v>6508</v>
      </c>
      <c r="J630" s="1">
        <f>VLOOKUP(B630,'Highest Rating - Edited'!$B$1:$K$50,4,0)</f>
        <v>43497</v>
      </c>
      <c r="K630" t="str">
        <f>VLOOKUP(B630,'Highest Rating - Edited'!$B$1:$K$50,5,0)</f>
        <v>Rating Above Average</v>
      </c>
      <c r="L630" t="str">
        <f>VLOOKUP(B630,'Highest Rating - Edited'!$B$1:$K$50,6,0)</f>
        <v>Level 3</v>
      </c>
      <c r="M630" t="str">
        <f>VLOOKUP(B630,'Highest Rating - Edited'!$B$1:$K$50,7,0)</f>
        <v>First Semester</v>
      </c>
      <c r="N630" t="str">
        <f>VLOOKUP(B630,'Highest Rating - Edited'!$B$1:$K$50,8,0)</f>
        <v>Old Series</v>
      </c>
      <c r="O630" t="str">
        <f>VLOOKUP(B630,'Highest Rating - Edited'!$B$1:$K$50,9,0)</f>
        <v>www.dqstream/sky-castle/jtbc.com</v>
      </c>
      <c r="P630" s="4" t="str">
        <f t="shared" si="28"/>
        <v>SKY CASTLE</v>
      </c>
      <c r="Q630" t="str">
        <f t="shared" si="29"/>
        <v>Halo K-Drama Lovers, nikmati SKY CASTLE Ada Kim Hye-yoon yang nemenin kamu di hari libur kau lho</v>
      </c>
    </row>
    <row r="631" spans="1:17">
      <c r="A631">
        <f>'Actor - Edited'!A631</f>
        <v>630</v>
      </c>
      <c r="B631" t="s">
        <v>1397</v>
      </c>
      <c r="C631" t="str">
        <f>'Actor - Edited'!C631</f>
        <v>Lee Ji-won</v>
      </c>
      <c r="D631" t="str">
        <f>'Actor - Edited'!D631</f>
        <v>Kang Ye-bi</v>
      </c>
      <c r="E631" t="str">
        <f>'Actor - Edited'!F631</f>
        <v>Supporting</v>
      </c>
      <c r="F631" t="str">
        <f>'Actor - Edited'!G631</f>
        <v>www.dqbio/lee-ji-won/sky-castle.com</v>
      </c>
      <c r="G631" s="4" t="str">
        <f t="shared" si="27"/>
        <v>LEE JI-WON</v>
      </c>
      <c r="H631" t="str">
        <f>VLOOKUP(B631,'Highest Rating - Edited'!$B$1:$K$50,2,0)</f>
        <v>JTBC</v>
      </c>
      <c r="I631">
        <f>VLOOKUP(B631,'Highest Rating - Edited'!$B$1:$K$50,3,0)</f>
        <v>6508</v>
      </c>
      <c r="J631" s="1">
        <f>VLOOKUP(B631,'Highest Rating - Edited'!$B$1:$K$50,4,0)</f>
        <v>43497</v>
      </c>
      <c r="K631" t="str">
        <f>VLOOKUP(B631,'Highest Rating - Edited'!$B$1:$K$50,5,0)</f>
        <v>Rating Above Average</v>
      </c>
      <c r="L631" t="str">
        <f>VLOOKUP(B631,'Highest Rating - Edited'!$B$1:$K$50,6,0)</f>
        <v>Level 3</v>
      </c>
      <c r="M631" t="str">
        <f>VLOOKUP(B631,'Highest Rating - Edited'!$B$1:$K$50,7,0)</f>
        <v>First Semester</v>
      </c>
      <c r="N631" t="str">
        <f>VLOOKUP(B631,'Highest Rating - Edited'!$B$1:$K$50,8,0)</f>
        <v>Old Series</v>
      </c>
      <c r="O631" t="str">
        <f>VLOOKUP(B631,'Highest Rating - Edited'!$B$1:$K$50,9,0)</f>
        <v>www.dqstream/sky-castle/jtbc.com</v>
      </c>
      <c r="P631" s="4" t="str">
        <f t="shared" si="28"/>
        <v>SKY CASTLE</v>
      </c>
      <c r="Q631" t="str">
        <f t="shared" si="29"/>
        <v>Halo K-Drama Lovers, nikmati SKY CASTLE Ada Lee Ji-won yang nemenin kamu di hari libur kau lho</v>
      </c>
    </row>
    <row r="632" spans="1:17">
      <c r="A632">
        <f>'Actor - Edited'!A632</f>
        <v>631</v>
      </c>
      <c r="B632" t="s">
        <v>1397</v>
      </c>
      <c r="C632" t="str">
        <f>'Actor - Edited'!C632</f>
        <v>Jung Ae-ri</v>
      </c>
      <c r="D632" t="str">
        <f>'Actor - Edited'!D632</f>
        <v>Madame Yoo</v>
      </c>
      <c r="E632" t="str">
        <f>'Actor - Edited'!F632</f>
        <v>Supporting</v>
      </c>
      <c r="F632" t="str">
        <f>'Actor - Edited'!G632</f>
        <v>www.dqbio/jung-ae-ri/sky-castle.com</v>
      </c>
      <c r="G632" s="4" t="str">
        <f t="shared" si="27"/>
        <v>JUNG AE-RI</v>
      </c>
      <c r="H632" t="str">
        <f>VLOOKUP(B632,'Highest Rating - Edited'!$B$1:$K$50,2,0)</f>
        <v>JTBC</v>
      </c>
      <c r="I632">
        <f>VLOOKUP(B632,'Highest Rating - Edited'!$B$1:$K$50,3,0)</f>
        <v>6508</v>
      </c>
      <c r="J632" s="1">
        <f>VLOOKUP(B632,'Highest Rating - Edited'!$B$1:$K$50,4,0)</f>
        <v>43497</v>
      </c>
      <c r="K632" t="str">
        <f>VLOOKUP(B632,'Highest Rating - Edited'!$B$1:$K$50,5,0)</f>
        <v>Rating Above Average</v>
      </c>
      <c r="L632" t="str">
        <f>VLOOKUP(B632,'Highest Rating - Edited'!$B$1:$K$50,6,0)</f>
        <v>Level 3</v>
      </c>
      <c r="M632" t="str">
        <f>VLOOKUP(B632,'Highest Rating - Edited'!$B$1:$K$50,7,0)</f>
        <v>First Semester</v>
      </c>
      <c r="N632" t="str">
        <f>VLOOKUP(B632,'Highest Rating - Edited'!$B$1:$K$50,8,0)</f>
        <v>Old Series</v>
      </c>
      <c r="O632" t="str">
        <f>VLOOKUP(B632,'Highest Rating - Edited'!$B$1:$K$50,9,0)</f>
        <v>www.dqstream/sky-castle/jtbc.com</v>
      </c>
      <c r="P632" s="4" t="str">
        <f t="shared" si="28"/>
        <v>SKY CASTLE</v>
      </c>
      <c r="Q632" t="str">
        <f t="shared" si="29"/>
        <v>Halo K-Drama Lovers, nikmati SKY CASTLE Ada Jung Ae-ri yang nemenin kamu di hari libur kau lho</v>
      </c>
    </row>
    <row r="633" spans="1:17">
      <c r="A633">
        <f>'Actor - Edited'!A633</f>
        <v>632</v>
      </c>
      <c r="B633" t="s">
        <v>1397</v>
      </c>
      <c r="C633" t="str">
        <f>'Actor - Edited'!C633</f>
        <v>Choi Won-young</v>
      </c>
      <c r="D633" t="str">
        <f>'Actor - Edited'!D633</f>
        <v>Hwang Chi-</v>
      </c>
      <c r="E633" t="str">
        <f>'Actor - Edited'!F633</f>
        <v>Supporting</v>
      </c>
      <c r="F633" t="str">
        <f>'Actor - Edited'!G633</f>
        <v>www.dqbio/choi-won-young/sky-castle.com</v>
      </c>
      <c r="G633" s="4" t="str">
        <f t="shared" si="27"/>
        <v>CHOI WON-YOUNG</v>
      </c>
      <c r="H633" t="str">
        <f>VLOOKUP(B633,'Highest Rating - Edited'!$B$1:$K$50,2,0)</f>
        <v>JTBC</v>
      </c>
      <c r="I633">
        <f>VLOOKUP(B633,'Highest Rating - Edited'!$B$1:$K$50,3,0)</f>
        <v>6508</v>
      </c>
      <c r="J633" s="1">
        <f>VLOOKUP(B633,'Highest Rating - Edited'!$B$1:$K$50,4,0)</f>
        <v>43497</v>
      </c>
      <c r="K633" t="str">
        <f>VLOOKUP(B633,'Highest Rating - Edited'!$B$1:$K$50,5,0)</f>
        <v>Rating Above Average</v>
      </c>
      <c r="L633" t="str">
        <f>VLOOKUP(B633,'Highest Rating - Edited'!$B$1:$K$50,6,0)</f>
        <v>Level 3</v>
      </c>
      <c r="M633" t="str">
        <f>VLOOKUP(B633,'Highest Rating - Edited'!$B$1:$K$50,7,0)</f>
        <v>First Semester</v>
      </c>
      <c r="N633" t="str">
        <f>VLOOKUP(B633,'Highest Rating - Edited'!$B$1:$K$50,8,0)</f>
        <v>Old Series</v>
      </c>
      <c r="O633" t="str">
        <f>VLOOKUP(B633,'Highest Rating - Edited'!$B$1:$K$50,9,0)</f>
        <v>www.dqstream/sky-castle/jtbc.com</v>
      </c>
      <c r="P633" s="4" t="str">
        <f t="shared" si="28"/>
        <v>SKY CASTLE</v>
      </c>
      <c r="Q633" t="str">
        <f t="shared" si="29"/>
        <v>Halo K-Drama Lovers, nikmati SKY CASTLE Ada Choi Won-young yang nemenin kamu di hari libur kau lho</v>
      </c>
    </row>
    <row r="634" spans="1:17">
      <c r="A634">
        <f>'Actor - Edited'!A634</f>
        <v>633</v>
      </c>
      <c r="B634" t="s">
        <v>1397</v>
      </c>
      <c r="C634" t="str">
        <f>'Actor - Edited'!C634</f>
        <v>Kang Chan-hee</v>
      </c>
      <c r="D634" t="str">
        <f>'Actor - Edited'!D634</f>
        <v>Hwang Woo-</v>
      </c>
      <c r="E634" t="str">
        <f>'Actor - Edited'!F634</f>
        <v>Supporting</v>
      </c>
      <c r="F634" t="str">
        <f>'Actor - Edited'!G634</f>
        <v>www.dqbio/kang-chan-hee/sky-castle.com</v>
      </c>
      <c r="G634" s="4" t="str">
        <f t="shared" si="27"/>
        <v>KANG CHAN-HEE</v>
      </c>
      <c r="H634" t="str">
        <f>VLOOKUP(B634,'Highest Rating - Edited'!$B$1:$K$50,2,0)</f>
        <v>JTBC</v>
      </c>
      <c r="I634">
        <f>VLOOKUP(B634,'Highest Rating - Edited'!$B$1:$K$50,3,0)</f>
        <v>6508</v>
      </c>
      <c r="J634" s="1">
        <f>VLOOKUP(B634,'Highest Rating - Edited'!$B$1:$K$50,4,0)</f>
        <v>43497</v>
      </c>
      <c r="K634" t="str">
        <f>VLOOKUP(B634,'Highest Rating - Edited'!$B$1:$K$50,5,0)</f>
        <v>Rating Above Average</v>
      </c>
      <c r="L634" t="str">
        <f>VLOOKUP(B634,'Highest Rating - Edited'!$B$1:$K$50,6,0)</f>
        <v>Level 3</v>
      </c>
      <c r="M634" t="str">
        <f>VLOOKUP(B634,'Highest Rating - Edited'!$B$1:$K$50,7,0)</f>
        <v>First Semester</v>
      </c>
      <c r="N634" t="str">
        <f>VLOOKUP(B634,'Highest Rating - Edited'!$B$1:$K$50,8,0)</f>
        <v>Old Series</v>
      </c>
      <c r="O634" t="str">
        <f>VLOOKUP(B634,'Highest Rating - Edited'!$B$1:$K$50,9,0)</f>
        <v>www.dqstream/sky-castle/jtbc.com</v>
      </c>
      <c r="P634" s="4" t="str">
        <f t="shared" si="28"/>
        <v>SKY CASTLE</v>
      </c>
      <c r="Q634" t="str">
        <f t="shared" si="29"/>
        <v>Halo K-Drama Lovers, nikmati SKY CASTLE Ada Kang Chan-hee yang nemenin kamu di hari libur kau lho</v>
      </c>
    </row>
    <row r="635" spans="1:17">
      <c r="A635">
        <f>'Actor - Edited'!A635</f>
        <v>634</v>
      </c>
      <c r="B635" t="s">
        <v>1397</v>
      </c>
      <c r="C635" t="str">
        <f>'Actor - Edited'!C635</f>
        <v>Kim Byung-chul</v>
      </c>
      <c r="D635" t="str">
        <f>'Actor - Edited'!D635</f>
        <v>Cha Min-hy</v>
      </c>
      <c r="E635" t="str">
        <f>'Actor - Edited'!F635</f>
        <v>Supporting</v>
      </c>
      <c r="F635" t="str">
        <f>'Actor - Edited'!G635</f>
        <v>www.dqbio/kim-byung-chul/sky-castle.com</v>
      </c>
      <c r="G635" s="4" t="str">
        <f t="shared" si="27"/>
        <v>KIM BYUNG-CHUL</v>
      </c>
      <c r="H635" t="str">
        <f>VLOOKUP(B635,'Highest Rating - Edited'!$B$1:$K$50,2,0)</f>
        <v>JTBC</v>
      </c>
      <c r="I635">
        <f>VLOOKUP(B635,'Highest Rating - Edited'!$B$1:$K$50,3,0)</f>
        <v>6508</v>
      </c>
      <c r="J635" s="1">
        <f>VLOOKUP(B635,'Highest Rating - Edited'!$B$1:$K$50,4,0)</f>
        <v>43497</v>
      </c>
      <c r="K635" t="str">
        <f>VLOOKUP(B635,'Highest Rating - Edited'!$B$1:$K$50,5,0)</f>
        <v>Rating Above Average</v>
      </c>
      <c r="L635" t="str">
        <f>VLOOKUP(B635,'Highest Rating - Edited'!$B$1:$K$50,6,0)</f>
        <v>Level 3</v>
      </c>
      <c r="M635" t="str">
        <f>VLOOKUP(B635,'Highest Rating - Edited'!$B$1:$K$50,7,0)</f>
        <v>First Semester</v>
      </c>
      <c r="N635" t="str">
        <f>VLOOKUP(B635,'Highest Rating - Edited'!$B$1:$K$50,8,0)</f>
        <v>Old Series</v>
      </c>
      <c r="O635" t="str">
        <f>VLOOKUP(B635,'Highest Rating - Edited'!$B$1:$K$50,9,0)</f>
        <v>www.dqstream/sky-castle/jtbc.com</v>
      </c>
      <c r="P635" s="4" t="str">
        <f t="shared" si="28"/>
        <v>SKY CASTLE</v>
      </c>
      <c r="Q635" t="str">
        <f t="shared" si="29"/>
        <v>Halo K-Drama Lovers, nikmati SKY CASTLE Ada Kim Byung-chul yang nemenin kamu di hari libur kau lho</v>
      </c>
    </row>
    <row r="636" spans="1:17">
      <c r="A636">
        <f>'Actor - Edited'!A636</f>
        <v>635</v>
      </c>
      <c r="B636" t="s">
        <v>1397</v>
      </c>
      <c r="C636" t="str">
        <f>'Actor - Edited'!C636</f>
        <v>Park Yoo-na</v>
      </c>
      <c r="D636" t="str">
        <f>'Actor - Edited'!D636</f>
        <v>Cha Se-ri</v>
      </c>
      <c r="E636" t="str">
        <f>'Actor - Edited'!F636</f>
        <v>Supporting</v>
      </c>
      <c r="F636" t="str">
        <f>'Actor - Edited'!G636</f>
        <v>www.dqbio/park-yoo-na/sky-castle.com</v>
      </c>
      <c r="G636" s="4" t="str">
        <f t="shared" si="27"/>
        <v>PARK YOO-NA</v>
      </c>
      <c r="H636" t="str">
        <f>VLOOKUP(B636,'Highest Rating - Edited'!$B$1:$K$50,2,0)</f>
        <v>JTBC</v>
      </c>
      <c r="I636">
        <f>VLOOKUP(B636,'Highest Rating - Edited'!$B$1:$K$50,3,0)</f>
        <v>6508</v>
      </c>
      <c r="J636" s="1">
        <f>VLOOKUP(B636,'Highest Rating - Edited'!$B$1:$K$50,4,0)</f>
        <v>43497</v>
      </c>
      <c r="K636" t="str">
        <f>VLOOKUP(B636,'Highest Rating - Edited'!$B$1:$K$50,5,0)</f>
        <v>Rating Above Average</v>
      </c>
      <c r="L636" t="str">
        <f>VLOOKUP(B636,'Highest Rating - Edited'!$B$1:$K$50,6,0)</f>
        <v>Level 3</v>
      </c>
      <c r="M636" t="str">
        <f>VLOOKUP(B636,'Highest Rating - Edited'!$B$1:$K$50,7,0)</f>
        <v>First Semester</v>
      </c>
      <c r="N636" t="str">
        <f>VLOOKUP(B636,'Highest Rating - Edited'!$B$1:$K$50,8,0)</f>
        <v>Old Series</v>
      </c>
      <c r="O636" t="str">
        <f>VLOOKUP(B636,'Highest Rating - Edited'!$B$1:$K$50,9,0)</f>
        <v>www.dqstream/sky-castle/jtbc.com</v>
      </c>
      <c r="P636" s="4" t="str">
        <f t="shared" si="28"/>
        <v>SKY CASTLE</v>
      </c>
      <c r="Q636" t="str">
        <f t="shared" si="29"/>
        <v>Halo K-Drama Lovers, nikmati SKY CASTLE Ada Park Yoo-na yang nemenin kamu di hari libur kau lho</v>
      </c>
    </row>
    <row r="637" spans="1:17">
      <c r="A637">
        <f>'Actor - Edited'!A637</f>
        <v>636</v>
      </c>
      <c r="B637" t="s">
        <v>1397</v>
      </c>
      <c r="C637" t="str">
        <f>'Actor - Edited'!C637</f>
        <v>Kim Dong-hee</v>
      </c>
      <c r="D637" t="str">
        <f>'Actor - Edited'!D637</f>
        <v>Cha Seo-jo</v>
      </c>
      <c r="E637" t="str">
        <f>'Actor - Edited'!F637</f>
        <v>Supporting</v>
      </c>
      <c r="F637" t="str">
        <f>'Actor - Edited'!G637</f>
        <v>www.dqbio/kim-dong-hee/sky-castle.com</v>
      </c>
      <c r="G637" s="4" t="str">
        <f t="shared" si="27"/>
        <v>KIM DONG-HEE</v>
      </c>
      <c r="H637" t="str">
        <f>VLOOKUP(B637,'Highest Rating - Edited'!$B$1:$K$50,2,0)</f>
        <v>JTBC</v>
      </c>
      <c r="I637">
        <f>VLOOKUP(B637,'Highest Rating - Edited'!$B$1:$K$50,3,0)</f>
        <v>6508</v>
      </c>
      <c r="J637" s="1">
        <f>VLOOKUP(B637,'Highest Rating - Edited'!$B$1:$K$50,4,0)</f>
        <v>43497</v>
      </c>
      <c r="K637" t="str">
        <f>VLOOKUP(B637,'Highest Rating - Edited'!$B$1:$K$50,5,0)</f>
        <v>Rating Above Average</v>
      </c>
      <c r="L637" t="str">
        <f>VLOOKUP(B637,'Highest Rating - Edited'!$B$1:$K$50,6,0)</f>
        <v>Level 3</v>
      </c>
      <c r="M637" t="str">
        <f>VLOOKUP(B637,'Highest Rating - Edited'!$B$1:$K$50,7,0)</f>
        <v>First Semester</v>
      </c>
      <c r="N637" t="str">
        <f>VLOOKUP(B637,'Highest Rating - Edited'!$B$1:$K$50,8,0)</f>
        <v>Old Series</v>
      </c>
      <c r="O637" t="str">
        <f>VLOOKUP(B637,'Highest Rating - Edited'!$B$1:$K$50,9,0)</f>
        <v>www.dqstream/sky-castle/jtbc.com</v>
      </c>
      <c r="P637" s="4" t="str">
        <f t="shared" si="28"/>
        <v>SKY CASTLE</v>
      </c>
      <c r="Q637" t="str">
        <f t="shared" si="29"/>
        <v>Halo K-Drama Lovers, nikmati SKY CASTLE Ada Kim Dong-hee yang nemenin kamu di hari libur kau lho</v>
      </c>
    </row>
    <row r="638" spans="1:17">
      <c r="A638">
        <f>'Actor - Edited'!A638</f>
        <v>637</v>
      </c>
      <c r="B638" t="s">
        <v>1397</v>
      </c>
      <c r="C638" t="str">
        <f>'Actor - Edited'!C638</f>
        <v>Jo Byung-gyu</v>
      </c>
      <c r="D638" t="str">
        <f>'Actor - Edited'!D638</f>
        <v>Cha Ki-joo</v>
      </c>
      <c r="E638" t="str">
        <f>'Actor - Edited'!F638</f>
        <v>Supporting</v>
      </c>
      <c r="F638" t="str">
        <f>'Actor - Edited'!G638</f>
        <v>www.dqbio/jo-byung-gyu/sky-castle.com</v>
      </c>
      <c r="G638" s="4" t="str">
        <f t="shared" si="27"/>
        <v>JO BYUNG-GYU</v>
      </c>
      <c r="H638" t="str">
        <f>VLOOKUP(B638,'Highest Rating - Edited'!$B$1:$K$50,2,0)</f>
        <v>JTBC</v>
      </c>
      <c r="I638">
        <f>VLOOKUP(B638,'Highest Rating - Edited'!$B$1:$K$50,3,0)</f>
        <v>6508</v>
      </c>
      <c r="J638" s="1">
        <f>VLOOKUP(B638,'Highest Rating - Edited'!$B$1:$K$50,4,0)</f>
        <v>43497</v>
      </c>
      <c r="K638" t="str">
        <f>VLOOKUP(B638,'Highest Rating - Edited'!$B$1:$K$50,5,0)</f>
        <v>Rating Above Average</v>
      </c>
      <c r="L638" t="str">
        <f>VLOOKUP(B638,'Highest Rating - Edited'!$B$1:$K$50,6,0)</f>
        <v>Level 3</v>
      </c>
      <c r="M638" t="str">
        <f>VLOOKUP(B638,'Highest Rating - Edited'!$B$1:$K$50,7,0)</f>
        <v>First Semester</v>
      </c>
      <c r="N638" t="str">
        <f>VLOOKUP(B638,'Highest Rating - Edited'!$B$1:$K$50,8,0)</f>
        <v>Old Series</v>
      </c>
      <c r="O638" t="str">
        <f>VLOOKUP(B638,'Highest Rating - Edited'!$B$1:$K$50,9,0)</f>
        <v>www.dqstream/sky-castle/jtbc.com</v>
      </c>
      <c r="P638" s="4" t="str">
        <f t="shared" si="28"/>
        <v>SKY CASTLE</v>
      </c>
      <c r="Q638" t="str">
        <f t="shared" si="29"/>
        <v>Halo K-Drama Lovers, nikmati SKY CASTLE Ada Jo Byung-gyu yang nemenin kamu di hari libur kau lho</v>
      </c>
    </row>
    <row r="639" spans="1:17">
      <c r="A639">
        <f>'Actor - Edited'!A639</f>
        <v>638</v>
      </c>
      <c r="B639" t="s">
        <v>1397</v>
      </c>
      <c r="C639" t="str">
        <f>'Actor - Edited'!C639</f>
        <v>Kim Joo-ryoung</v>
      </c>
      <c r="D639" t="str">
        <f>'Actor - Edited'!D639</f>
        <v>Noh Seon-h</v>
      </c>
      <c r="E639" t="str">
        <f>'Actor - Edited'!F639</f>
        <v>Supporting</v>
      </c>
      <c r="F639" t="str">
        <f>'Actor - Edited'!G639</f>
        <v>www.dqbio/kim-joo-ryoung/sky-castle.com</v>
      </c>
      <c r="G639" s="4" t="str">
        <f t="shared" si="27"/>
        <v>KIM JOO-RYOUNG</v>
      </c>
      <c r="H639" t="str">
        <f>VLOOKUP(B639,'Highest Rating - Edited'!$B$1:$K$50,2,0)</f>
        <v>JTBC</v>
      </c>
      <c r="I639">
        <f>VLOOKUP(B639,'Highest Rating - Edited'!$B$1:$K$50,3,0)</f>
        <v>6508</v>
      </c>
      <c r="J639" s="1">
        <f>VLOOKUP(B639,'Highest Rating - Edited'!$B$1:$K$50,4,0)</f>
        <v>43497</v>
      </c>
      <c r="K639" t="str">
        <f>VLOOKUP(B639,'Highest Rating - Edited'!$B$1:$K$50,5,0)</f>
        <v>Rating Above Average</v>
      </c>
      <c r="L639" t="str">
        <f>VLOOKUP(B639,'Highest Rating - Edited'!$B$1:$K$50,6,0)</f>
        <v>Level 3</v>
      </c>
      <c r="M639" t="str">
        <f>VLOOKUP(B639,'Highest Rating - Edited'!$B$1:$K$50,7,0)</f>
        <v>First Semester</v>
      </c>
      <c r="N639" t="str">
        <f>VLOOKUP(B639,'Highest Rating - Edited'!$B$1:$K$50,8,0)</f>
        <v>Old Series</v>
      </c>
      <c r="O639" t="str">
        <f>VLOOKUP(B639,'Highest Rating - Edited'!$B$1:$K$50,9,0)</f>
        <v>www.dqstream/sky-castle/jtbc.com</v>
      </c>
      <c r="P639" s="4" t="str">
        <f t="shared" si="28"/>
        <v>SKY CASTLE</v>
      </c>
      <c r="Q639" t="str">
        <f t="shared" si="29"/>
        <v>Halo K-Drama Lovers, nikmati SKY CASTLE Ada Kim Joo-ryoung yang nemenin kamu di hari libur kau lho</v>
      </c>
    </row>
    <row r="640" spans="1:17">
      <c r="A640">
        <f>'Actor - Edited'!A640</f>
        <v>639</v>
      </c>
      <c r="B640" t="s">
        <v>1397</v>
      </c>
      <c r="C640" t="str">
        <f>'Actor - Edited'!C640</f>
        <v>Jo Jae-yoon</v>
      </c>
      <c r="D640" t="str">
        <f>'Actor - Edited'!D640</f>
        <v>Woo Yang-w</v>
      </c>
      <c r="E640" t="str">
        <f>'Actor - Edited'!F640</f>
        <v>Supporting</v>
      </c>
      <c r="F640" t="str">
        <f>'Actor - Edited'!G640</f>
        <v>www.dqbio/jo-jae-yoon/sky-castle.com</v>
      </c>
      <c r="G640" s="4" t="str">
        <f t="shared" si="27"/>
        <v>JO JAE-YOON</v>
      </c>
      <c r="H640" t="str">
        <f>VLOOKUP(B640,'Highest Rating - Edited'!$B$1:$K$50,2,0)</f>
        <v>JTBC</v>
      </c>
      <c r="I640">
        <f>VLOOKUP(B640,'Highest Rating - Edited'!$B$1:$K$50,3,0)</f>
        <v>6508</v>
      </c>
      <c r="J640" s="1">
        <f>VLOOKUP(B640,'Highest Rating - Edited'!$B$1:$K$50,4,0)</f>
        <v>43497</v>
      </c>
      <c r="K640" t="str">
        <f>VLOOKUP(B640,'Highest Rating - Edited'!$B$1:$K$50,5,0)</f>
        <v>Rating Above Average</v>
      </c>
      <c r="L640" t="str">
        <f>VLOOKUP(B640,'Highest Rating - Edited'!$B$1:$K$50,6,0)</f>
        <v>Level 3</v>
      </c>
      <c r="M640" t="str">
        <f>VLOOKUP(B640,'Highest Rating - Edited'!$B$1:$K$50,7,0)</f>
        <v>First Semester</v>
      </c>
      <c r="N640" t="str">
        <f>VLOOKUP(B640,'Highest Rating - Edited'!$B$1:$K$50,8,0)</f>
        <v>Old Series</v>
      </c>
      <c r="O640" t="str">
        <f>VLOOKUP(B640,'Highest Rating - Edited'!$B$1:$K$50,9,0)</f>
        <v>www.dqstream/sky-castle/jtbc.com</v>
      </c>
      <c r="P640" s="4" t="str">
        <f t="shared" si="28"/>
        <v>SKY CASTLE</v>
      </c>
      <c r="Q640" t="str">
        <f t="shared" si="29"/>
        <v>Halo K-Drama Lovers, nikmati SKY CASTLE Ada Jo Jae-yoon yang nemenin kamu di hari libur kau lho</v>
      </c>
    </row>
    <row r="641" spans="1:17">
      <c r="A641">
        <f>'Actor - Edited'!A641</f>
        <v>640</v>
      </c>
      <c r="B641" t="s">
        <v>1397</v>
      </c>
      <c r="C641" t="str">
        <f>'Actor - Edited'!C641</f>
        <v>Yoo Jin-woo</v>
      </c>
      <c r="D641" t="str">
        <f>'Actor - Edited'!D641</f>
        <v>Woo Soo-ha</v>
      </c>
      <c r="E641" t="str">
        <f>'Actor - Edited'!F641</f>
        <v>Supporting</v>
      </c>
      <c r="F641" t="str">
        <f>'Actor - Edited'!G641</f>
        <v>www.dqbio/yoo-jin-woo/sky-castle.com</v>
      </c>
      <c r="G641" s="4" t="str">
        <f t="shared" si="27"/>
        <v>YOO JIN-WOO</v>
      </c>
      <c r="H641" t="str">
        <f>VLOOKUP(B641,'Highest Rating - Edited'!$B$1:$K$50,2,0)</f>
        <v>JTBC</v>
      </c>
      <c r="I641">
        <f>VLOOKUP(B641,'Highest Rating - Edited'!$B$1:$K$50,3,0)</f>
        <v>6508</v>
      </c>
      <c r="J641" s="1">
        <f>VLOOKUP(B641,'Highest Rating - Edited'!$B$1:$K$50,4,0)</f>
        <v>43497</v>
      </c>
      <c r="K641" t="str">
        <f>VLOOKUP(B641,'Highest Rating - Edited'!$B$1:$K$50,5,0)</f>
        <v>Rating Above Average</v>
      </c>
      <c r="L641" t="str">
        <f>VLOOKUP(B641,'Highest Rating - Edited'!$B$1:$K$50,6,0)</f>
        <v>Level 3</v>
      </c>
      <c r="M641" t="str">
        <f>VLOOKUP(B641,'Highest Rating - Edited'!$B$1:$K$50,7,0)</f>
        <v>First Semester</v>
      </c>
      <c r="N641" t="str">
        <f>VLOOKUP(B641,'Highest Rating - Edited'!$B$1:$K$50,8,0)</f>
        <v>Old Series</v>
      </c>
      <c r="O641" t="str">
        <f>VLOOKUP(B641,'Highest Rating - Edited'!$B$1:$K$50,9,0)</f>
        <v>www.dqstream/sky-castle/jtbc.com</v>
      </c>
      <c r="P641" s="4" t="str">
        <f t="shared" si="28"/>
        <v>SKY CASTLE</v>
      </c>
      <c r="Q641" t="str">
        <f t="shared" si="29"/>
        <v>Halo K-Drama Lovers, nikmati SKY CASTLE Ada Yoo Jin-woo yang nemenin kamu di hari libur kau lho</v>
      </c>
    </row>
    <row r="642" spans="1:17">
      <c r="A642">
        <f>'Actor - Edited'!A642</f>
        <v>641</v>
      </c>
      <c r="B642" t="s">
        <v>1397</v>
      </c>
      <c r="C642" t="str">
        <f>'Actor - Edited'!C642</f>
        <v>Lee Hyun-jin</v>
      </c>
      <c r="D642" t="str">
        <f>'Actor - Edited'!D642</f>
        <v>Jo Tae-jun</v>
      </c>
      <c r="E642" t="str">
        <f>'Actor - Edited'!F642</f>
        <v>Supporting</v>
      </c>
      <c r="F642" t="str">
        <f>'Actor - Edited'!G642</f>
        <v>www.dqbio/lee-hyun-jin/sky-castle.com</v>
      </c>
      <c r="G642" s="4" t="str">
        <f t="shared" si="27"/>
        <v>LEE HYUN-JIN</v>
      </c>
      <c r="H642" t="str">
        <f>VLOOKUP(B642,'Highest Rating - Edited'!$B$1:$K$50,2,0)</f>
        <v>JTBC</v>
      </c>
      <c r="I642">
        <f>VLOOKUP(B642,'Highest Rating - Edited'!$B$1:$K$50,3,0)</f>
        <v>6508</v>
      </c>
      <c r="J642" s="1">
        <f>VLOOKUP(B642,'Highest Rating - Edited'!$B$1:$K$50,4,0)</f>
        <v>43497</v>
      </c>
      <c r="K642" t="str">
        <f>VLOOKUP(B642,'Highest Rating - Edited'!$B$1:$K$50,5,0)</f>
        <v>Rating Above Average</v>
      </c>
      <c r="L642" t="str">
        <f>VLOOKUP(B642,'Highest Rating - Edited'!$B$1:$K$50,6,0)</f>
        <v>Level 3</v>
      </c>
      <c r="M642" t="str">
        <f>VLOOKUP(B642,'Highest Rating - Edited'!$B$1:$K$50,7,0)</f>
        <v>First Semester</v>
      </c>
      <c r="N642" t="str">
        <f>VLOOKUP(B642,'Highest Rating - Edited'!$B$1:$K$50,8,0)</f>
        <v>Old Series</v>
      </c>
      <c r="O642" t="str">
        <f>VLOOKUP(B642,'Highest Rating - Edited'!$B$1:$K$50,9,0)</f>
        <v>www.dqstream/sky-castle/jtbc.com</v>
      </c>
      <c r="P642" s="4" t="str">
        <f t="shared" si="28"/>
        <v>SKY CASTLE</v>
      </c>
      <c r="Q642" t="str">
        <f t="shared" si="29"/>
        <v>Halo K-Drama Lovers, nikmati SKY CASTLE Ada Lee Hyun-jin yang nemenin kamu di hari libur kau lho</v>
      </c>
    </row>
    <row r="643" spans="1:17">
      <c r="A643">
        <f>'Actor - Edited'!A643</f>
        <v>642</v>
      </c>
      <c r="B643" t="s">
        <v>1397</v>
      </c>
      <c r="C643" t="str">
        <f>'Actor - Edited'!C643</f>
        <v>Jo Mi-nyeo</v>
      </c>
      <c r="D643" t="str">
        <f>'Actor - Edited'!D643</f>
        <v>Kay/Kather</v>
      </c>
      <c r="E643" t="str">
        <f>'Actor - Edited'!F643</f>
        <v>Supporting</v>
      </c>
      <c r="F643" t="str">
        <f>'Actor - Edited'!G643</f>
        <v>www.dqbio/jo-mi-nyeo/sky-castle.com</v>
      </c>
      <c r="G643" s="4" t="str">
        <f t="shared" ref="G643:G706" si="30">UPPER(HYPERLINK(F643,C643))</f>
        <v>JO MI-NYEO</v>
      </c>
      <c r="H643" t="str">
        <f>VLOOKUP(B643,'Highest Rating - Edited'!$B$1:$K$50,2,0)</f>
        <v>JTBC</v>
      </c>
      <c r="I643">
        <f>VLOOKUP(B643,'Highest Rating - Edited'!$B$1:$K$50,3,0)</f>
        <v>6508</v>
      </c>
      <c r="J643" s="1">
        <f>VLOOKUP(B643,'Highest Rating - Edited'!$B$1:$K$50,4,0)</f>
        <v>43497</v>
      </c>
      <c r="K643" t="str">
        <f>VLOOKUP(B643,'Highest Rating - Edited'!$B$1:$K$50,5,0)</f>
        <v>Rating Above Average</v>
      </c>
      <c r="L643" t="str">
        <f>VLOOKUP(B643,'Highest Rating - Edited'!$B$1:$K$50,6,0)</f>
        <v>Level 3</v>
      </c>
      <c r="M643" t="str">
        <f>VLOOKUP(B643,'Highest Rating - Edited'!$B$1:$K$50,7,0)</f>
        <v>First Semester</v>
      </c>
      <c r="N643" t="str">
        <f>VLOOKUP(B643,'Highest Rating - Edited'!$B$1:$K$50,8,0)</f>
        <v>Old Series</v>
      </c>
      <c r="O643" t="str">
        <f>VLOOKUP(B643,'Highest Rating - Edited'!$B$1:$K$50,9,0)</f>
        <v>www.dqstream/sky-castle/jtbc.com</v>
      </c>
      <c r="P643" s="4" t="str">
        <f t="shared" ref="P643:P706" si="31">HYPERLINK(O643,B643)</f>
        <v>SKY CASTLE</v>
      </c>
      <c r="Q643" t="str">
        <f t="shared" ref="Q643:Q706" si="32">CONCATENATE("Halo K-Drama Lovers, nikmati"," ",HYPERLINK(O643,B643)," Ada"," ",HYPERLINK(F643,C643)," yang nemenin kamu di hari libur kau lho")</f>
        <v>Halo K-Drama Lovers, nikmati SKY CASTLE Ada Jo Mi-nyeo yang nemenin kamu di hari libur kau lho</v>
      </c>
    </row>
    <row r="644" spans="1:17">
      <c r="A644">
        <f>'Actor - Edited'!A644</f>
        <v>643</v>
      </c>
      <c r="B644" t="s">
        <v>1397</v>
      </c>
      <c r="C644" t="str">
        <f>'Actor - Edited'!C644</f>
        <v>Kim Bo-ra</v>
      </c>
      <c r="D644" t="str">
        <f>'Actor - Edited'!D644</f>
        <v>Kim Hye-na</v>
      </c>
      <c r="E644" t="str">
        <f>'Actor - Edited'!F644</f>
        <v>Supporting</v>
      </c>
      <c r="F644" t="str">
        <f>'Actor - Edited'!G644</f>
        <v>www.dqbio/kim-bo-ra/sky-castle.com</v>
      </c>
      <c r="G644" s="4" t="str">
        <f t="shared" si="30"/>
        <v>KIM BO-RA</v>
      </c>
      <c r="H644" t="str">
        <f>VLOOKUP(B644,'Highest Rating - Edited'!$B$1:$K$50,2,0)</f>
        <v>JTBC</v>
      </c>
      <c r="I644">
        <f>VLOOKUP(B644,'Highest Rating - Edited'!$B$1:$K$50,3,0)</f>
        <v>6508</v>
      </c>
      <c r="J644" s="1">
        <f>VLOOKUP(B644,'Highest Rating - Edited'!$B$1:$K$50,4,0)</f>
        <v>43497</v>
      </c>
      <c r="K644" t="str">
        <f>VLOOKUP(B644,'Highest Rating - Edited'!$B$1:$K$50,5,0)</f>
        <v>Rating Above Average</v>
      </c>
      <c r="L644" t="str">
        <f>VLOOKUP(B644,'Highest Rating - Edited'!$B$1:$K$50,6,0)</f>
        <v>Level 3</v>
      </c>
      <c r="M644" t="str">
        <f>VLOOKUP(B644,'Highest Rating - Edited'!$B$1:$K$50,7,0)</f>
        <v>First Semester</v>
      </c>
      <c r="N644" t="str">
        <f>VLOOKUP(B644,'Highest Rating - Edited'!$B$1:$K$50,8,0)</f>
        <v>Old Series</v>
      </c>
      <c r="O644" t="str">
        <f>VLOOKUP(B644,'Highest Rating - Edited'!$B$1:$K$50,9,0)</f>
        <v>www.dqstream/sky-castle/jtbc.com</v>
      </c>
      <c r="P644" s="4" t="str">
        <f t="shared" si="31"/>
        <v>SKY CASTLE</v>
      </c>
      <c r="Q644" t="str">
        <f t="shared" si="32"/>
        <v>Halo K-Drama Lovers, nikmati SKY CASTLE Ada Kim Bo-ra yang nemenin kamu di hari libur kau lho</v>
      </c>
    </row>
    <row r="645" spans="1:17">
      <c r="A645">
        <f>'Actor - Edited'!A645</f>
        <v>644</v>
      </c>
      <c r="B645" t="s">
        <v>1397</v>
      </c>
      <c r="C645" t="str">
        <f>'Actor - Edited'!C645</f>
        <v>Woo Ji-hyun</v>
      </c>
      <c r="D645" t="str">
        <f>'Actor - Edited'!D645</f>
        <v>Jeon Jin-m</v>
      </c>
      <c r="E645" t="str">
        <f>'Actor - Edited'!F645</f>
        <v>Supporting</v>
      </c>
      <c r="F645" t="str">
        <f>'Actor - Edited'!G645</f>
        <v>www.dqbio/woo-ji-hyun/sky-castle.com</v>
      </c>
      <c r="G645" s="4" t="str">
        <f t="shared" si="30"/>
        <v>WOO JI-HYUN</v>
      </c>
      <c r="H645" t="str">
        <f>VLOOKUP(B645,'Highest Rating - Edited'!$B$1:$K$50,2,0)</f>
        <v>JTBC</v>
      </c>
      <c r="I645">
        <f>VLOOKUP(B645,'Highest Rating - Edited'!$B$1:$K$50,3,0)</f>
        <v>6508</v>
      </c>
      <c r="J645" s="1">
        <f>VLOOKUP(B645,'Highest Rating - Edited'!$B$1:$K$50,4,0)</f>
        <v>43497</v>
      </c>
      <c r="K645" t="str">
        <f>VLOOKUP(B645,'Highest Rating - Edited'!$B$1:$K$50,5,0)</f>
        <v>Rating Above Average</v>
      </c>
      <c r="L645" t="str">
        <f>VLOOKUP(B645,'Highest Rating - Edited'!$B$1:$K$50,6,0)</f>
        <v>Level 3</v>
      </c>
      <c r="M645" t="str">
        <f>VLOOKUP(B645,'Highest Rating - Edited'!$B$1:$K$50,7,0)</f>
        <v>First Semester</v>
      </c>
      <c r="N645" t="str">
        <f>VLOOKUP(B645,'Highest Rating - Edited'!$B$1:$K$50,8,0)</f>
        <v>Old Series</v>
      </c>
      <c r="O645" t="str">
        <f>VLOOKUP(B645,'Highest Rating - Edited'!$B$1:$K$50,9,0)</f>
        <v>www.dqstream/sky-castle/jtbc.com</v>
      </c>
      <c r="P645" s="4" t="str">
        <f t="shared" si="31"/>
        <v>SKY CASTLE</v>
      </c>
      <c r="Q645" t="str">
        <f t="shared" si="32"/>
        <v>Halo K-Drama Lovers, nikmati SKY CASTLE Ada Woo Ji-hyun yang nemenin kamu di hari libur kau lho</v>
      </c>
    </row>
    <row r="646" spans="1:17">
      <c r="A646">
        <f>'Actor - Edited'!A646</f>
        <v>645</v>
      </c>
      <c r="B646" t="s">
        <v>1397</v>
      </c>
      <c r="C646" t="str">
        <f>'Actor - Edited'!C646</f>
        <v>Song Min-hyung</v>
      </c>
      <c r="D646" t="str">
        <f>'Actor - Edited'!D646</f>
        <v>Choi In-ho</v>
      </c>
      <c r="E646" t="str">
        <f>'Actor - Edited'!F646</f>
        <v>Supporting</v>
      </c>
      <c r="F646" t="str">
        <f>'Actor - Edited'!G646</f>
        <v>www.dqbio/song-min-hyung/sky-castle.com</v>
      </c>
      <c r="G646" s="4" t="str">
        <f t="shared" si="30"/>
        <v>SONG MIN-HYUNG</v>
      </c>
      <c r="H646" t="str">
        <f>VLOOKUP(B646,'Highest Rating - Edited'!$B$1:$K$50,2,0)</f>
        <v>JTBC</v>
      </c>
      <c r="I646">
        <f>VLOOKUP(B646,'Highest Rating - Edited'!$B$1:$K$50,3,0)</f>
        <v>6508</v>
      </c>
      <c r="J646" s="1">
        <f>VLOOKUP(B646,'Highest Rating - Edited'!$B$1:$K$50,4,0)</f>
        <v>43497</v>
      </c>
      <c r="K646" t="str">
        <f>VLOOKUP(B646,'Highest Rating - Edited'!$B$1:$K$50,5,0)</f>
        <v>Rating Above Average</v>
      </c>
      <c r="L646" t="str">
        <f>VLOOKUP(B646,'Highest Rating - Edited'!$B$1:$K$50,6,0)</f>
        <v>Level 3</v>
      </c>
      <c r="M646" t="str">
        <f>VLOOKUP(B646,'Highest Rating - Edited'!$B$1:$K$50,7,0)</f>
        <v>First Semester</v>
      </c>
      <c r="N646" t="str">
        <f>VLOOKUP(B646,'Highest Rating - Edited'!$B$1:$K$50,8,0)</f>
        <v>Old Series</v>
      </c>
      <c r="O646" t="str">
        <f>VLOOKUP(B646,'Highest Rating - Edited'!$B$1:$K$50,9,0)</f>
        <v>www.dqstream/sky-castle/jtbc.com</v>
      </c>
      <c r="P646" s="4" t="str">
        <f t="shared" si="31"/>
        <v>SKY CASTLE</v>
      </c>
      <c r="Q646" t="str">
        <f t="shared" si="32"/>
        <v>Halo K-Drama Lovers, nikmati SKY CASTLE Ada Song Min-hyung yang nemenin kamu di hari libur kau lho</v>
      </c>
    </row>
    <row r="647" spans="1:17">
      <c r="A647">
        <f>'Actor - Edited'!A647</f>
        <v>646</v>
      </c>
      <c r="B647" t="s">
        <v>1397</v>
      </c>
      <c r="C647" t="str">
        <f>'Actor - Edited'!C647</f>
        <v>Lee Yeon-soo</v>
      </c>
      <c r="D647" t="str">
        <f>'Actor - Edited'!D647</f>
        <v>Kim Eun-hy</v>
      </c>
      <c r="E647" t="str">
        <f>'Actor - Edited'!F647</f>
        <v>Supporting</v>
      </c>
      <c r="F647" t="str">
        <f>'Actor - Edited'!G647</f>
        <v>www.dqbio/lee-yeon-soo/sky-castle.com</v>
      </c>
      <c r="G647" s="4" t="str">
        <f t="shared" si="30"/>
        <v>LEE YEON-SOO</v>
      </c>
      <c r="H647" t="str">
        <f>VLOOKUP(B647,'Highest Rating - Edited'!$B$1:$K$50,2,0)</f>
        <v>JTBC</v>
      </c>
      <c r="I647">
        <f>VLOOKUP(B647,'Highest Rating - Edited'!$B$1:$K$50,3,0)</f>
        <v>6508</v>
      </c>
      <c r="J647" s="1">
        <f>VLOOKUP(B647,'Highest Rating - Edited'!$B$1:$K$50,4,0)</f>
        <v>43497</v>
      </c>
      <c r="K647" t="str">
        <f>VLOOKUP(B647,'Highest Rating - Edited'!$B$1:$K$50,5,0)</f>
        <v>Rating Above Average</v>
      </c>
      <c r="L647" t="str">
        <f>VLOOKUP(B647,'Highest Rating - Edited'!$B$1:$K$50,6,0)</f>
        <v>Level 3</v>
      </c>
      <c r="M647" t="str">
        <f>VLOOKUP(B647,'Highest Rating - Edited'!$B$1:$K$50,7,0)</f>
        <v>First Semester</v>
      </c>
      <c r="N647" t="str">
        <f>VLOOKUP(B647,'Highest Rating - Edited'!$B$1:$K$50,8,0)</f>
        <v>Old Series</v>
      </c>
      <c r="O647" t="str">
        <f>VLOOKUP(B647,'Highest Rating - Edited'!$B$1:$K$50,9,0)</f>
        <v>www.dqstream/sky-castle/jtbc.com</v>
      </c>
      <c r="P647" s="4" t="str">
        <f t="shared" si="31"/>
        <v>SKY CASTLE</v>
      </c>
      <c r="Q647" t="str">
        <f t="shared" si="32"/>
        <v>Halo K-Drama Lovers, nikmati SKY CASTLE Ada Lee Yeon-soo yang nemenin kamu di hari libur kau lho</v>
      </c>
    </row>
    <row r="648" spans="1:17">
      <c r="A648">
        <f>'Actor - Edited'!A648</f>
        <v>647</v>
      </c>
      <c r="B648" t="s">
        <v>1397</v>
      </c>
      <c r="C648" t="str">
        <f>'Actor - Edited'!C648</f>
        <v>Yoo Yeon</v>
      </c>
      <c r="D648" t="str">
        <f>'Actor - Edited'!D648</f>
        <v>Laura Jung</v>
      </c>
      <c r="E648" t="str">
        <f>'Actor - Edited'!F648</f>
        <v>Supporting</v>
      </c>
      <c r="F648" t="str">
        <f>'Actor - Edited'!G648</f>
        <v>www.dqbio/yoo-yeon/sky-castle.com</v>
      </c>
      <c r="G648" s="4" t="str">
        <f t="shared" si="30"/>
        <v>YOO YEON</v>
      </c>
      <c r="H648" t="str">
        <f>VLOOKUP(B648,'Highest Rating - Edited'!$B$1:$K$50,2,0)</f>
        <v>JTBC</v>
      </c>
      <c r="I648">
        <f>VLOOKUP(B648,'Highest Rating - Edited'!$B$1:$K$50,3,0)</f>
        <v>6508</v>
      </c>
      <c r="J648" s="1">
        <f>VLOOKUP(B648,'Highest Rating - Edited'!$B$1:$K$50,4,0)</f>
        <v>43497</v>
      </c>
      <c r="K648" t="str">
        <f>VLOOKUP(B648,'Highest Rating - Edited'!$B$1:$K$50,5,0)</f>
        <v>Rating Above Average</v>
      </c>
      <c r="L648" t="str">
        <f>VLOOKUP(B648,'Highest Rating - Edited'!$B$1:$K$50,6,0)</f>
        <v>Level 3</v>
      </c>
      <c r="M648" t="str">
        <f>VLOOKUP(B648,'Highest Rating - Edited'!$B$1:$K$50,7,0)</f>
        <v>First Semester</v>
      </c>
      <c r="N648" t="str">
        <f>VLOOKUP(B648,'Highest Rating - Edited'!$B$1:$K$50,8,0)</f>
        <v>Old Series</v>
      </c>
      <c r="O648" t="str">
        <f>VLOOKUP(B648,'Highest Rating - Edited'!$B$1:$K$50,9,0)</f>
        <v>www.dqstream/sky-castle/jtbc.com</v>
      </c>
      <c r="P648" s="4" t="str">
        <f t="shared" si="31"/>
        <v>SKY CASTLE</v>
      </c>
      <c r="Q648" t="str">
        <f t="shared" si="32"/>
        <v>Halo K-Drama Lovers, nikmati SKY CASTLE Ada Yoo Yeon yang nemenin kamu di hari libur kau lho</v>
      </c>
    </row>
    <row r="649" spans="1:17">
      <c r="A649">
        <f>'Actor - Edited'!A649</f>
        <v>648</v>
      </c>
      <c r="B649" t="s">
        <v>1397</v>
      </c>
      <c r="C649" t="str">
        <f>'Actor - Edited'!C649</f>
        <v>Kim Jung-nan</v>
      </c>
      <c r="D649" t="str">
        <f>'Actor - Edited'!D649</f>
        <v>Lee Myung-</v>
      </c>
      <c r="E649" t="str">
        <f>'Actor - Edited'!F649</f>
        <v>Supporting</v>
      </c>
      <c r="F649" t="str">
        <f>'Actor - Edited'!G649</f>
        <v>www.dqbio/kim-jung-nan/sky-castle.com</v>
      </c>
      <c r="G649" s="4" t="str">
        <f t="shared" si="30"/>
        <v>KIM JUNG-NAN</v>
      </c>
      <c r="H649" t="str">
        <f>VLOOKUP(B649,'Highest Rating - Edited'!$B$1:$K$50,2,0)</f>
        <v>JTBC</v>
      </c>
      <c r="I649">
        <f>VLOOKUP(B649,'Highest Rating - Edited'!$B$1:$K$50,3,0)</f>
        <v>6508</v>
      </c>
      <c r="J649" s="1">
        <f>VLOOKUP(B649,'Highest Rating - Edited'!$B$1:$K$50,4,0)</f>
        <v>43497</v>
      </c>
      <c r="K649" t="str">
        <f>VLOOKUP(B649,'Highest Rating - Edited'!$B$1:$K$50,5,0)</f>
        <v>Rating Above Average</v>
      </c>
      <c r="L649" t="str">
        <f>VLOOKUP(B649,'Highest Rating - Edited'!$B$1:$K$50,6,0)</f>
        <v>Level 3</v>
      </c>
      <c r="M649" t="str">
        <f>VLOOKUP(B649,'Highest Rating - Edited'!$B$1:$K$50,7,0)</f>
        <v>First Semester</v>
      </c>
      <c r="N649" t="str">
        <f>VLOOKUP(B649,'Highest Rating - Edited'!$B$1:$K$50,8,0)</f>
        <v>Old Series</v>
      </c>
      <c r="O649" t="str">
        <f>VLOOKUP(B649,'Highest Rating - Edited'!$B$1:$K$50,9,0)</f>
        <v>www.dqstream/sky-castle/jtbc.com</v>
      </c>
      <c r="P649" s="4" t="str">
        <f t="shared" si="31"/>
        <v>SKY CASTLE</v>
      </c>
      <c r="Q649" t="str">
        <f t="shared" si="32"/>
        <v>Halo K-Drama Lovers, nikmati SKY CASTLE Ada Kim Jung-nan yang nemenin kamu di hari libur kau lho</v>
      </c>
    </row>
    <row r="650" spans="1:17">
      <c r="A650">
        <f>'Actor - Edited'!A650</f>
        <v>649</v>
      </c>
      <c r="B650" t="s">
        <v>1397</v>
      </c>
      <c r="C650" t="str">
        <f>'Actor - Edited'!C650</f>
        <v>Song Geon-hee</v>
      </c>
      <c r="D650" t="str">
        <f>'Actor - Edited'!D650</f>
        <v>Park Young</v>
      </c>
      <c r="E650" t="str">
        <f>'Actor - Edited'!F650</f>
        <v>Supporting</v>
      </c>
      <c r="F650" t="str">
        <f>'Actor - Edited'!G650</f>
        <v>www.dqbio/song-geon-hee/sky-castle.com</v>
      </c>
      <c r="G650" s="4" t="str">
        <f t="shared" si="30"/>
        <v>SONG GEON-HEE</v>
      </c>
      <c r="H650" t="str">
        <f>VLOOKUP(B650,'Highest Rating - Edited'!$B$1:$K$50,2,0)</f>
        <v>JTBC</v>
      </c>
      <c r="I650">
        <f>VLOOKUP(B650,'Highest Rating - Edited'!$B$1:$K$50,3,0)</f>
        <v>6508</v>
      </c>
      <c r="J650" s="1">
        <f>VLOOKUP(B650,'Highest Rating - Edited'!$B$1:$K$50,4,0)</f>
        <v>43497</v>
      </c>
      <c r="K650" t="str">
        <f>VLOOKUP(B650,'Highest Rating - Edited'!$B$1:$K$50,5,0)</f>
        <v>Rating Above Average</v>
      </c>
      <c r="L650" t="str">
        <f>VLOOKUP(B650,'Highest Rating - Edited'!$B$1:$K$50,6,0)</f>
        <v>Level 3</v>
      </c>
      <c r="M650" t="str">
        <f>VLOOKUP(B650,'Highest Rating - Edited'!$B$1:$K$50,7,0)</f>
        <v>First Semester</v>
      </c>
      <c r="N650" t="str">
        <f>VLOOKUP(B650,'Highest Rating - Edited'!$B$1:$K$50,8,0)</f>
        <v>Old Series</v>
      </c>
      <c r="O650" t="str">
        <f>VLOOKUP(B650,'Highest Rating - Edited'!$B$1:$K$50,9,0)</f>
        <v>www.dqstream/sky-castle/jtbc.com</v>
      </c>
      <c r="P650" s="4" t="str">
        <f t="shared" si="31"/>
        <v>SKY CASTLE</v>
      </c>
      <c r="Q650" t="str">
        <f t="shared" si="32"/>
        <v>Halo K-Drama Lovers, nikmati SKY CASTLE Ada Song Geon-hee yang nemenin kamu di hari libur kau lho</v>
      </c>
    </row>
    <row r="651" spans="1:17">
      <c r="A651">
        <f>'Actor - Edited'!A651</f>
        <v>650</v>
      </c>
      <c r="B651" t="s">
        <v>1397</v>
      </c>
      <c r="C651" t="str">
        <f>'Actor - Edited'!C651</f>
        <v>Yu Seong-ju</v>
      </c>
      <c r="D651" t="str">
        <f>'Actor - Edited'!D651</f>
        <v>Park Soo-c</v>
      </c>
      <c r="E651" t="str">
        <f>'Actor - Edited'!F651</f>
        <v>Supporting</v>
      </c>
      <c r="F651" t="str">
        <f>'Actor - Edited'!G651</f>
        <v>www.dqbio/yu-seong-ju/sky-castle.com</v>
      </c>
      <c r="G651" s="4" t="str">
        <f t="shared" si="30"/>
        <v>YU SEONG-JU</v>
      </c>
      <c r="H651" t="str">
        <f>VLOOKUP(B651,'Highest Rating - Edited'!$B$1:$K$50,2,0)</f>
        <v>JTBC</v>
      </c>
      <c r="I651">
        <f>VLOOKUP(B651,'Highest Rating - Edited'!$B$1:$K$50,3,0)</f>
        <v>6508</v>
      </c>
      <c r="J651" s="1">
        <f>VLOOKUP(B651,'Highest Rating - Edited'!$B$1:$K$50,4,0)</f>
        <v>43497</v>
      </c>
      <c r="K651" t="str">
        <f>VLOOKUP(B651,'Highest Rating - Edited'!$B$1:$K$50,5,0)</f>
        <v>Rating Above Average</v>
      </c>
      <c r="L651" t="str">
        <f>VLOOKUP(B651,'Highest Rating - Edited'!$B$1:$K$50,6,0)</f>
        <v>Level 3</v>
      </c>
      <c r="M651" t="str">
        <f>VLOOKUP(B651,'Highest Rating - Edited'!$B$1:$K$50,7,0)</f>
        <v>First Semester</v>
      </c>
      <c r="N651" t="str">
        <f>VLOOKUP(B651,'Highest Rating - Edited'!$B$1:$K$50,8,0)</f>
        <v>Old Series</v>
      </c>
      <c r="O651" t="str">
        <f>VLOOKUP(B651,'Highest Rating - Edited'!$B$1:$K$50,9,0)</f>
        <v>www.dqstream/sky-castle/jtbc.com</v>
      </c>
      <c r="P651" s="4" t="str">
        <f t="shared" si="31"/>
        <v>SKY CASTLE</v>
      </c>
      <c r="Q651" t="str">
        <f t="shared" si="32"/>
        <v>Halo K-Drama Lovers, nikmati SKY CASTLE Ada Yu Seong-ju yang nemenin kamu di hari libur kau lho</v>
      </c>
    </row>
    <row r="652" spans="1:17">
      <c r="A652">
        <f>'Actor - Edited'!A652</f>
        <v>651</v>
      </c>
      <c r="B652" t="s">
        <v>1397</v>
      </c>
      <c r="C652" t="str">
        <f>'Actor - Edited'!C652</f>
        <v>Lee Yun-seol</v>
      </c>
      <c r="D652" t="str">
        <f>'Actor - Edited'!D652</f>
        <v>Lee Ga-eul</v>
      </c>
      <c r="E652" t="str">
        <f>'Actor - Edited'!F652</f>
        <v>Supporting</v>
      </c>
      <c r="F652" t="str">
        <f>'Actor - Edited'!G652</f>
        <v>www.dqbio/lee-yun-seol/sky-castle.com</v>
      </c>
      <c r="G652" s="4" t="str">
        <f t="shared" si="30"/>
        <v>LEE YUN-SEOL</v>
      </c>
      <c r="H652" t="str">
        <f>VLOOKUP(B652,'Highest Rating - Edited'!$B$1:$K$50,2,0)</f>
        <v>JTBC</v>
      </c>
      <c r="I652">
        <f>VLOOKUP(B652,'Highest Rating - Edited'!$B$1:$K$50,3,0)</f>
        <v>6508</v>
      </c>
      <c r="J652" s="1">
        <f>VLOOKUP(B652,'Highest Rating - Edited'!$B$1:$K$50,4,0)</f>
        <v>43497</v>
      </c>
      <c r="K652" t="str">
        <f>VLOOKUP(B652,'Highest Rating - Edited'!$B$1:$K$50,5,0)</f>
        <v>Rating Above Average</v>
      </c>
      <c r="L652" t="str">
        <f>VLOOKUP(B652,'Highest Rating - Edited'!$B$1:$K$50,6,0)</f>
        <v>Level 3</v>
      </c>
      <c r="M652" t="str">
        <f>VLOOKUP(B652,'Highest Rating - Edited'!$B$1:$K$50,7,0)</f>
        <v>First Semester</v>
      </c>
      <c r="N652" t="str">
        <f>VLOOKUP(B652,'Highest Rating - Edited'!$B$1:$K$50,8,0)</f>
        <v>Old Series</v>
      </c>
      <c r="O652" t="str">
        <f>VLOOKUP(B652,'Highest Rating - Edited'!$B$1:$K$50,9,0)</f>
        <v>www.dqstream/sky-castle/jtbc.com</v>
      </c>
      <c r="P652" s="4" t="str">
        <f t="shared" si="31"/>
        <v>SKY CASTLE</v>
      </c>
      <c r="Q652" t="str">
        <f t="shared" si="32"/>
        <v>Halo K-Drama Lovers, nikmati SKY CASTLE Ada Lee Yun-seol yang nemenin kamu di hari libur kau lho</v>
      </c>
    </row>
    <row r="653" spans="1:17">
      <c r="A653">
        <f>'Actor - Edited'!A653</f>
        <v>652</v>
      </c>
      <c r="B653" t="s">
        <v>1397</v>
      </c>
      <c r="C653" t="str">
        <f>'Actor - Edited'!C653</f>
        <v>Kwon Hwa-woon</v>
      </c>
      <c r="D653" t="str">
        <f>'Actor - Edited'!D653</f>
        <v>Lee Choong</v>
      </c>
      <c r="E653" t="str">
        <f>'Actor - Edited'!F653</f>
        <v>Supporting</v>
      </c>
      <c r="F653" t="str">
        <f>'Actor - Edited'!G653</f>
        <v>www.dqbio/kwon-hwa-woon/sky-castle.com</v>
      </c>
      <c r="G653" s="4" t="str">
        <f t="shared" si="30"/>
        <v>KWON HWA-WOON</v>
      </c>
      <c r="H653" t="str">
        <f>VLOOKUP(B653,'Highest Rating - Edited'!$B$1:$K$50,2,0)</f>
        <v>JTBC</v>
      </c>
      <c r="I653">
        <f>VLOOKUP(B653,'Highest Rating - Edited'!$B$1:$K$50,3,0)</f>
        <v>6508</v>
      </c>
      <c r="J653" s="1">
        <f>VLOOKUP(B653,'Highest Rating - Edited'!$B$1:$K$50,4,0)</f>
        <v>43497</v>
      </c>
      <c r="K653" t="str">
        <f>VLOOKUP(B653,'Highest Rating - Edited'!$B$1:$K$50,5,0)</f>
        <v>Rating Above Average</v>
      </c>
      <c r="L653" t="str">
        <f>VLOOKUP(B653,'Highest Rating - Edited'!$B$1:$K$50,6,0)</f>
        <v>Level 3</v>
      </c>
      <c r="M653" t="str">
        <f>VLOOKUP(B653,'Highest Rating - Edited'!$B$1:$K$50,7,0)</f>
        <v>First Semester</v>
      </c>
      <c r="N653" t="str">
        <f>VLOOKUP(B653,'Highest Rating - Edited'!$B$1:$K$50,8,0)</f>
        <v>Old Series</v>
      </c>
      <c r="O653" t="str">
        <f>VLOOKUP(B653,'Highest Rating - Edited'!$B$1:$K$50,9,0)</f>
        <v>www.dqstream/sky-castle/jtbc.com</v>
      </c>
      <c r="P653" s="4" t="str">
        <f t="shared" si="31"/>
        <v>SKY CASTLE</v>
      </c>
      <c r="Q653" t="str">
        <f t="shared" si="32"/>
        <v>Halo K-Drama Lovers, nikmati SKY CASTLE Ada Kwon Hwa-woon yang nemenin kamu di hari libur kau lho</v>
      </c>
    </row>
    <row r="654" spans="1:17">
      <c r="A654">
        <f>'Actor - Edited'!A654</f>
        <v>653</v>
      </c>
      <c r="B654" t="s">
        <v>1397</v>
      </c>
      <c r="C654" t="str">
        <f>'Actor - Edited'!C654</f>
        <v>Shin Cheol-jin</v>
      </c>
      <c r="D654" t="str">
        <f>'Actor - Edited'!D654</f>
        <v>elder at S</v>
      </c>
      <c r="E654" t="str">
        <f>'Actor - Edited'!F654</f>
        <v>Supporting</v>
      </c>
      <c r="F654" t="str">
        <f>'Actor - Edited'!G654</f>
        <v>www.dqbio/shin-cheol-jin/sky-castle.com</v>
      </c>
      <c r="G654" s="4" t="str">
        <f t="shared" si="30"/>
        <v>SHIN CHEOL-JIN</v>
      </c>
      <c r="H654" t="str">
        <f>VLOOKUP(B654,'Highest Rating - Edited'!$B$1:$K$50,2,0)</f>
        <v>JTBC</v>
      </c>
      <c r="I654">
        <f>VLOOKUP(B654,'Highest Rating - Edited'!$B$1:$K$50,3,0)</f>
        <v>6508</v>
      </c>
      <c r="J654" s="1">
        <f>VLOOKUP(B654,'Highest Rating - Edited'!$B$1:$K$50,4,0)</f>
        <v>43497</v>
      </c>
      <c r="K654" t="str">
        <f>VLOOKUP(B654,'Highest Rating - Edited'!$B$1:$K$50,5,0)</f>
        <v>Rating Above Average</v>
      </c>
      <c r="L654" t="str">
        <f>VLOOKUP(B654,'Highest Rating - Edited'!$B$1:$K$50,6,0)</f>
        <v>Level 3</v>
      </c>
      <c r="M654" t="str">
        <f>VLOOKUP(B654,'Highest Rating - Edited'!$B$1:$K$50,7,0)</f>
        <v>First Semester</v>
      </c>
      <c r="N654" t="str">
        <f>VLOOKUP(B654,'Highest Rating - Edited'!$B$1:$K$50,8,0)</f>
        <v>Old Series</v>
      </c>
      <c r="O654" t="str">
        <f>VLOOKUP(B654,'Highest Rating - Edited'!$B$1:$K$50,9,0)</f>
        <v>www.dqstream/sky-castle/jtbc.com</v>
      </c>
      <c r="P654" s="4" t="str">
        <f t="shared" si="31"/>
        <v>SKY CASTLE</v>
      </c>
      <c r="Q654" t="str">
        <f t="shared" si="32"/>
        <v>Halo K-Drama Lovers, nikmati SKY CASTLE Ada Shin Cheol-jin yang nemenin kamu di hari libur kau lho</v>
      </c>
    </row>
    <row r="655" spans="1:17">
      <c r="A655">
        <f>'Actor - Edited'!A655</f>
        <v>654</v>
      </c>
      <c r="B655" t="s">
        <v>1397</v>
      </c>
      <c r="C655" t="str">
        <f>'Actor - Edited'!C655</f>
        <v>Kim Chan-mi</v>
      </c>
      <c r="D655" t="str">
        <f>'Actor - Edited'!D655</f>
        <v>herself (e</v>
      </c>
      <c r="E655" t="str">
        <f>'Actor - Edited'!F655</f>
        <v>Supporting</v>
      </c>
      <c r="F655" t="str">
        <f>'Actor - Edited'!G655</f>
        <v>www.dqbio/kim-chan-mi/sky-castle.com</v>
      </c>
      <c r="G655" s="4" t="str">
        <f t="shared" si="30"/>
        <v>KIM CHAN-MI</v>
      </c>
      <c r="H655" t="str">
        <f>VLOOKUP(B655,'Highest Rating - Edited'!$B$1:$K$50,2,0)</f>
        <v>JTBC</v>
      </c>
      <c r="I655">
        <f>VLOOKUP(B655,'Highest Rating - Edited'!$B$1:$K$50,3,0)</f>
        <v>6508</v>
      </c>
      <c r="J655" s="1">
        <f>VLOOKUP(B655,'Highest Rating - Edited'!$B$1:$K$50,4,0)</f>
        <v>43497</v>
      </c>
      <c r="K655" t="str">
        <f>VLOOKUP(B655,'Highest Rating - Edited'!$B$1:$K$50,5,0)</f>
        <v>Rating Above Average</v>
      </c>
      <c r="L655" t="str">
        <f>VLOOKUP(B655,'Highest Rating - Edited'!$B$1:$K$50,6,0)</f>
        <v>Level 3</v>
      </c>
      <c r="M655" t="str">
        <f>VLOOKUP(B655,'Highest Rating - Edited'!$B$1:$K$50,7,0)</f>
        <v>First Semester</v>
      </c>
      <c r="N655" t="str">
        <f>VLOOKUP(B655,'Highest Rating - Edited'!$B$1:$K$50,8,0)</f>
        <v>Old Series</v>
      </c>
      <c r="O655" t="str">
        <f>VLOOKUP(B655,'Highest Rating - Edited'!$B$1:$K$50,9,0)</f>
        <v>www.dqstream/sky-castle/jtbc.com</v>
      </c>
      <c r="P655" s="4" t="str">
        <f t="shared" si="31"/>
        <v>SKY CASTLE</v>
      </c>
      <c r="Q655" t="str">
        <f t="shared" si="32"/>
        <v>Halo K-Drama Lovers, nikmati SKY CASTLE Ada Kim Chan-mi yang nemenin kamu di hari libur kau lho</v>
      </c>
    </row>
    <row r="656" spans="1:17">
      <c r="A656">
        <f>'Actor - Edited'!A656</f>
        <v>655</v>
      </c>
      <c r="B656" t="s">
        <v>1398</v>
      </c>
      <c r="C656" t="str">
        <f>'Actor - Edited'!C656</f>
        <v>Jang Gwang</v>
      </c>
      <c r="D656" t="str">
        <f>'Actor - Edited'!D656</f>
        <v>Eunuch Jo</v>
      </c>
      <c r="E656" t="str">
        <f>'Actor - Edited'!F656</f>
        <v>Supporting</v>
      </c>
      <c r="F656" t="str">
        <f>'Actor - Edited'!G656</f>
        <v>www.dqbio/jang-gwang/the-crowned-clown.com</v>
      </c>
      <c r="G656" s="4" t="str">
        <f t="shared" si="30"/>
        <v>JANG GWANG</v>
      </c>
      <c r="H656" t="str">
        <f>VLOOKUP(B656,'Highest Rating - Edited'!$B$1:$K$50,2,0)</f>
        <v>NO NETWORK</v>
      </c>
      <c r="I656">
        <f>VLOOKUP(B656,'Highest Rating - Edited'!$B$1:$K$50,3,0)</f>
        <v>2447</v>
      </c>
      <c r="J656" s="1">
        <f>VLOOKUP(B656,'Highest Rating - Edited'!$B$1:$K$50,4,0)</f>
        <v>43528</v>
      </c>
      <c r="K656" t="str">
        <f>VLOOKUP(B656,'Highest Rating - Edited'!$B$1:$K$50,5,0)</f>
        <v>Rating Below Average</v>
      </c>
      <c r="L656" t="str">
        <f>VLOOKUP(B656,'Highest Rating - Edited'!$B$1:$K$50,6,0)</f>
        <v>Level 2</v>
      </c>
      <c r="M656" t="str">
        <f>VLOOKUP(B656,'Highest Rating - Edited'!$B$1:$K$50,7,0)</f>
        <v>First Semester</v>
      </c>
      <c r="N656" t="str">
        <f>VLOOKUP(B656,'Highest Rating - Edited'!$B$1:$K$50,8,0)</f>
        <v>Old Series</v>
      </c>
      <c r="O656" t="str">
        <f>VLOOKUP(B656,'Highest Rating - Edited'!$B$1:$K$50,9,0)</f>
        <v>www.dqstream/the-crowned-clown/no-network.com</v>
      </c>
      <c r="P656" s="4" t="str">
        <f t="shared" si="31"/>
        <v>THE CROWNED CLOWN</v>
      </c>
      <c r="Q656" t="str">
        <f t="shared" si="32"/>
        <v>Halo K-Drama Lovers, nikmati THE CROWNED CLOWN Ada Jang Gwang yang nemenin kamu di hari libur kau lho</v>
      </c>
    </row>
    <row r="657" spans="1:17">
      <c r="A657">
        <f>'Actor - Edited'!A657</f>
        <v>656</v>
      </c>
      <c r="B657" t="s">
        <v>1398</v>
      </c>
      <c r="C657" t="str">
        <f>'Actor - Edited'!C657</f>
        <v>Yoon Jong-suk</v>
      </c>
      <c r="D657" t="str">
        <f>'Actor - Edited'!D657</f>
        <v>Jang Moo-y</v>
      </c>
      <c r="E657" t="str">
        <f>'Actor - Edited'!F657</f>
        <v>Supporting</v>
      </c>
      <c r="F657" t="str">
        <f>'Actor - Edited'!G657</f>
        <v>www.dqbio/yoon-jong-suk/the-crowned-clown.com</v>
      </c>
      <c r="G657" s="4" t="str">
        <f t="shared" si="30"/>
        <v>YOON JONG-SUK</v>
      </c>
      <c r="H657" t="str">
        <f>VLOOKUP(B657,'Highest Rating - Edited'!$B$1:$K$50,2,0)</f>
        <v>NO NETWORK</v>
      </c>
      <c r="I657">
        <f>VLOOKUP(B657,'Highest Rating - Edited'!$B$1:$K$50,3,0)</f>
        <v>2447</v>
      </c>
      <c r="J657" s="1">
        <f>VLOOKUP(B657,'Highest Rating - Edited'!$B$1:$K$50,4,0)</f>
        <v>43528</v>
      </c>
      <c r="K657" t="str">
        <f>VLOOKUP(B657,'Highest Rating - Edited'!$B$1:$K$50,5,0)</f>
        <v>Rating Below Average</v>
      </c>
      <c r="L657" t="str">
        <f>VLOOKUP(B657,'Highest Rating - Edited'!$B$1:$K$50,6,0)</f>
        <v>Level 2</v>
      </c>
      <c r="M657" t="str">
        <f>VLOOKUP(B657,'Highest Rating - Edited'!$B$1:$K$50,7,0)</f>
        <v>First Semester</v>
      </c>
      <c r="N657" t="str">
        <f>VLOOKUP(B657,'Highest Rating - Edited'!$B$1:$K$50,8,0)</f>
        <v>Old Series</v>
      </c>
      <c r="O657" t="str">
        <f>VLOOKUP(B657,'Highest Rating - Edited'!$B$1:$K$50,9,0)</f>
        <v>www.dqstream/the-crowned-clown/no-network.com</v>
      </c>
      <c r="P657" s="4" t="str">
        <f t="shared" si="31"/>
        <v>THE CROWNED CLOWN</v>
      </c>
      <c r="Q657" t="str">
        <f t="shared" si="32"/>
        <v>Halo K-Drama Lovers, nikmati THE CROWNED CLOWN Ada Yoon Jong-suk yang nemenin kamu di hari libur kau lho</v>
      </c>
    </row>
    <row r="658" spans="1:17">
      <c r="A658">
        <f>'Actor - Edited'!A658</f>
        <v>657</v>
      </c>
      <c r="B658" t="s">
        <v>1398</v>
      </c>
      <c r="C658" t="str">
        <f>'Actor - Edited'!C658</f>
        <v>Shin Soo-yeon</v>
      </c>
      <c r="D658" t="str">
        <f>'Actor - Edited'!D658</f>
        <v>Dal-rae, H</v>
      </c>
      <c r="E658" t="str">
        <f>'Actor - Edited'!F658</f>
        <v>Supporting</v>
      </c>
      <c r="F658" t="str">
        <f>'Actor - Edited'!G658</f>
        <v>www.dqbio/shin-soo-yeon/the-crowned-clown.com</v>
      </c>
      <c r="G658" s="4" t="str">
        <f t="shared" si="30"/>
        <v>SHIN SOO-YEON</v>
      </c>
      <c r="H658" t="str">
        <f>VLOOKUP(B658,'Highest Rating - Edited'!$B$1:$K$50,2,0)</f>
        <v>NO NETWORK</v>
      </c>
      <c r="I658">
        <f>VLOOKUP(B658,'Highest Rating - Edited'!$B$1:$K$50,3,0)</f>
        <v>2447</v>
      </c>
      <c r="J658" s="1">
        <f>VLOOKUP(B658,'Highest Rating - Edited'!$B$1:$K$50,4,0)</f>
        <v>43528</v>
      </c>
      <c r="K658" t="str">
        <f>VLOOKUP(B658,'Highest Rating - Edited'!$B$1:$K$50,5,0)</f>
        <v>Rating Below Average</v>
      </c>
      <c r="L658" t="str">
        <f>VLOOKUP(B658,'Highest Rating - Edited'!$B$1:$K$50,6,0)</f>
        <v>Level 2</v>
      </c>
      <c r="M658" t="str">
        <f>VLOOKUP(B658,'Highest Rating - Edited'!$B$1:$K$50,7,0)</f>
        <v>First Semester</v>
      </c>
      <c r="N658" t="str">
        <f>VLOOKUP(B658,'Highest Rating - Edited'!$B$1:$K$50,8,0)</f>
        <v>Old Series</v>
      </c>
      <c r="O658" t="str">
        <f>VLOOKUP(B658,'Highest Rating - Edited'!$B$1:$K$50,9,0)</f>
        <v>www.dqstream/the-crowned-clown/no-network.com</v>
      </c>
      <c r="P658" s="4" t="str">
        <f t="shared" si="31"/>
        <v>THE CROWNED CLOWN</v>
      </c>
      <c r="Q658" t="str">
        <f t="shared" si="32"/>
        <v>Halo K-Drama Lovers, nikmati THE CROWNED CLOWN Ada Shin Soo-yeon yang nemenin kamu di hari libur kau lho</v>
      </c>
    </row>
    <row r="659" spans="1:17">
      <c r="A659">
        <f>'Actor - Edited'!A659</f>
        <v>658</v>
      </c>
      <c r="B659" t="s">
        <v>1398</v>
      </c>
      <c r="C659" t="str">
        <f>'Actor - Edited'!C659</f>
        <v>Yoon Kyung-ho</v>
      </c>
      <c r="D659" t="str">
        <f>'Actor - Edited'!D659</f>
        <v>Kap-soo, H</v>
      </c>
      <c r="E659" t="str">
        <f>'Actor - Edited'!F659</f>
        <v>Supporting</v>
      </c>
      <c r="F659" t="str">
        <f>'Actor - Edited'!G659</f>
        <v>www.dqbio/yoon-kyung-ho/the-crowned-clown.com</v>
      </c>
      <c r="G659" s="4" t="str">
        <f t="shared" si="30"/>
        <v>YOON KYUNG-HO</v>
      </c>
      <c r="H659" t="str">
        <f>VLOOKUP(B659,'Highest Rating - Edited'!$B$1:$K$50,2,0)</f>
        <v>NO NETWORK</v>
      </c>
      <c r="I659">
        <f>VLOOKUP(B659,'Highest Rating - Edited'!$B$1:$K$50,3,0)</f>
        <v>2447</v>
      </c>
      <c r="J659" s="1">
        <f>VLOOKUP(B659,'Highest Rating - Edited'!$B$1:$K$50,4,0)</f>
        <v>43528</v>
      </c>
      <c r="K659" t="str">
        <f>VLOOKUP(B659,'Highest Rating - Edited'!$B$1:$K$50,5,0)</f>
        <v>Rating Below Average</v>
      </c>
      <c r="L659" t="str">
        <f>VLOOKUP(B659,'Highest Rating - Edited'!$B$1:$K$50,6,0)</f>
        <v>Level 2</v>
      </c>
      <c r="M659" t="str">
        <f>VLOOKUP(B659,'Highest Rating - Edited'!$B$1:$K$50,7,0)</f>
        <v>First Semester</v>
      </c>
      <c r="N659" t="str">
        <f>VLOOKUP(B659,'Highest Rating - Edited'!$B$1:$K$50,8,0)</f>
        <v>Old Series</v>
      </c>
      <c r="O659" t="str">
        <f>VLOOKUP(B659,'Highest Rating - Edited'!$B$1:$K$50,9,0)</f>
        <v>www.dqstream/the-crowned-clown/no-network.com</v>
      </c>
      <c r="P659" s="4" t="str">
        <f t="shared" si="31"/>
        <v>THE CROWNED CLOWN</v>
      </c>
      <c r="Q659" t="str">
        <f t="shared" si="32"/>
        <v>Halo K-Drama Lovers, nikmati THE CROWNED CLOWN Ada Yoon Kyung-ho yang nemenin kamu di hari libur kau lho</v>
      </c>
    </row>
    <row r="660" spans="1:17">
      <c r="A660">
        <f>'Actor - Edited'!A660</f>
        <v>659</v>
      </c>
      <c r="B660" t="s">
        <v>1398</v>
      </c>
      <c r="C660" t="str">
        <f>'Actor - Edited'!C660</f>
        <v>Oh Ha-nee</v>
      </c>
      <c r="D660" t="str">
        <f>'Actor - Edited'!D660</f>
        <v xml:space="preserve">Ae-young, </v>
      </c>
      <c r="E660" t="str">
        <f>'Actor - Edited'!F660</f>
        <v>Supporting</v>
      </c>
      <c r="F660" t="str">
        <f>'Actor - Edited'!G660</f>
        <v>www.dqbio/oh-ha-nee/the-crowned-clown.com</v>
      </c>
      <c r="G660" s="4" t="str">
        <f t="shared" si="30"/>
        <v>OH HA-NEE</v>
      </c>
      <c r="H660" t="str">
        <f>VLOOKUP(B660,'Highest Rating - Edited'!$B$1:$K$50,2,0)</f>
        <v>NO NETWORK</v>
      </c>
      <c r="I660">
        <f>VLOOKUP(B660,'Highest Rating - Edited'!$B$1:$K$50,3,0)</f>
        <v>2447</v>
      </c>
      <c r="J660" s="1">
        <f>VLOOKUP(B660,'Highest Rating - Edited'!$B$1:$K$50,4,0)</f>
        <v>43528</v>
      </c>
      <c r="K660" t="str">
        <f>VLOOKUP(B660,'Highest Rating - Edited'!$B$1:$K$50,5,0)</f>
        <v>Rating Below Average</v>
      </c>
      <c r="L660" t="str">
        <f>VLOOKUP(B660,'Highest Rating - Edited'!$B$1:$K$50,6,0)</f>
        <v>Level 2</v>
      </c>
      <c r="M660" t="str">
        <f>VLOOKUP(B660,'Highest Rating - Edited'!$B$1:$K$50,7,0)</f>
        <v>First Semester</v>
      </c>
      <c r="N660" t="str">
        <f>VLOOKUP(B660,'Highest Rating - Edited'!$B$1:$K$50,8,0)</f>
        <v>Old Series</v>
      </c>
      <c r="O660" t="str">
        <f>VLOOKUP(B660,'Highest Rating - Edited'!$B$1:$K$50,9,0)</f>
        <v>www.dqstream/the-crowned-clown/no-network.com</v>
      </c>
      <c r="P660" s="4" t="str">
        <f t="shared" si="31"/>
        <v>THE CROWNED CLOWN</v>
      </c>
      <c r="Q660" t="str">
        <f t="shared" si="32"/>
        <v>Halo K-Drama Lovers, nikmati THE CROWNED CLOWN Ada Oh Ha-nee yang nemenin kamu di hari libur kau lho</v>
      </c>
    </row>
    <row r="661" spans="1:17">
      <c r="A661">
        <f>'Actor - Edited'!A661</f>
        <v>660</v>
      </c>
      <c r="B661" t="s">
        <v>1398</v>
      </c>
      <c r="C661" t="str">
        <f>'Actor - Edited'!C661</f>
        <v>Kim Soo-jin</v>
      </c>
      <c r="D661" t="str">
        <f>'Actor - Edited'!D661</f>
        <v>Court Lady</v>
      </c>
      <c r="E661" t="str">
        <f>'Actor - Edited'!F661</f>
        <v>Supporting</v>
      </c>
      <c r="F661" t="str">
        <f>'Actor - Edited'!G661</f>
        <v>www.dqbio/kim-soo-jin/the-crowned-clown.com</v>
      </c>
      <c r="G661" s="4" t="str">
        <f t="shared" si="30"/>
        <v>KIM SOO-JIN</v>
      </c>
      <c r="H661" t="str">
        <f>VLOOKUP(B661,'Highest Rating - Edited'!$B$1:$K$50,2,0)</f>
        <v>NO NETWORK</v>
      </c>
      <c r="I661">
        <f>VLOOKUP(B661,'Highest Rating - Edited'!$B$1:$K$50,3,0)</f>
        <v>2447</v>
      </c>
      <c r="J661" s="1">
        <f>VLOOKUP(B661,'Highest Rating - Edited'!$B$1:$K$50,4,0)</f>
        <v>43528</v>
      </c>
      <c r="K661" t="str">
        <f>VLOOKUP(B661,'Highest Rating - Edited'!$B$1:$K$50,5,0)</f>
        <v>Rating Below Average</v>
      </c>
      <c r="L661" t="str">
        <f>VLOOKUP(B661,'Highest Rating - Edited'!$B$1:$K$50,6,0)</f>
        <v>Level 2</v>
      </c>
      <c r="M661" t="str">
        <f>VLOOKUP(B661,'Highest Rating - Edited'!$B$1:$K$50,7,0)</f>
        <v>First Semester</v>
      </c>
      <c r="N661" t="str">
        <f>VLOOKUP(B661,'Highest Rating - Edited'!$B$1:$K$50,8,0)</f>
        <v>Old Series</v>
      </c>
      <c r="O661" t="str">
        <f>VLOOKUP(B661,'Highest Rating - Edited'!$B$1:$K$50,9,0)</f>
        <v>www.dqstream/the-crowned-clown/no-network.com</v>
      </c>
      <c r="P661" s="4" t="str">
        <f t="shared" si="31"/>
        <v>THE CROWNED CLOWN</v>
      </c>
      <c r="Q661" t="str">
        <f t="shared" si="32"/>
        <v>Halo K-Drama Lovers, nikmati THE CROWNED CLOWN Ada Kim Soo-jin yang nemenin kamu di hari libur kau lho</v>
      </c>
    </row>
    <row r="662" spans="1:17">
      <c r="A662">
        <f>'Actor - Edited'!A662</f>
        <v>661</v>
      </c>
      <c r="B662" t="s">
        <v>1398</v>
      </c>
      <c r="C662" t="str">
        <f>'Actor - Edited'!C662</f>
        <v>Kwon Hae-hyo</v>
      </c>
      <c r="D662" t="str">
        <f>'Actor - Edited'!D662</f>
        <v>Shin Chi-s</v>
      </c>
      <c r="E662" t="str">
        <f>'Actor - Edited'!F662</f>
        <v>Supporting</v>
      </c>
      <c r="F662" t="str">
        <f>'Actor - Edited'!G662</f>
        <v>www.dqbio/kwon-hae-hyo/the-crowned-clown.com</v>
      </c>
      <c r="G662" s="4" t="str">
        <f t="shared" si="30"/>
        <v>KWON HAE-HYO</v>
      </c>
      <c r="H662" t="str">
        <f>VLOOKUP(B662,'Highest Rating - Edited'!$B$1:$K$50,2,0)</f>
        <v>NO NETWORK</v>
      </c>
      <c r="I662">
        <f>VLOOKUP(B662,'Highest Rating - Edited'!$B$1:$K$50,3,0)</f>
        <v>2447</v>
      </c>
      <c r="J662" s="1">
        <f>VLOOKUP(B662,'Highest Rating - Edited'!$B$1:$K$50,4,0)</f>
        <v>43528</v>
      </c>
      <c r="K662" t="str">
        <f>VLOOKUP(B662,'Highest Rating - Edited'!$B$1:$K$50,5,0)</f>
        <v>Rating Below Average</v>
      </c>
      <c r="L662" t="str">
        <f>VLOOKUP(B662,'Highest Rating - Edited'!$B$1:$K$50,6,0)</f>
        <v>Level 2</v>
      </c>
      <c r="M662" t="str">
        <f>VLOOKUP(B662,'Highest Rating - Edited'!$B$1:$K$50,7,0)</f>
        <v>First Semester</v>
      </c>
      <c r="N662" t="str">
        <f>VLOOKUP(B662,'Highest Rating - Edited'!$B$1:$K$50,8,0)</f>
        <v>Old Series</v>
      </c>
      <c r="O662" t="str">
        <f>VLOOKUP(B662,'Highest Rating - Edited'!$B$1:$K$50,9,0)</f>
        <v>www.dqstream/the-crowned-clown/no-network.com</v>
      </c>
      <c r="P662" s="4" t="str">
        <f t="shared" si="31"/>
        <v>THE CROWNED CLOWN</v>
      </c>
      <c r="Q662" t="str">
        <f t="shared" si="32"/>
        <v>Halo K-Drama Lovers, nikmati THE CROWNED CLOWN Ada Kwon Hae-hyo yang nemenin kamu di hari libur kau lho</v>
      </c>
    </row>
    <row r="663" spans="1:17">
      <c r="A663">
        <f>'Actor - Edited'!A663</f>
        <v>662</v>
      </c>
      <c r="B663" t="s">
        <v>1398</v>
      </c>
      <c r="C663" t="str">
        <f>'Actor - Edited'!C663</f>
        <v>Jang Young-nam</v>
      </c>
      <c r="D663" t="str">
        <f>'Actor - Edited'!D663</f>
        <v xml:space="preserve">the Queen </v>
      </c>
      <c r="E663" t="str">
        <f>'Actor - Edited'!F663</f>
        <v>Supporting</v>
      </c>
      <c r="F663" t="str">
        <f>'Actor - Edited'!G663</f>
        <v>www.dqbio/jang-young-nam/the-crowned-clown.com</v>
      </c>
      <c r="G663" s="4" t="str">
        <f t="shared" si="30"/>
        <v>JANG YOUNG-NAM</v>
      </c>
      <c r="H663" t="str">
        <f>VLOOKUP(B663,'Highest Rating - Edited'!$B$1:$K$50,2,0)</f>
        <v>NO NETWORK</v>
      </c>
      <c r="I663">
        <f>VLOOKUP(B663,'Highest Rating - Edited'!$B$1:$K$50,3,0)</f>
        <v>2447</v>
      </c>
      <c r="J663" s="1">
        <f>VLOOKUP(B663,'Highest Rating - Edited'!$B$1:$K$50,4,0)</f>
        <v>43528</v>
      </c>
      <c r="K663" t="str">
        <f>VLOOKUP(B663,'Highest Rating - Edited'!$B$1:$K$50,5,0)</f>
        <v>Rating Below Average</v>
      </c>
      <c r="L663" t="str">
        <f>VLOOKUP(B663,'Highest Rating - Edited'!$B$1:$K$50,6,0)</f>
        <v>Level 2</v>
      </c>
      <c r="M663" t="str">
        <f>VLOOKUP(B663,'Highest Rating - Edited'!$B$1:$K$50,7,0)</f>
        <v>First Semester</v>
      </c>
      <c r="N663" t="str">
        <f>VLOOKUP(B663,'Highest Rating - Edited'!$B$1:$K$50,8,0)</f>
        <v>Old Series</v>
      </c>
      <c r="O663" t="str">
        <f>VLOOKUP(B663,'Highest Rating - Edited'!$B$1:$K$50,9,0)</f>
        <v>www.dqstream/the-crowned-clown/no-network.com</v>
      </c>
      <c r="P663" s="4" t="str">
        <f t="shared" si="31"/>
        <v>THE CROWNED CLOWN</v>
      </c>
      <c r="Q663" t="str">
        <f t="shared" si="32"/>
        <v>Halo K-Drama Lovers, nikmati THE CROWNED CLOWN Ada Jang Young-nam yang nemenin kamu di hari libur kau lho</v>
      </c>
    </row>
    <row r="664" spans="1:17">
      <c r="A664">
        <f>'Actor - Edited'!A664</f>
        <v>663</v>
      </c>
      <c r="B664" t="s">
        <v>1398</v>
      </c>
      <c r="C664" t="str">
        <f>'Actor - Edited'!C664</f>
        <v>Lee Moo-saeng</v>
      </c>
      <c r="D664" t="str">
        <f>'Actor - Edited'!D664</f>
        <v>Prince Jin</v>
      </c>
      <c r="E664" t="str">
        <f>'Actor - Edited'!F664</f>
        <v>Supporting</v>
      </c>
      <c r="F664" t="str">
        <f>'Actor - Edited'!G664</f>
        <v>www.dqbio/lee-moo-saeng/the-crowned-clown.com</v>
      </c>
      <c r="G664" s="4" t="str">
        <f t="shared" si="30"/>
        <v>LEE MOO-SAENG</v>
      </c>
      <c r="H664" t="str">
        <f>VLOOKUP(B664,'Highest Rating - Edited'!$B$1:$K$50,2,0)</f>
        <v>NO NETWORK</v>
      </c>
      <c r="I664">
        <f>VLOOKUP(B664,'Highest Rating - Edited'!$B$1:$K$50,3,0)</f>
        <v>2447</v>
      </c>
      <c r="J664" s="1">
        <f>VLOOKUP(B664,'Highest Rating - Edited'!$B$1:$K$50,4,0)</f>
        <v>43528</v>
      </c>
      <c r="K664" t="str">
        <f>VLOOKUP(B664,'Highest Rating - Edited'!$B$1:$K$50,5,0)</f>
        <v>Rating Below Average</v>
      </c>
      <c r="L664" t="str">
        <f>VLOOKUP(B664,'Highest Rating - Edited'!$B$1:$K$50,6,0)</f>
        <v>Level 2</v>
      </c>
      <c r="M664" t="str">
        <f>VLOOKUP(B664,'Highest Rating - Edited'!$B$1:$K$50,7,0)</f>
        <v>First Semester</v>
      </c>
      <c r="N664" t="str">
        <f>VLOOKUP(B664,'Highest Rating - Edited'!$B$1:$K$50,8,0)</f>
        <v>Old Series</v>
      </c>
      <c r="O664" t="str">
        <f>VLOOKUP(B664,'Highest Rating - Edited'!$B$1:$K$50,9,0)</f>
        <v>www.dqstream/the-crowned-clown/no-network.com</v>
      </c>
      <c r="P664" s="4" t="str">
        <f t="shared" si="31"/>
        <v>THE CROWNED CLOWN</v>
      </c>
      <c r="Q664" t="str">
        <f t="shared" si="32"/>
        <v>Halo K-Drama Lovers, nikmati THE CROWNED CLOWN Ada Lee Moo-saeng yang nemenin kamu di hari libur kau lho</v>
      </c>
    </row>
    <row r="665" spans="1:17">
      <c r="A665">
        <f>'Actor - Edited'!A665</f>
        <v>664</v>
      </c>
      <c r="B665" t="s">
        <v>1398</v>
      </c>
      <c r="C665" t="str">
        <f>'Actor - Edited'!C665</f>
        <v>Min Ji-ah</v>
      </c>
      <c r="D665" t="str">
        <f>'Actor - Edited'!D665</f>
        <v>Court Lady</v>
      </c>
      <c r="E665" t="str">
        <f>'Actor - Edited'!F665</f>
        <v>Supporting</v>
      </c>
      <c r="F665" t="str">
        <f>'Actor - Edited'!G665</f>
        <v>www.dqbio/min-ji-ah/the-crowned-clown.com</v>
      </c>
      <c r="G665" s="4" t="str">
        <f t="shared" si="30"/>
        <v>MIN JI-AH</v>
      </c>
      <c r="H665" t="str">
        <f>VLOOKUP(B665,'Highest Rating - Edited'!$B$1:$K$50,2,0)</f>
        <v>NO NETWORK</v>
      </c>
      <c r="I665">
        <f>VLOOKUP(B665,'Highest Rating - Edited'!$B$1:$K$50,3,0)</f>
        <v>2447</v>
      </c>
      <c r="J665" s="1">
        <f>VLOOKUP(B665,'Highest Rating - Edited'!$B$1:$K$50,4,0)</f>
        <v>43528</v>
      </c>
      <c r="K665" t="str">
        <f>VLOOKUP(B665,'Highest Rating - Edited'!$B$1:$K$50,5,0)</f>
        <v>Rating Below Average</v>
      </c>
      <c r="L665" t="str">
        <f>VLOOKUP(B665,'Highest Rating - Edited'!$B$1:$K$50,6,0)</f>
        <v>Level 2</v>
      </c>
      <c r="M665" t="str">
        <f>VLOOKUP(B665,'Highest Rating - Edited'!$B$1:$K$50,7,0)</f>
        <v>First Semester</v>
      </c>
      <c r="N665" t="str">
        <f>VLOOKUP(B665,'Highest Rating - Edited'!$B$1:$K$50,8,0)</f>
        <v>Old Series</v>
      </c>
      <c r="O665" t="str">
        <f>VLOOKUP(B665,'Highest Rating - Edited'!$B$1:$K$50,9,0)</f>
        <v>www.dqstream/the-crowned-clown/no-network.com</v>
      </c>
      <c r="P665" s="4" t="str">
        <f t="shared" si="31"/>
        <v>THE CROWNED CLOWN</v>
      </c>
      <c r="Q665" t="str">
        <f t="shared" si="32"/>
        <v>Halo K-Drama Lovers, nikmati THE CROWNED CLOWN Ada Min Ji-ah yang nemenin kamu di hari libur kau lho</v>
      </c>
    </row>
    <row r="666" spans="1:17">
      <c r="A666">
        <f>'Actor - Edited'!A666</f>
        <v>665</v>
      </c>
      <c r="B666" t="s">
        <v>1398</v>
      </c>
      <c r="C666" t="str">
        <f>'Actor - Edited'!C666</f>
        <v>Choi Kyu-jin</v>
      </c>
      <c r="D666" t="str">
        <f>'Actor - Edited'!D666</f>
        <v>Shin Yi-ky</v>
      </c>
      <c r="E666" t="str">
        <f>'Actor - Edited'!F666</f>
        <v>Supporting</v>
      </c>
      <c r="F666" t="str">
        <f>'Actor - Edited'!G666</f>
        <v>www.dqbio/choi-kyu-jin/the-crowned-clown.com</v>
      </c>
      <c r="G666" s="4" t="str">
        <f t="shared" si="30"/>
        <v>CHOI KYU-JIN</v>
      </c>
      <c r="H666" t="str">
        <f>VLOOKUP(B666,'Highest Rating - Edited'!$B$1:$K$50,2,0)</f>
        <v>NO NETWORK</v>
      </c>
      <c r="I666">
        <f>VLOOKUP(B666,'Highest Rating - Edited'!$B$1:$K$50,3,0)</f>
        <v>2447</v>
      </c>
      <c r="J666" s="1">
        <f>VLOOKUP(B666,'Highest Rating - Edited'!$B$1:$K$50,4,0)</f>
        <v>43528</v>
      </c>
      <c r="K666" t="str">
        <f>VLOOKUP(B666,'Highest Rating - Edited'!$B$1:$K$50,5,0)</f>
        <v>Rating Below Average</v>
      </c>
      <c r="L666" t="str">
        <f>VLOOKUP(B666,'Highest Rating - Edited'!$B$1:$K$50,6,0)</f>
        <v>Level 2</v>
      </c>
      <c r="M666" t="str">
        <f>VLOOKUP(B666,'Highest Rating - Edited'!$B$1:$K$50,7,0)</f>
        <v>First Semester</v>
      </c>
      <c r="N666" t="str">
        <f>VLOOKUP(B666,'Highest Rating - Edited'!$B$1:$K$50,8,0)</f>
        <v>Old Series</v>
      </c>
      <c r="O666" t="str">
        <f>VLOOKUP(B666,'Highest Rating - Edited'!$B$1:$K$50,9,0)</f>
        <v>www.dqstream/the-crowned-clown/no-network.com</v>
      </c>
      <c r="P666" s="4" t="str">
        <f t="shared" si="31"/>
        <v>THE CROWNED CLOWN</v>
      </c>
      <c r="Q666" t="str">
        <f t="shared" si="32"/>
        <v>Halo K-Drama Lovers, nikmati THE CROWNED CLOWN Ada Choi Kyu-jin yang nemenin kamu di hari libur kau lho</v>
      </c>
    </row>
    <row r="667" spans="1:17">
      <c r="A667">
        <f>'Actor - Edited'!A667</f>
        <v>666</v>
      </c>
      <c r="B667" t="s">
        <v>1398</v>
      </c>
      <c r="C667" t="str">
        <f>'Actor - Edited'!C667</f>
        <v>Seo Yoon-ah</v>
      </c>
      <c r="D667" t="str">
        <f>'Actor - Edited'!D667</f>
        <v>Seon Hwa-d</v>
      </c>
      <c r="E667" t="str">
        <f>'Actor - Edited'!F667</f>
        <v>Supporting</v>
      </c>
      <c r="F667" t="str">
        <f>'Actor - Edited'!G667</f>
        <v>www.dqbio/seo-yoon-ah/the-crowned-clown.com</v>
      </c>
      <c r="G667" s="4" t="str">
        <f t="shared" si="30"/>
        <v>SEO YOON-AH</v>
      </c>
      <c r="H667" t="str">
        <f>VLOOKUP(B667,'Highest Rating - Edited'!$B$1:$K$50,2,0)</f>
        <v>NO NETWORK</v>
      </c>
      <c r="I667">
        <f>VLOOKUP(B667,'Highest Rating - Edited'!$B$1:$K$50,3,0)</f>
        <v>2447</v>
      </c>
      <c r="J667" s="1">
        <f>VLOOKUP(B667,'Highest Rating - Edited'!$B$1:$K$50,4,0)</f>
        <v>43528</v>
      </c>
      <c r="K667" t="str">
        <f>VLOOKUP(B667,'Highest Rating - Edited'!$B$1:$K$50,5,0)</f>
        <v>Rating Below Average</v>
      </c>
      <c r="L667" t="str">
        <f>VLOOKUP(B667,'Highest Rating - Edited'!$B$1:$K$50,6,0)</f>
        <v>Level 2</v>
      </c>
      <c r="M667" t="str">
        <f>VLOOKUP(B667,'Highest Rating - Edited'!$B$1:$K$50,7,0)</f>
        <v>First Semester</v>
      </c>
      <c r="N667" t="str">
        <f>VLOOKUP(B667,'Highest Rating - Edited'!$B$1:$K$50,8,0)</f>
        <v>Old Series</v>
      </c>
      <c r="O667" t="str">
        <f>VLOOKUP(B667,'Highest Rating - Edited'!$B$1:$K$50,9,0)</f>
        <v>www.dqstream/the-crowned-clown/no-network.com</v>
      </c>
      <c r="P667" s="4" t="str">
        <f t="shared" si="31"/>
        <v>THE CROWNED CLOWN</v>
      </c>
      <c r="Q667" t="str">
        <f t="shared" si="32"/>
        <v>Halo K-Drama Lovers, nikmati THE CROWNED CLOWN Ada Seo Yoon-ah yang nemenin kamu di hari libur kau lho</v>
      </c>
    </row>
    <row r="668" spans="1:17">
      <c r="A668">
        <f>'Actor - Edited'!A668</f>
        <v>667</v>
      </c>
      <c r="B668" t="s">
        <v>1398</v>
      </c>
      <c r="C668" t="str">
        <f>'Actor - Edited'!C668</f>
        <v>Lee Mi-eun</v>
      </c>
      <c r="D668" t="str">
        <f>'Actor - Edited'!D668</f>
        <v>Court Lady</v>
      </c>
      <c r="E668" t="str">
        <f>'Actor - Edited'!F668</f>
        <v>Supporting</v>
      </c>
      <c r="F668" t="str">
        <f>'Actor - Edited'!G668</f>
        <v>www.dqbio/lee-mi-eun/the-crowned-clown.com</v>
      </c>
      <c r="G668" s="4" t="str">
        <f t="shared" si="30"/>
        <v>LEE MI-EUN</v>
      </c>
      <c r="H668" t="str">
        <f>VLOOKUP(B668,'Highest Rating - Edited'!$B$1:$K$50,2,0)</f>
        <v>NO NETWORK</v>
      </c>
      <c r="I668">
        <f>VLOOKUP(B668,'Highest Rating - Edited'!$B$1:$K$50,3,0)</f>
        <v>2447</v>
      </c>
      <c r="J668" s="1">
        <f>VLOOKUP(B668,'Highest Rating - Edited'!$B$1:$K$50,4,0)</f>
        <v>43528</v>
      </c>
      <c r="K668" t="str">
        <f>VLOOKUP(B668,'Highest Rating - Edited'!$B$1:$K$50,5,0)</f>
        <v>Rating Below Average</v>
      </c>
      <c r="L668" t="str">
        <f>VLOOKUP(B668,'Highest Rating - Edited'!$B$1:$K$50,6,0)</f>
        <v>Level 2</v>
      </c>
      <c r="M668" t="str">
        <f>VLOOKUP(B668,'Highest Rating - Edited'!$B$1:$K$50,7,0)</f>
        <v>First Semester</v>
      </c>
      <c r="N668" t="str">
        <f>VLOOKUP(B668,'Highest Rating - Edited'!$B$1:$K$50,8,0)</f>
        <v>Old Series</v>
      </c>
      <c r="O668" t="str">
        <f>VLOOKUP(B668,'Highest Rating - Edited'!$B$1:$K$50,9,0)</f>
        <v>www.dqstream/the-crowned-clown/no-network.com</v>
      </c>
      <c r="P668" s="4" t="str">
        <f t="shared" si="31"/>
        <v>THE CROWNED CLOWN</v>
      </c>
      <c r="Q668" t="str">
        <f t="shared" si="32"/>
        <v>Halo K-Drama Lovers, nikmati THE CROWNED CLOWN Ada Lee Mi-eun yang nemenin kamu di hari libur kau lho</v>
      </c>
    </row>
    <row r="669" spans="1:17">
      <c r="A669">
        <f>'Actor - Edited'!A669</f>
        <v>668</v>
      </c>
      <c r="B669" t="s">
        <v>1398</v>
      </c>
      <c r="C669" t="str">
        <f>'Actor - Edited'!C669</f>
        <v>Park Si-eun</v>
      </c>
      <c r="D669" t="str">
        <f>'Actor - Edited'!D669</f>
        <v>Choi Kye-h</v>
      </c>
      <c r="E669" t="str">
        <f>'Actor - Edited'!F669</f>
        <v>Supporting</v>
      </c>
      <c r="F669" t="str">
        <f>'Actor - Edited'!G669</f>
        <v>www.dqbio/park-si-eun/the-crowned-clown.com</v>
      </c>
      <c r="G669" s="4" t="str">
        <f t="shared" si="30"/>
        <v>PARK SI-EUN</v>
      </c>
      <c r="H669" t="str">
        <f>VLOOKUP(B669,'Highest Rating - Edited'!$B$1:$K$50,2,0)</f>
        <v>NO NETWORK</v>
      </c>
      <c r="I669">
        <f>VLOOKUP(B669,'Highest Rating - Edited'!$B$1:$K$50,3,0)</f>
        <v>2447</v>
      </c>
      <c r="J669" s="1">
        <f>VLOOKUP(B669,'Highest Rating - Edited'!$B$1:$K$50,4,0)</f>
        <v>43528</v>
      </c>
      <c r="K669" t="str">
        <f>VLOOKUP(B669,'Highest Rating - Edited'!$B$1:$K$50,5,0)</f>
        <v>Rating Below Average</v>
      </c>
      <c r="L669" t="str">
        <f>VLOOKUP(B669,'Highest Rating - Edited'!$B$1:$K$50,6,0)</f>
        <v>Level 2</v>
      </c>
      <c r="M669" t="str">
        <f>VLOOKUP(B669,'Highest Rating - Edited'!$B$1:$K$50,7,0)</f>
        <v>First Semester</v>
      </c>
      <c r="N669" t="str">
        <f>VLOOKUP(B669,'Highest Rating - Edited'!$B$1:$K$50,8,0)</f>
        <v>Old Series</v>
      </c>
      <c r="O669" t="str">
        <f>VLOOKUP(B669,'Highest Rating - Edited'!$B$1:$K$50,9,0)</f>
        <v>www.dqstream/the-crowned-clown/no-network.com</v>
      </c>
      <c r="P669" s="4" t="str">
        <f t="shared" si="31"/>
        <v>THE CROWNED CLOWN</v>
      </c>
      <c r="Q669" t="str">
        <f t="shared" si="32"/>
        <v>Halo K-Drama Lovers, nikmati THE CROWNED CLOWN Ada Park Si-eun yang nemenin kamu di hari libur kau lho</v>
      </c>
    </row>
    <row r="670" spans="1:17">
      <c r="A670">
        <f>'Actor - Edited'!A670</f>
        <v>669</v>
      </c>
      <c r="B670" t="s">
        <v>1398</v>
      </c>
      <c r="C670" t="str">
        <f>'Actor - Edited'!C670</f>
        <v>Jung Hye-young</v>
      </c>
      <c r="D670" t="str">
        <f>'Actor - Edited'!D670</f>
        <v xml:space="preserve">Woon-sim, </v>
      </c>
      <c r="E670" t="str">
        <f>'Actor - Edited'!F670</f>
        <v>Supporting</v>
      </c>
      <c r="F670" t="str">
        <f>'Actor - Edited'!G670</f>
        <v>www.dqbio/jung-hye-young/the-crowned-clown.com</v>
      </c>
      <c r="G670" s="4" t="str">
        <f t="shared" si="30"/>
        <v>JUNG HYE-YOUNG</v>
      </c>
      <c r="H670" t="str">
        <f>VLOOKUP(B670,'Highest Rating - Edited'!$B$1:$K$50,2,0)</f>
        <v>NO NETWORK</v>
      </c>
      <c r="I670">
        <f>VLOOKUP(B670,'Highest Rating - Edited'!$B$1:$K$50,3,0)</f>
        <v>2447</v>
      </c>
      <c r="J670" s="1">
        <f>VLOOKUP(B670,'Highest Rating - Edited'!$B$1:$K$50,4,0)</f>
        <v>43528</v>
      </c>
      <c r="K670" t="str">
        <f>VLOOKUP(B670,'Highest Rating - Edited'!$B$1:$K$50,5,0)</f>
        <v>Rating Below Average</v>
      </c>
      <c r="L670" t="str">
        <f>VLOOKUP(B670,'Highest Rating - Edited'!$B$1:$K$50,6,0)</f>
        <v>Level 2</v>
      </c>
      <c r="M670" t="str">
        <f>VLOOKUP(B670,'Highest Rating - Edited'!$B$1:$K$50,7,0)</f>
        <v>First Semester</v>
      </c>
      <c r="N670" t="str">
        <f>VLOOKUP(B670,'Highest Rating - Edited'!$B$1:$K$50,8,0)</f>
        <v>Old Series</v>
      </c>
      <c r="O670" t="str">
        <f>VLOOKUP(B670,'Highest Rating - Edited'!$B$1:$K$50,9,0)</f>
        <v>www.dqstream/the-crowned-clown/no-network.com</v>
      </c>
      <c r="P670" s="4" t="str">
        <f t="shared" si="31"/>
        <v>THE CROWNED CLOWN</v>
      </c>
      <c r="Q670" t="str">
        <f t="shared" si="32"/>
        <v>Halo K-Drama Lovers, nikmati THE CROWNED CLOWN Ada Jung Hye-young yang nemenin kamu di hari libur kau lho</v>
      </c>
    </row>
    <row r="671" spans="1:17">
      <c r="A671">
        <f>'Actor - Edited'!A671</f>
        <v>670</v>
      </c>
      <c r="B671" t="s">
        <v>1398</v>
      </c>
      <c r="C671" t="str">
        <f>'Actor - Edited'!C671</f>
        <v>Lee Yoon-gun</v>
      </c>
      <c r="D671" t="str">
        <f>'Actor - Edited'!D671</f>
        <v>Yoo Ho-joo</v>
      </c>
      <c r="E671" t="str">
        <f>'Actor - Edited'!F671</f>
        <v>Supporting</v>
      </c>
      <c r="F671" t="str">
        <f>'Actor - Edited'!G671</f>
        <v>www.dqbio/lee-yoon-gun/the-crowned-clown.com</v>
      </c>
      <c r="G671" s="4" t="str">
        <f t="shared" si="30"/>
        <v>LEE YOON-GUN</v>
      </c>
      <c r="H671" t="str">
        <f>VLOOKUP(B671,'Highest Rating - Edited'!$B$1:$K$50,2,0)</f>
        <v>NO NETWORK</v>
      </c>
      <c r="I671">
        <f>VLOOKUP(B671,'Highest Rating - Edited'!$B$1:$K$50,3,0)</f>
        <v>2447</v>
      </c>
      <c r="J671" s="1">
        <f>VLOOKUP(B671,'Highest Rating - Edited'!$B$1:$K$50,4,0)</f>
        <v>43528</v>
      </c>
      <c r="K671" t="str">
        <f>VLOOKUP(B671,'Highest Rating - Edited'!$B$1:$K$50,5,0)</f>
        <v>Rating Below Average</v>
      </c>
      <c r="L671" t="str">
        <f>VLOOKUP(B671,'Highest Rating - Edited'!$B$1:$K$50,6,0)</f>
        <v>Level 2</v>
      </c>
      <c r="M671" t="str">
        <f>VLOOKUP(B671,'Highest Rating - Edited'!$B$1:$K$50,7,0)</f>
        <v>First Semester</v>
      </c>
      <c r="N671" t="str">
        <f>VLOOKUP(B671,'Highest Rating - Edited'!$B$1:$K$50,8,0)</f>
        <v>Old Series</v>
      </c>
      <c r="O671" t="str">
        <f>VLOOKUP(B671,'Highest Rating - Edited'!$B$1:$K$50,9,0)</f>
        <v>www.dqstream/the-crowned-clown/no-network.com</v>
      </c>
      <c r="P671" s="4" t="str">
        <f t="shared" si="31"/>
        <v>THE CROWNED CLOWN</v>
      </c>
      <c r="Q671" t="str">
        <f t="shared" si="32"/>
        <v>Halo K-Drama Lovers, nikmati THE CROWNED CLOWN Ada Lee Yoon-gun yang nemenin kamu di hari libur kau lho</v>
      </c>
    </row>
    <row r="672" spans="1:17">
      <c r="A672">
        <f>'Actor - Edited'!A672</f>
        <v>671</v>
      </c>
      <c r="B672" t="s">
        <v>1398</v>
      </c>
      <c r="C672" t="str">
        <f>'Actor - Edited'!C672</f>
        <v>Lee Kyu-han</v>
      </c>
      <c r="D672" t="str">
        <f>'Actor - Edited'!D672</f>
        <v>Joo Ho-geo</v>
      </c>
      <c r="E672" t="str">
        <f>'Actor - Edited'!F672</f>
        <v>Supporting</v>
      </c>
      <c r="F672" t="str">
        <f>'Actor - Edited'!G672</f>
        <v>www.dqbio/lee-kyu-han/the-crowned-clown.com</v>
      </c>
      <c r="G672" s="4" t="str">
        <f t="shared" si="30"/>
        <v>LEE KYU-HAN</v>
      </c>
      <c r="H672" t="str">
        <f>VLOOKUP(B672,'Highest Rating - Edited'!$B$1:$K$50,2,0)</f>
        <v>NO NETWORK</v>
      </c>
      <c r="I672">
        <f>VLOOKUP(B672,'Highest Rating - Edited'!$B$1:$K$50,3,0)</f>
        <v>2447</v>
      </c>
      <c r="J672" s="1">
        <f>VLOOKUP(B672,'Highest Rating - Edited'!$B$1:$K$50,4,0)</f>
        <v>43528</v>
      </c>
      <c r="K672" t="str">
        <f>VLOOKUP(B672,'Highest Rating - Edited'!$B$1:$K$50,5,0)</f>
        <v>Rating Below Average</v>
      </c>
      <c r="L672" t="str">
        <f>VLOOKUP(B672,'Highest Rating - Edited'!$B$1:$K$50,6,0)</f>
        <v>Level 2</v>
      </c>
      <c r="M672" t="str">
        <f>VLOOKUP(B672,'Highest Rating - Edited'!$B$1:$K$50,7,0)</f>
        <v>First Semester</v>
      </c>
      <c r="N672" t="str">
        <f>VLOOKUP(B672,'Highest Rating - Edited'!$B$1:$K$50,8,0)</f>
        <v>Old Series</v>
      </c>
      <c r="O672" t="str">
        <f>VLOOKUP(B672,'Highest Rating - Edited'!$B$1:$K$50,9,0)</f>
        <v>www.dqstream/the-crowned-clown/no-network.com</v>
      </c>
      <c r="P672" s="4" t="str">
        <f t="shared" si="31"/>
        <v>THE CROWNED CLOWN</v>
      </c>
      <c r="Q672" t="str">
        <f t="shared" si="32"/>
        <v>Halo K-Drama Lovers, nikmati THE CROWNED CLOWN Ada Lee Kyu-han yang nemenin kamu di hari libur kau lho</v>
      </c>
    </row>
    <row r="673" spans="1:17">
      <c r="A673">
        <f>'Actor - Edited'!A673</f>
        <v>672</v>
      </c>
      <c r="B673" t="s">
        <v>1398</v>
      </c>
      <c r="C673" t="str">
        <f>'Actor - Edited'!C673</f>
        <v>Choi Moo-in</v>
      </c>
      <c r="D673" t="str">
        <f>'Actor - Edited'!D673</f>
        <v>Lee Han-jo</v>
      </c>
      <c r="E673" t="str">
        <f>'Actor - Edited'!F673</f>
        <v>Supporting</v>
      </c>
      <c r="F673" t="str">
        <f>'Actor - Edited'!G673</f>
        <v>www.dqbio/choi-moo-in/the-crowned-clown.com</v>
      </c>
      <c r="G673" s="4" t="str">
        <f t="shared" si="30"/>
        <v>CHOI MOO-IN</v>
      </c>
      <c r="H673" t="str">
        <f>VLOOKUP(B673,'Highest Rating - Edited'!$B$1:$K$50,2,0)</f>
        <v>NO NETWORK</v>
      </c>
      <c r="I673">
        <f>VLOOKUP(B673,'Highest Rating - Edited'!$B$1:$K$50,3,0)</f>
        <v>2447</v>
      </c>
      <c r="J673" s="1">
        <f>VLOOKUP(B673,'Highest Rating - Edited'!$B$1:$K$50,4,0)</f>
        <v>43528</v>
      </c>
      <c r="K673" t="str">
        <f>VLOOKUP(B673,'Highest Rating - Edited'!$B$1:$K$50,5,0)</f>
        <v>Rating Below Average</v>
      </c>
      <c r="L673" t="str">
        <f>VLOOKUP(B673,'Highest Rating - Edited'!$B$1:$K$50,6,0)</f>
        <v>Level 2</v>
      </c>
      <c r="M673" t="str">
        <f>VLOOKUP(B673,'Highest Rating - Edited'!$B$1:$K$50,7,0)</f>
        <v>First Semester</v>
      </c>
      <c r="N673" t="str">
        <f>VLOOKUP(B673,'Highest Rating - Edited'!$B$1:$K$50,8,0)</f>
        <v>Old Series</v>
      </c>
      <c r="O673" t="str">
        <f>VLOOKUP(B673,'Highest Rating - Edited'!$B$1:$K$50,9,0)</f>
        <v>www.dqstream/the-crowned-clown/no-network.com</v>
      </c>
      <c r="P673" s="4" t="str">
        <f t="shared" si="31"/>
        <v>THE CROWNED CLOWN</v>
      </c>
      <c r="Q673" t="str">
        <f t="shared" si="32"/>
        <v>Halo K-Drama Lovers, nikmati THE CROWNED CLOWN Ada Choi Moo-in yang nemenin kamu di hari libur kau lho</v>
      </c>
    </row>
    <row r="674" spans="1:17">
      <c r="A674">
        <f>'Actor - Edited'!A674</f>
        <v>673</v>
      </c>
      <c r="B674" t="s">
        <v>1398</v>
      </c>
      <c r="C674" t="str">
        <f>'Actor - Edited'!C674</f>
        <v>Lee Chang-jik</v>
      </c>
      <c r="D674" t="str">
        <f>'Actor - Edited'!D674</f>
        <v>Seo Jang-w</v>
      </c>
      <c r="E674" t="str">
        <f>'Actor - Edited'!F674</f>
        <v>Supporting</v>
      </c>
      <c r="F674" t="str">
        <f>'Actor - Edited'!G674</f>
        <v>www.dqbio/lee-chang-jik/the-crowned-clown.com</v>
      </c>
      <c r="G674" s="4" t="str">
        <f t="shared" si="30"/>
        <v>LEE CHANG-JIK</v>
      </c>
      <c r="H674" t="str">
        <f>VLOOKUP(B674,'Highest Rating - Edited'!$B$1:$K$50,2,0)</f>
        <v>NO NETWORK</v>
      </c>
      <c r="I674">
        <f>VLOOKUP(B674,'Highest Rating - Edited'!$B$1:$K$50,3,0)</f>
        <v>2447</v>
      </c>
      <c r="J674" s="1">
        <f>VLOOKUP(B674,'Highest Rating - Edited'!$B$1:$K$50,4,0)</f>
        <v>43528</v>
      </c>
      <c r="K674" t="str">
        <f>VLOOKUP(B674,'Highest Rating - Edited'!$B$1:$K$50,5,0)</f>
        <v>Rating Below Average</v>
      </c>
      <c r="L674" t="str">
        <f>VLOOKUP(B674,'Highest Rating - Edited'!$B$1:$K$50,6,0)</f>
        <v>Level 2</v>
      </c>
      <c r="M674" t="str">
        <f>VLOOKUP(B674,'Highest Rating - Edited'!$B$1:$K$50,7,0)</f>
        <v>First Semester</v>
      </c>
      <c r="N674" t="str">
        <f>VLOOKUP(B674,'Highest Rating - Edited'!$B$1:$K$50,8,0)</f>
        <v>Old Series</v>
      </c>
      <c r="O674" t="str">
        <f>VLOOKUP(B674,'Highest Rating - Edited'!$B$1:$K$50,9,0)</f>
        <v>www.dqstream/the-crowned-clown/no-network.com</v>
      </c>
      <c r="P674" s="4" t="str">
        <f t="shared" si="31"/>
        <v>THE CROWNED CLOWN</v>
      </c>
      <c r="Q674" t="str">
        <f t="shared" si="32"/>
        <v>Halo K-Drama Lovers, nikmati THE CROWNED CLOWN Ada Lee Chang-jik yang nemenin kamu di hari libur kau lho</v>
      </c>
    </row>
    <row r="675" spans="1:17">
      <c r="A675">
        <f>'Actor - Edited'!A675</f>
        <v>674</v>
      </c>
      <c r="B675" t="s">
        <v>1398</v>
      </c>
      <c r="C675" t="str">
        <f>'Actor - Edited'!C675</f>
        <v>Song Duk-ho</v>
      </c>
      <c r="D675" t="str">
        <f>'Actor - Edited'!D675</f>
        <v>Woo Jeong-</v>
      </c>
      <c r="E675" t="str">
        <f>'Actor - Edited'!F675</f>
        <v>Supporting</v>
      </c>
      <c r="F675" t="str">
        <f>'Actor - Edited'!G675</f>
        <v>www.dqbio/song-duk-ho/the-crowned-clown.com</v>
      </c>
      <c r="G675" s="4" t="str">
        <f t="shared" si="30"/>
        <v>SONG DUK-HO</v>
      </c>
      <c r="H675" t="str">
        <f>VLOOKUP(B675,'Highest Rating - Edited'!$B$1:$K$50,2,0)</f>
        <v>NO NETWORK</v>
      </c>
      <c r="I675">
        <f>VLOOKUP(B675,'Highest Rating - Edited'!$B$1:$K$50,3,0)</f>
        <v>2447</v>
      </c>
      <c r="J675" s="1">
        <f>VLOOKUP(B675,'Highest Rating - Edited'!$B$1:$K$50,4,0)</f>
        <v>43528</v>
      </c>
      <c r="K675" t="str">
        <f>VLOOKUP(B675,'Highest Rating - Edited'!$B$1:$K$50,5,0)</f>
        <v>Rating Below Average</v>
      </c>
      <c r="L675" t="str">
        <f>VLOOKUP(B675,'Highest Rating - Edited'!$B$1:$K$50,6,0)</f>
        <v>Level 2</v>
      </c>
      <c r="M675" t="str">
        <f>VLOOKUP(B675,'Highest Rating - Edited'!$B$1:$K$50,7,0)</f>
        <v>First Semester</v>
      </c>
      <c r="N675" t="str">
        <f>VLOOKUP(B675,'Highest Rating - Edited'!$B$1:$K$50,8,0)</f>
        <v>Old Series</v>
      </c>
      <c r="O675" t="str">
        <f>VLOOKUP(B675,'Highest Rating - Edited'!$B$1:$K$50,9,0)</f>
        <v>www.dqstream/the-crowned-clown/no-network.com</v>
      </c>
      <c r="P675" s="4" t="str">
        <f t="shared" si="31"/>
        <v>THE CROWNED CLOWN</v>
      </c>
      <c r="Q675" t="str">
        <f t="shared" si="32"/>
        <v>Halo K-Drama Lovers, nikmati THE CROWNED CLOWN Ada Song Duk-ho yang nemenin kamu di hari libur kau lho</v>
      </c>
    </row>
    <row r="676" spans="1:17">
      <c r="A676">
        <f>'Actor - Edited'!A676</f>
        <v>675</v>
      </c>
      <c r="B676" t="s">
        <v>1398</v>
      </c>
      <c r="C676" t="str">
        <f>'Actor - Edited'!C676</f>
        <v>Jang Sung-won</v>
      </c>
      <c r="D676" t="str">
        <f>'Actor - Edited'!D676</f>
        <v>Jung Saeng</v>
      </c>
      <c r="E676" t="str">
        <f>'Actor - Edited'!F676</f>
        <v>Supporting</v>
      </c>
      <c r="F676" t="str">
        <f>'Actor - Edited'!G676</f>
        <v>www.dqbio/jang-sung-won/the-crowned-clown.com</v>
      </c>
      <c r="G676" s="4" t="str">
        <f t="shared" si="30"/>
        <v>JANG SUNG-WON</v>
      </c>
      <c r="H676" t="str">
        <f>VLOOKUP(B676,'Highest Rating - Edited'!$B$1:$K$50,2,0)</f>
        <v>NO NETWORK</v>
      </c>
      <c r="I676">
        <f>VLOOKUP(B676,'Highest Rating - Edited'!$B$1:$K$50,3,0)</f>
        <v>2447</v>
      </c>
      <c r="J676" s="1">
        <f>VLOOKUP(B676,'Highest Rating - Edited'!$B$1:$K$50,4,0)</f>
        <v>43528</v>
      </c>
      <c r="K676" t="str">
        <f>VLOOKUP(B676,'Highest Rating - Edited'!$B$1:$K$50,5,0)</f>
        <v>Rating Below Average</v>
      </c>
      <c r="L676" t="str">
        <f>VLOOKUP(B676,'Highest Rating - Edited'!$B$1:$K$50,6,0)</f>
        <v>Level 2</v>
      </c>
      <c r="M676" t="str">
        <f>VLOOKUP(B676,'Highest Rating - Edited'!$B$1:$K$50,7,0)</f>
        <v>First Semester</v>
      </c>
      <c r="N676" t="str">
        <f>VLOOKUP(B676,'Highest Rating - Edited'!$B$1:$K$50,8,0)</f>
        <v>Old Series</v>
      </c>
      <c r="O676" t="str">
        <f>VLOOKUP(B676,'Highest Rating - Edited'!$B$1:$K$50,9,0)</f>
        <v>www.dqstream/the-crowned-clown/no-network.com</v>
      </c>
      <c r="P676" s="4" t="str">
        <f t="shared" si="31"/>
        <v>THE CROWNED CLOWN</v>
      </c>
      <c r="Q676" t="str">
        <f t="shared" si="32"/>
        <v>Halo K-Drama Lovers, nikmati THE CROWNED CLOWN Ada Jang Sung-won yang nemenin kamu di hari libur kau lho</v>
      </c>
    </row>
    <row r="677" spans="1:17">
      <c r="A677">
        <f>'Actor - Edited'!A677</f>
        <v>676</v>
      </c>
      <c r="B677" t="s">
        <v>1398</v>
      </c>
      <c r="C677" t="str">
        <f>'Actor - Edited'!C677</f>
        <v>Jang Hyuk</v>
      </c>
      <c r="D677" t="str">
        <f>'Actor - Edited'!D677</f>
        <v>King Seonj</v>
      </c>
      <c r="E677" t="str">
        <f>'Actor - Edited'!F677</f>
        <v>Special Appearance</v>
      </c>
      <c r="F677" t="str">
        <f>'Actor - Edited'!G677</f>
        <v>www.dqbio/jang-hyuk/the-crowned-clown.com</v>
      </c>
      <c r="G677" s="4" t="str">
        <f t="shared" si="30"/>
        <v>JANG HYUK</v>
      </c>
      <c r="H677" t="str">
        <f>VLOOKUP(B677,'Highest Rating - Edited'!$B$1:$K$50,2,0)</f>
        <v>NO NETWORK</v>
      </c>
      <c r="I677">
        <f>VLOOKUP(B677,'Highest Rating - Edited'!$B$1:$K$50,3,0)</f>
        <v>2447</v>
      </c>
      <c r="J677" s="1">
        <f>VLOOKUP(B677,'Highest Rating - Edited'!$B$1:$K$50,4,0)</f>
        <v>43528</v>
      </c>
      <c r="K677" t="str">
        <f>VLOOKUP(B677,'Highest Rating - Edited'!$B$1:$K$50,5,0)</f>
        <v>Rating Below Average</v>
      </c>
      <c r="L677" t="str">
        <f>VLOOKUP(B677,'Highest Rating - Edited'!$B$1:$K$50,6,0)</f>
        <v>Level 2</v>
      </c>
      <c r="M677" t="str">
        <f>VLOOKUP(B677,'Highest Rating - Edited'!$B$1:$K$50,7,0)</f>
        <v>First Semester</v>
      </c>
      <c r="N677" t="str">
        <f>VLOOKUP(B677,'Highest Rating - Edited'!$B$1:$K$50,8,0)</f>
        <v>Old Series</v>
      </c>
      <c r="O677" t="str">
        <f>VLOOKUP(B677,'Highest Rating - Edited'!$B$1:$K$50,9,0)</f>
        <v>www.dqstream/the-crowned-clown/no-network.com</v>
      </c>
      <c r="P677" s="4" t="str">
        <f t="shared" si="31"/>
        <v>THE CROWNED CLOWN</v>
      </c>
      <c r="Q677" t="str">
        <f t="shared" si="32"/>
        <v>Halo K-Drama Lovers, nikmati THE CROWNED CLOWN Ada Jang Hyuk yang nemenin kamu di hari libur kau lho</v>
      </c>
    </row>
    <row r="678" spans="1:17">
      <c r="A678">
        <f>'Actor - Edited'!A678</f>
        <v>677</v>
      </c>
      <c r="B678" t="s">
        <v>1398</v>
      </c>
      <c r="C678" t="str">
        <f>'Actor - Edited'!C678</f>
        <v>Yoon Park</v>
      </c>
      <c r="D678" t="str">
        <f>'Actor - Edited'!D678</f>
        <v>Lord Kiseo</v>
      </c>
      <c r="E678" t="str">
        <f>'Actor - Edited'!F678</f>
        <v>Special Appearance</v>
      </c>
      <c r="F678" t="str">
        <f>'Actor - Edited'!G678</f>
        <v>www.dqbio/yoon-park/the-crowned-clown.com</v>
      </c>
      <c r="G678" s="4" t="str">
        <f t="shared" si="30"/>
        <v>YOON PARK</v>
      </c>
      <c r="H678" t="str">
        <f>VLOOKUP(B678,'Highest Rating - Edited'!$B$1:$K$50,2,0)</f>
        <v>NO NETWORK</v>
      </c>
      <c r="I678">
        <f>VLOOKUP(B678,'Highest Rating - Edited'!$B$1:$K$50,3,0)</f>
        <v>2447</v>
      </c>
      <c r="J678" s="1">
        <f>VLOOKUP(B678,'Highest Rating - Edited'!$B$1:$K$50,4,0)</f>
        <v>43528</v>
      </c>
      <c r="K678" t="str">
        <f>VLOOKUP(B678,'Highest Rating - Edited'!$B$1:$K$50,5,0)</f>
        <v>Rating Below Average</v>
      </c>
      <c r="L678" t="str">
        <f>VLOOKUP(B678,'Highest Rating - Edited'!$B$1:$K$50,6,0)</f>
        <v>Level 2</v>
      </c>
      <c r="M678" t="str">
        <f>VLOOKUP(B678,'Highest Rating - Edited'!$B$1:$K$50,7,0)</f>
        <v>First Semester</v>
      </c>
      <c r="N678" t="str">
        <f>VLOOKUP(B678,'Highest Rating - Edited'!$B$1:$K$50,8,0)</f>
        <v>Old Series</v>
      </c>
      <c r="O678" t="str">
        <f>VLOOKUP(B678,'Highest Rating - Edited'!$B$1:$K$50,9,0)</f>
        <v>www.dqstream/the-crowned-clown/no-network.com</v>
      </c>
      <c r="P678" s="4" t="str">
        <f t="shared" si="31"/>
        <v>THE CROWNED CLOWN</v>
      </c>
      <c r="Q678" t="str">
        <f t="shared" si="32"/>
        <v>Halo K-Drama Lovers, nikmati THE CROWNED CLOWN Ada Yoon Park yang nemenin kamu di hari libur kau lho</v>
      </c>
    </row>
    <row r="679" spans="1:17">
      <c r="A679">
        <f>'Actor - Edited'!A679</f>
        <v>678</v>
      </c>
      <c r="B679" t="s">
        <v>1399</v>
      </c>
      <c r="C679" t="str">
        <f>'Actor - Edited'!C679</f>
        <v>Moon Sook</v>
      </c>
      <c r="D679" t="str">
        <f>'Actor - Edited'!D679</f>
        <v>Wi-gen</v>
      </c>
      <c r="E679" t="str">
        <f>'Actor - Edited'!F679</f>
        <v>Supporting</v>
      </c>
      <c r="F679" t="str">
        <f>'Actor - Edited'!G679</f>
        <v>www.dqbio/moon-sook/the-uncanny-counter.com</v>
      </c>
      <c r="G679" s="4" t="str">
        <f t="shared" si="30"/>
        <v>MOON SOOK</v>
      </c>
      <c r="H679" t="str">
        <f>VLOOKUP(B679,'Highest Rating - Edited'!$B$1:$K$50,2,0)</f>
        <v>OCN</v>
      </c>
      <c r="I679">
        <f>VLOOKUP(B679,'Highest Rating - Edited'!$B$1:$K$50,3,0)</f>
        <v>3257</v>
      </c>
      <c r="J679" s="1">
        <f>VLOOKUP(B679,'Highest Rating - Edited'!$B$1:$K$50,4,0)</f>
        <v>44220</v>
      </c>
      <c r="K679" t="str">
        <f>VLOOKUP(B679,'Highest Rating - Edited'!$B$1:$K$50,5,0)</f>
        <v>Rating Above Average</v>
      </c>
      <c r="L679" t="str">
        <f>VLOOKUP(B679,'Highest Rating - Edited'!$B$1:$K$50,6,0)</f>
        <v>Level 2</v>
      </c>
      <c r="M679" t="str">
        <f>VLOOKUP(B679,'Highest Rating - Edited'!$B$1:$K$50,7,0)</f>
        <v>First Semester</v>
      </c>
      <c r="N679" t="str">
        <f>VLOOKUP(B679,'Highest Rating - Edited'!$B$1:$K$50,8,0)</f>
        <v>New Series</v>
      </c>
      <c r="O679" t="str">
        <f>VLOOKUP(B679,'Highest Rating - Edited'!$B$1:$K$50,9,0)</f>
        <v>www.dqstream/the-uncanny-counter/ocn.com</v>
      </c>
      <c r="P679" s="4" t="str">
        <f t="shared" si="31"/>
        <v>THE UNCANNY COUNTER</v>
      </c>
      <c r="Q679" t="str">
        <f t="shared" si="32"/>
        <v>Halo K-Drama Lovers, nikmati THE UNCANNY COUNTER Ada Moon Sook yang nemenin kamu di hari libur kau lho</v>
      </c>
    </row>
    <row r="680" spans="1:17">
      <c r="A680">
        <f>'Actor - Edited'!A680</f>
        <v>679</v>
      </c>
      <c r="B680" t="s">
        <v>1399</v>
      </c>
      <c r="C680" t="str">
        <f>'Actor - Edited'!C680</f>
        <v>Kim So-ra</v>
      </c>
      <c r="D680" t="str">
        <f>'Actor - Edited'!D680</f>
        <v>Kim Gi-ran</v>
      </c>
      <c r="E680" t="str">
        <f>'Actor - Edited'!F680</f>
        <v>Supporting</v>
      </c>
      <c r="F680" t="str">
        <f>'Actor - Edited'!G680</f>
        <v>www.dqbio/kim-so-ra/the-uncanny-counter.com</v>
      </c>
      <c r="G680" s="4" t="str">
        <f t="shared" si="30"/>
        <v>KIM SO-RA</v>
      </c>
      <c r="H680" t="str">
        <f>VLOOKUP(B680,'Highest Rating - Edited'!$B$1:$K$50,2,0)</f>
        <v>OCN</v>
      </c>
      <c r="I680">
        <f>VLOOKUP(B680,'Highest Rating - Edited'!$B$1:$K$50,3,0)</f>
        <v>3257</v>
      </c>
      <c r="J680" s="1">
        <f>VLOOKUP(B680,'Highest Rating - Edited'!$B$1:$K$50,4,0)</f>
        <v>44220</v>
      </c>
      <c r="K680" t="str">
        <f>VLOOKUP(B680,'Highest Rating - Edited'!$B$1:$K$50,5,0)</f>
        <v>Rating Above Average</v>
      </c>
      <c r="L680" t="str">
        <f>VLOOKUP(B680,'Highest Rating - Edited'!$B$1:$K$50,6,0)</f>
        <v>Level 2</v>
      </c>
      <c r="M680" t="str">
        <f>VLOOKUP(B680,'Highest Rating - Edited'!$B$1:$K$50,7,0)</f>
        <v>First Semester</v>
      </c>
      <c r="N680" t="str">
        <f>VLOOKUP(B680,'Highest Rating - Edited'!$B$1:$K$50,8,0)</f>
        <v>New Series</v>
      </c>
      <c r="O680" t="str">
        <f>VLOOKUP(B680,'Highest Rating - Edited'!$B$1:$K$50,9,0)</f>
        <v>www.dqstream/the-uncanny-counter/ocn.com</v>
      </c>
      <c r="P680" s="4" t="str">
        <f t="shared" si="31"/>
        <v>THE UNCANNY COUNTER</v>
      </c>
      <c r="Q680" t="str">
        <f t="shared" si="32"/>
        <v>Halo K-Drama Lovers, nikmati THE UNCANNY COUNTER Ada Kim So-ra yang nemenin kamu di hari libur kau lho</v>
      </c>
    </row>
    <row r="681" spans="1:17">
      <c r="A681">
        <f>'Actor - Edited'!A681</f>
        <v>680</v>
      </c>
      <c r="B681" t="s">
        <v>1399</v>
      </c>
      <c r="C681" t="str">
        <f>'Actor - Edited'!C681</f>
        <v>Eun Ye-jun</v>
      </c>
      <c r="D681" t="str">
        <f>'Actor - Edited'!D681</f>
        <v>Woo-sik</v>
      </c>
      <c r="E681" t="str">
        <f>'Actor - Edited'!F681</f>
        <v>Supporting</v>
      </c>
      <c r="F681" t="str">
        <f>'Actor - Edited'!G681</f>
        <v>www.dqbio/eun-ye-jun/the-uncanny-counter.com</v>
      </c>
      <c r="G681" s="4" t="str">
        <f t="shared" si="30"/>
        <v>EUN YE-JUN</v>
      </c>
      <c r="H681" t="str">
        <f>VLOOKUP(B681,'Highest Rating - Edited'!$B$1:$K$50,2,0)</f>
        <v>OCN</v>
      </c>
      <c r="I681">
        <f>VLOOKUP(B681,'Highest Rating - Edited'!$B$1:$K$50,3,0)</f>
        <v>3257</v>
      </c>
      <c r="J681" s="1">
        <f>VLOOKUP(B681,'Highest Rating - Edited'!$B$1:$K$50,4,0)</f>
        <v>44220</v>
      </c>
      <c r="K681" t="str">
        <f>VLOOKUP(B681,'Highest Rating - Edited'!$B$1:$K$50,5,0)</f>
        <v>Rating Above Average</v>
      </c>
      <c r="L681" t="str">
        <f>VLOOKUP(B681,'Highest Rating - Edited'!$B$1:$K$50,6,0)</f>
        <v>Level 2</v>
      </c>
      <c r="M681" t="str">
        <f>VLOOKUP(B681,'Highest Rating - Edited'!$B$1:$K$50,7,0)</f>
        <v>First Semester</v>
      </c>
      <c r="N681" t="str">
        <f>VLOOKUP(B681,'Highest Rating - Edited'!$B$1:$K$50,8,0)</f>
        <v>New Series</v>
      </c>
      <c r="O681" t="str">
        <f>VLOOKUP(B681,'Highest Rating - Edited'!$B$1:$K$50,9,0)</f>
        <v>www.dqstream/the-uncanny-counter/ocn.com</v>
      </c>
      <c r="P681" s="4" t="str">
        <f t="shared" si="31"/>
        <v>THE UNCANNY COUNTER</v>
      </c>
      <c r="Q681" t="str">
        <f t="shared" si="32"/>
        <v>Halo K-Drama Lovers, nikmati THE UNCANNY COUNTER Ada Eun Ye-jun yang nemenin kamu di hari libur kau lho</v>
      </c>
    </row>
    <row r="682" spans="1:17">
      <c r="A682">
        <f>'Actor - Edited'!A682</f>
        <v>681</v>
      </c>
      <c r="B682" t="s">
        <v>1399</v>
      </c>
      <c r="C682" t="str">
        <f>'Actor - Edited'!C682</f>
        <v>Lee Chan-hyung</v>
      </c>
      <c r="D682" t="str">
        <f>'Actor - Edited'!D682</f>
        <v>Kwon Su-ho</v>
      </c>
      <c r="E682" t="str">
        <f>'Actor - Edited'!F682</f>
        <v>Supporting</v>
      </c>
      <c r="F682" t="str">
        <f>'Actor - Edited'!G682</f>
        <v>www.dqbio/lee-chan-hyung/the-uncanny-counter.com</v>
      </c>
      <c r="G682" s="4" t="str">
        <f t="shared" si="30"/>
        <v>LEE CHAN-HYUNG</v>
      </c>
      <c r="H682" t="str">
        <f>VLOOKUP(B682,'Highest Rating - Edited'!$B$1:$K$50,2,0)</f>
        <v>OCN</v>
      </c>
      <c r="I682">
        <f>VLOOKUP(B682,'Highest Rating - Edited'!$B$1:$K$50,3,0)</f>
        <v>3257</v>
      </c>
      <c r="J682" s="1">
        <f>VLOOKUP(B682,'Highest Rating - Edited'!$B$1:$K$50,4,0)</f>
        <v>44220</v>
      </c>
      <c r="K682" t="str">
        <f>VLOOKUP(B682,'Highest Rating - Edited'!$B$1:$K$50,5,0)</f>
        <v>Rating Above Average</v>
      </c>
      <c r="L682" t="str">
        <f>VLOOKUP(B682,'Highest Rating - Edited'!$B$1:$K$50,6,0)</f>
        <v>Level 2</v>
      </c>
      <c r="M682" t="str">
        <f>VLOOKUP(B682,'Highest Rating - Edited'!$B$1:$K$50,7,0)</f>
        <v>First Semester</v>
      </c>
      <c r="N682" t="str">
        <f>VLOOKUP(B682,'Highest Rating - Edited'!$B$1:$K$50,8,0)</f>
        <v>New Series</v>
      </c>
      <c r="O682" t="str">
        <f>VLOOKUP(B682,'Highest Rating - Edited'!$B$1:$K$50,9,0)</f>
        <v>www.dqstream/the-uncanny-counter/ocn.com</v>
      </c>
      <c r="P682" s="4" t="str">
        <f t="shared" si="31"/>
        <v>THE UNCANNY COUNTER</v>
      </c>
      <c r="Q682" t="str">
        <f t="shared" si="32"/>
        <v>Halo K-Drama Lovers, nikmati THE UNCANNY COUNTER Ada Lee Chan-hyung yang nemenin kamu di hari libur kau lho</v>
      </c>
    </row>
    <row r="683" spans="1:17">
      <c r="A683">
        <f>'Actor - Edited'!A683</f>
        <v>682</v>
      </c>
      <c r="B683" t="s">
        <v>1399</v>
      </c>
      <c r="C683" t="str">
        <f>'Actor - Edited'!C683</f>
        <v>Woo Mi-hwa</v>
      </c>
      <c r="D683" t="str">
        <f>'Actor - Edited'!D683</f>
        <v>The Prosec</v>
      </c>
      <c r="E683" t="str">
        <f>'Actor - Edited'!F683</f>
        <v>Supporting</v>
      </c>
      <c r="F683" t="str">
        <f>'Actor - Edited'!G683</f>
        <v>www.dqbio/woo-mi-hwa/the-uncanny-counter.com</v>
      </c>
      <c r="G683" s="4" t="str">
        <f t="shared" si="30"/>
        <v>WOO MI-HWA</v>
      </c>
      <c r="H683" t="str">
        <f>VLOOKUP(B683,'Highest Rating - Edited'!$B$1:$K$50,2,0)</f>
        <v>OCN</v>
      </c>
      <c r="I683">
        <f>VLOOKUP(B683,'Highest Rating - Edited'!$B$1:$K$50,3,0)</f>
        <v>3257</v>
      </c>
      <c r="J683" s="1">
        <f>VLOOKUP(B683,'Highest Rating - Edited'!$B$1:$K$50,4,0)</f>
        <v>44220</v>
      </c>
      <c r="K683" t="str">
        <f>VLOOKUP(B683,'Highest Rating - Edited'!$B$1:$K$50,5,0)</f>
        <v>Rating Above Average</v>
      </c>
      <c r="L683" t="str">
        <f>VLOOKUP(B683,'Highest Rating - Edited'!$B$1:$K$50,6,0)</f>
        <v>Level 2</v>
      </c>
      <c r="M683" t="str">
        <f>VLOOKUP(B683,'Highest Rating - Edited'!$B$1:$K$50,7,0)</f>
        <v>First Semester</v>
      </c>
      <c r="N683" t="str">
        <f>VLOOKUP(B683,'Highest Rating - Edited'!$B$1:$K$50,8,0)</f>
        <v>New Series</v>
      </c>
      <c r="O683" t="str">
        <f>VLOOKUP(B683,'Highest Rating - Edited'!$B$1:$K$50,9,0)</f>
        <v>www.dqstream/the-uncanny-counter/ocn.com</v>
      </c>
      <c r="P683" s="4" t="str">
        <f t="shared" si="31"/>
        <v>THE UNCANNY COUNTER</v>
      </c>
      <c r="Q683" t="str">
        <f t="shared" si="32"/>
        <v>Halo K-Drama Lovers, nikmati THE UNCANNY COUNTER Ada Woo Mi-hwa yang nemenin kamu di hari libur kau lho</v>
      </c>
    </row>
    <row r="684" spans="1:17">
      <c r="A684">
        <f>'Actor - Edited'!A684</f>
        <v>683</v>
      </c>
      <c r="B684" t="s">
        <v>1399</v>
      </c>
      <c r="C684" t="str">
        <f>'Actor - Edited'!C684</f>
        <v>Lee Hong-nae</v>
      </c>
      <c r="D684" t="str">
        <f>'Actor - Edited'!D684</f>
        <v>Ji Chung-s</v>
      </c>
      <c r="E684" t="str">
        <f>'Actor - Edited'!F684</f>
        <v>Supporting</v>
      </c>
      <c r="F684" t="str">
        <f>'Actor - Edited'!G684</f>
        <v>www.dqbio/lee-hong-nae/the-uncanny-counter.com</v>
      </c>
      <c r="G684" s="4" t="str">
        <f t="shared" si="30"/>
        <v>LEE HONG-NAE</v>
      </c>
      <c r="H684" t="str">
        <f>VLOOKUP(B684,'Highest Rating - Edited'!$B$1:$K$50,2,0)</f>
        <v>OCN</v>
      </c>
      <c r="I684">
        <f>VLOOKUP(B684,'Highest Rating - Edited'!$B$1:$K$50,3,0)</f>
        <v>3257</v>
      </c>
      <c r="J684" s="1">
        <f>VLOOKUP(B684,'Highest Rating - Edited'!$B$1:$K$50,4,0)</f>
        <v>44220</v>
      </c>
      <c r="K684" t="str">
        <f>VLOOKUP(B684,'Highest Rating - Edited'!$B$1:$K$50,5,0)</f>
        <v>Rating Above Average</v>
      </c>
      <c r="L684" t="str">
        <f>VLOOKUP(B684,'Highest Rating - Edited'!$B$1:$K$50,6,0)</f>
        <v>Level 2</v>
      </c>
      <c r="M684" t="str">
        <f>VLOOKUP(B684,'Highest Rating - Edited'!$B$1:$K$50,7,0)</f>
        <v>First Semester</v>
      </c>
      <c r="N684" t="str">
        <f>VLOOKUP(B684,'Highest Rating - Edited'!$B$1:$K$50,8,0)</f>
        <v>New Series</v>
      </c>
      <c r="O684" t="str">
        <f>VLOOKUP(B684,'Highest Rating - Edited'!$B$1:$K$50,9,0)</f>
        <v>www.dqstream/the-uncanny-counter/ocn.com</v>
      </c>
      <c r="P684" s="4" t="str">
        <f t="shared" si="31"/>
        <v>THE UNCANNY COUNTER</v>
      </c>
      <c r="Q684" t="str">
        <f t="shared" si="32"/>
        <v>Halo K-Drama Lovers, nikmati THE UNCANNY COUNTER Ada Lee Hong-nae yang nemenin kamu di hari libur kau lho</v>
      </c>
    </row>
    <row r="685" spans="1:17">
      <c r="A685">
        <f>'Actor - Edited'!A685</f>
        <v>684</v>
      </c>
      <c r="B685" t="s">
        <v>1399</v>
      </c>
      <c r="C685" t="str">
        <f>'Actor - Edited'!C685</f>
        <v>Ok Ja-yeon</v>
      </c>
      <c r="D685" t="str">
        <f>'Actor - Edited'!D685</f>
        <v>Baek Hyang</v>
      </c>
      <c r="E685" t="str">
        <f>'Actor - Edited'!F685</f>
        <v>Supporting</v>
      </c>
      <c r="F685" t="str">
        <f>'Actor - Edited'!G685</f>
        <v>www.dqbio/ok-ja-yeon/the-uncanny-counter.com</v>
      </c>
      <c r="G685" s="4" t="str">
        <f t="shared" si="30"/>
        <v>OK JA-YEON</v>
      </c>
      <c r="H685" t="str">
        <f>VLOOKUP(B685,'Highest Rating - Edited'!$B$1:$K$50,2,0)</f>
        <v>OCN</v>
      </c>
      <c r="I685">
        <f>VLOOKUP(B685,'Highest Rating - Edited'!$B$1:$K$50,3,0)</f>
        <v>3257</v>
      </c>
      <c r="J685" s="1">
        <f>VLOOKUP(B685,'Highest Rating - Edited'!$B$1:$K$50,4,0)</f>
        <v>44220</v>
      </c>
      <c r="K685" t="str">
        <f>VLOOKUP(B685,'Highest Rating - Edited'!$B$1:$K$50,5,0)</f>
        <v>Rating Above Average</v>
      </c>
      <c r="L685" t="str">
        <f>VLOOKUP(B685,'Highest Rating - Edited'!$B$1:$K$50,6,0)</f>
        <v>Level 2</v>
      </c>
      <c r="M685" t="str">
        <f>VLOOKUP(B685,'Highest Rating - Edited'!$B$1:$K$50,7,0)</f>
        <v>First Semester</v>
      </c>
      <c r="N685" t="str">
        <f>VLOOKUP(B685,'Highest Rating - Edited'!$B$1:$K$50,8,0)</f>
        <v>New Series</v>
      </c>
      <c r="O685" t="str">
        <f>VLOOKUP(B685,'Highest Rating - Edited'!$B$1:$K$50,9,0)</f>
        <v>www.dqstream/the-uncanny-counter/ocn.com</v>
      </c>
      <c r="P685" s="4" t="str">
        <f t="shared" si="31"/>
        <v>THE UNCANNY COUNTER</v>
      </c>
      <c r="Q685" t="str">
        <f t="shared" si="32"/>
        <v>Halo K-Drama Lovers, nikmati THE UNCANNY COUNTER Ada Ok Ja-yeon yang nemenin kamu di hari libur kau lho</v>
      </c>
    </row>
    <row r="686" spans="1:17">
      <c r="A686">
        <f>'Actor - Edited'!A686</f>
        <v>685</v>
      </c>
      <c r="B686" t="s">
        <v>1399</v>
      </c>
      <c r="C686" t="str">
        <f>'Actor - Edited'!C686</f>
        <v>Kim Eun-soo</v>
      </c>
      <c r="D686" t="str">
        <f>'Actor - Edited'!D686</f>
        <v>Kim Woong-</v>
      </c>
      <c r="E686" t="str">
        <f>'Actor - Edited'!F686</f>
        <v>Supporting</v>
      </c>
      <c r="F686" t="str">
        <f>'Actor - Edited'!G686</f>
        <v>www.dqbio/kim-eun-soo/the-uncanny-counter.com</v>
      </c>
      <c r="G686" s="4" t="str">
        <f t="shared" si="30"/>
        <v>KIM EUN-SOO</v>
      </c>
      <c r="H686" t="str">
        <f>VLOOKUP(B686,'Highest Rating - Edited'!$B$1:$K$50,2,0)</f>
        <v>OCN</v>
      </c>
      <c r="I686">
        <f>VLOOKUP(B686,'Highest Rating - Edited'!$B$1:$K$50,3,0)</f>
        <v>3257</v>
      </c>
      <c r="J686" s="1">
        <f>VLOOKUP(B686,'Highest Rating - Edited'!$B$1:$K$50,4,0)</f>
        <v>44220</v>
      </c>
      <c r="K686" t="str">
        <f>VLOOKUP(B686,'Highest Rating - Edited'!$B$1:$K$50,5,0)</f>
        <v>Rating Above Average</v>
      </c>
      <c r="L686" t="str">
        <f>VLOOKUP(B686,'Highest Rating - Edited'!$B$1:$K$50,6,0)</f>
        <v>Level 2</v>
      </c>
      <c r="M686" t="str">
        <f>VLOOKUP(B686,'Highest Rating - Edited'!$B$1:$K$50,7,0)</f>
        <v>First Semester</v>
      </c>
      <c r="N686" t="str">
        <f>VLOOKUP(B686,'Highest Rating - Edited'!$B$1:$K$50,8,0)</f>
        <v>New Series</v>
      </c>
      <c r="O686" t="str">
        <f>VLOOKUP(B686,'Highest Rating - Edited'!$B$1:$K$50,9,0)</f>
        <v>www.dqstream/the-uncanny-counter/ocn.com</v>
      </c>
      <c r="P686" s="4" t="str">
        <f t="shared" si="31"/>
        <v>THE UNCANNY COUNTER</v>
      </c>
      <c r="Q686" t="str">
        <f t="shared" si="32"/>
        <v>Halo K-Drama Lovers, nikmati THE UNCANNY COUNTER Ada Kim Eun-soo yang nemenin kamu di hari libur kau lho</v>
      </c>
    </row>
    <row r="687" spans="1:17">
      <c r="A687">
        <f>'Actor - Edited'!A687</f>
        <v>686</v>
      </c>
      <c r="B687" t="s">
        <v>1399</v>
      </c>
      <c r="C687" t="str">
        <f>'Actor - Edited'!C687</f>
        <v>Lee Ji-won</v>
      </c>
      <c r="D687" t="str">
        <f>'Actor - Edited'!D687</f>
        <v>Im Ju-yeon</v>
      </c>
      <c r="E687" t="str">
        <f>'Actor - Edited'!F687</f>
        <v>Supporting</v>
      </c>
      <c r="F687" t="str">
        <f>'Actor - Edited'!G687</f>
        <v>www.dqbio/lee-ji-won/the-uncanny-counter.com</v>
      </c>
      <c r="G687" s="4" t="str">
        <f t="shared" si="30"/>
        <v>LEE JI-WON</v>
      </c>
      <c r="H687" t="str">
        <f>VLOOKUP(B687,'Highest Rating - Edited'!$B$1:$K$50,2,0)</f>
        <v>OCN</v>
      </c>
      <c r="I687">
        <f>VLOOKUP(B687,'Highest Rating - Edited'!$B$1:$K$50,3,0)</f>
        <v>3257</v>
      </c>
      <c r="J687" s="1">
        <f>VLOOKUP(B687,'Highest Rating - Edited'!$B$1:$K$50,4,0)</f>
        <v>44220</v>
      </c>
      <c r="K687" t="str">
        <f>VLOOKUP(B687,'Highest Rating - Edited'!$B$1:$K$50,5,0)</f>
        <v>Rating Above Average</v>
      </c>
      <c r="L687" t="str">
        <f>VLOOKUP(B687,'Highest Rating - Edited'!$B$1:$K$50,6,0)</f>
        <v>Level 2</v>
      </c>
      <c r="M687" t="str">
        <f>VLOOKUP(B687,'Highest Rating - Edited'!$B$1:$K$50,7,0)</f>
        <v>First Semester</v>
      </c>
      <c r="N687" t="str">
        <f>VLOOKUP(B687,'Highest Rating - Edited'!$B$1:$K$50,8,0)</f>
        <v>New Series</v>
      </c>
      <c r="O687" t="str">
        <f>VLOOKUP(B687,'Highest Rating - Edited'!$B$1:$K$50,9,0)</f>
        <v>www.dqstream/the-uncanny-counter/ocn.com</v>
      </c>
      <c r="P687" s="4" t="str">
        <f t="shared" si="31"/>
        <v>THE UNCANNY COUNTER</v>
      </c>
      <c r="Q687" t="str">
        <f t="shared" si="32"/>
        <v>Halo K-Drama Lovers, nikmati THE UNCANNY COUNTER Ada Lee Ji-won yang nemenin kamu di hari libur kau lho</v>
      </c>
    </row>
    <row r="688" spans="1:17">
      <c r="A688">
        <f>'Actor - Edited'!A688</f>
        <v>687</v>
      </c>
      <c r="B688" t="s">
        <v>1399</v>
      </c>
      <c r="C688" t="str">
        <f>'Actor - Edited'!C688</f>
        <v>Jung Won-chang</v>
      </c>
      <c r="D688" t="str">
        <f>'Actor - Edited'!D688</f>
        <v>Shin Hyuk-</v>
      </c>
      <c r="E688" t="str">
        <f>'Actor - Edited'!F688</f>
        <v>Supporting</v>
      </c>
      <c r="F688" t="str">
        <f>'Actor - Edited'!G688</f>
        <v>www.dqbio/jung-won-chang/the-uncanny-counter.com</v>
      </c>
      <c r="G688" s="4" t="str">
        <f t="shared" si="30"/>
        <v>JUNG WON-CHANG</v>
      </c>
      <c r="H688" t="str">
        <f>VLOOKUP(B688,'Highest Rating - Edited'!$B$1:$K$50,2,0)</f>
        <v>OCN</v>
      </c>
      <c r="I688">
        <f>VLOOKUP(B688,'Highest Rating - Edited'!$B$1:$K$50,3,0)</f>
        <v>3257</v>
      </c>
      <c r="J688" s="1">
        <f>VLOOKUP(B688,'Highest Rating - Edited'!$B$1:$K$50,4,0)</f>
        <v>44220</v>
      </c>
      <c r="K688" t="str">
        <f>VLOOKUP(B688,'Highest Rating - Edited'!$B$1:$K$50,5,0)</f>
        <v>Rating Above Average</v>
      </c>
      <c r="L688" t="str">
        <f>VLOOKUP(B688,'Highest Rating - Edited'!$B$1:$K$50,6,0)</f>
        <v>Level 2</v>
      </c>
      <c r="M688" t="str">
        <f>VLOOKUP(B688,'Highest Rating - Edited'!$B$1:$K$50,7,0)</f>
        <v>First Semester</v>
      </c>
      <c r="N688" t="str">
        <f>VLOOKUP(B688,'Highest Rating - Edited'!$B$1:$K$50,8,0)</f>
        <v>New Series</v>
      </c>
      <c r="O688" t="str">
        <f>VLOOKUP(B688,'Highest Rating - Edited'!$B$1:$K$50,9,0)</f>
        <v>www.dqstream/the-uncanny-counter/ocn.com</v>
      </c>
      <c r="P688" s="4" t="str">
        <f t="shared" si="31"/>
        <v>THE UNCANNY COUNTER</v>
      </c>
      <c r="Q688" t="str">
        <f t="shared" si="32"/>
        <v>Halo K-Drama Lovers, nikmati THE UNCANNY COUNTER Ada Jung Won-chang yang nemenin kamu di hari libur kau lho</v>
      </c>
    </row>
    <row r="689" spans="1:17">
      <c r="A689">
        <f>'Actor - Edited'!A689</f>
        <v>688</v>
      </c>
      <c r="B689" t="s">
        <v>1399</v>
      </c>
      <c r="C689" t="str">
        <f>'Actor - Edited'!C689</f>
        <v>Kim Min-ho</v>
      </c>
      <c r="D689" t="str">
        <f>'Actor - Edited'!D689</f>
        <v>Baek Jun-k</v>
      </c>
      <c r="E689" t="str">
        <f>'Actor - Edited'!F689</f>
        <v>Supporting</v>
      </c>
      <c r="F689" t="str">
        <f>'Actor - Edited'!G689</f>
        <v>www.dqbio/kim-min-ho/the-uncanny-counter.com</v>
      </c>
      <c r="G689" s="4" t="str">
        <f t="shared" si="30"/>
        <v>KIM MIN-HO</v>
      </c>
      <c r="H689" t="str">
        <f>VLOOKUP(B689,'Highest Rating - Edited'!$B$1:$K$50,2,0)</f>
        <v>OCN</v>
      </c>
      <c r="I689">
        <f>VLOOKUP(B689,'Highest Rating - Edited'!$B$1:$K$50,3,0)</f>
        <v>3257</v>
      </c>
      <c r="J689" s="1">
        <f>VLOOKUP(B689,'Highest Rating - Edited'!$B$1:$K$50,4,0)</f>
        <v>44220</v>
      </c>
      <c r="K689" t="str">
        <f>VLOOKUP(B689,'Highest Rating - Edited'!$B$1:$K$50,5,0)</f>
        <v>Rating Above Average</v>
      </c>
      <c r="L689" t="str">
        <f>VLOOKUP(B689,'Highest Rating - Edited'!$B$1:$K$50,6,0)</f>
        <v>Level 2</v>
      </c>
      <c r="M689" t="str">
        <f>VLOOKUP(B689,'Highest Rating - Edited'!$B$1:$K$50,7,0)</f>
        <v>First Semester</v>
      </c>
      <c r="N689" t="str">
        <f>VLOOKUP(B689,'Highest Rating - Edited'!$B$1:$K$50,8,0)</f>
        <v>New Series</v>
      </c>
      <c r="O689" t="str">
        <f>VLOOKUP(B689,'Highest Rating - Edited'!$B$1:$K$50,9,0)</f>
        <v>www.dqstream/the-uncanny-counter/ocn.com</v>
      </c>
      <c r="P689" s="4" t="str">
        <f t="shared" si="31"/>
        <v>THE UNCANNY COUNTER</v>
      </c>
      <c r="Q689" t="str">
        <f t="shared" si="32"/>
        <v>Halo K-Drama Lovers, nikmati THE UNCANNY COUNTER Ada Kim Min-ho yang nemenin kamu di hari libur kau lho</v>
      </c>
    </row>
    <row r="690" spans="1:17">
      <c r="A690">
        <f>'Actor - Edited'!A690</f>
        <v>689</v>
      </c>
      <c r="B690" t="s">
        <v>1399</v>
      </c>
      <c r="C690" t="str">
        <f>'Actor - Edited'!C690</f>
        <v>Ahn Suk-hwan</v>
      </c>
      <c r="D690" t="str">
        <f>'Actor - Edited'!D690</f>
        <v>Choi Jang-</v>
      </c>
      <c r="E690" t="str">
        <f>'Actor - Edited'!F690</f>
        <v>Supporting</v>
      </c>
      <c r="F690" t="str">
        <f>'Actor - Edited'!G690</f>
        <v>www.dqbio/ahn-suk-hwan/the-uncanny-counter.com</v>
      </c>
      <c r="G690" s="4" t="str">
        <f t="shared" si="30"/>
        <v>AHN SUK-HWAN</v>
      </c>
      <c r="H690" t="str">
        <f>VLOOKUP(B690,'Highest Rating - Edited'!$B$1:$K$50,2,0)</f>
        <v>OCN</v>
      </c>
      <c r="I690">
        <f>VLOOKUP(B690,'Highest Rating - Edited'!$B$1:$K$50,3,0)</f>
        <v>3257</v>
      </c>
      <c r="J690" s="1">
        <f>VLOOKUP(B690,'Highest Rating - Edited'!$B$1:$K$50,4,0)</f>
        <v>44220</v>
      </c>
      <c r="K690" t="str">
        <f>VLOOKUP(B690,'Highest Rating - Edited'!$B$1:$K$50,5,0)</f>
        <v>Rating Above Average</v>
      </c>
      <c r="L690" t="str">
        <f>VLOOKUP(B690,'Highest Rating - Edited'!$B$1:$K$50,6,0)</f>
        <v>Level 2</v>
      </c>
      <c r="M690" t="str">
        <f>VLOOKUP(B690,'Highest Rating - Edited'!$B$1:$K$50,7,0)</f>
        <v>First Semester</v>
      </c>
      <c r="N690" t="str">
        <f>VLOOKUP(B690,'Highest Rating - Edited'!$B$1:$K$50,8,0)</f>
        <v>New Series</v>
      </c>
      <c r="O690" t="str">
        <f>VLOOKUP(B690,'Highest Rating - Edited'!$B$1:$K$50,9,0)</f>
        <v>www.dqstream/the-uncanny-counter/ocn.com</v>
      </c>
      <c r="P690" s="4" t="str">
        <f t="shared" si="31"/>
        <v>THE UNCANNY COUNTER</v>
      </c>
      <c r="Q690" t="str">
        <f t="shared" si="32"/>
        <v>Halo K-Drama Lovers, nikmati THE UNCANNY COUNTER Ada Ahn Suk-hwan yang nemenin kamu di hari libur kau lho</v>
      </c>
    </row>
    <row r="691" spans="1:17">
      <c r="A691">
        <f>'Actor - Edited'!A691</f>
        <v>690</v>
      </c>
      <c r="B691" t="s">
        <v>1399</v>
      </c>
      <c r="C691" t="str">
        <f>'Actor - Edited'!C691</f>
        <v>Yoon Joo-sang</v>
      </c>
      <c r="D691" t="str">
        <f>'Actor - Edited'!D691</f>
        <v>Ha Seok-gu</v>
      </c>
      <c r="E691" t="str">
        <f>'Actor - Edited'!F691</f>
        <v>Supporting</v>
      </c>
      <c r="F691" t="str">
        <f>'Actor - Edited'!G691</f>
        <v>www.dqbio/yoon-joo-sang/the-uncanny-counter.com</v>
      </c>
      <c r="G691" s="4" t="str">
        <f t="shared" si="30"/>
        <v>YOON JOO-SANG</v>
      </c>
      <c r="H691" t="str">
        <f>VLOOKUP(B691,'Highest Rating - Edited'!$B$1:$K$50,2,0)</f>
        <v>OCN</v>
      </c>
      <c r="I691">
        <f>VLOOKUP(B691,'Highest Rating - Edited'!$B$1:$K$50,3,0)</f>
        <v>3257</v>
      </c>
      <c r="J691" s="1">
        <f>VLOOKUP(B691,'Highest Rating - Edited'!$B$1:$K$50,4,0)</f>
        <v>44220</v>
      </c>
      <c r="K691" t="str">
        <f>VLOOKUP(B691,'Highest Rating - Edited'!$B$1:$K$50,5,0)</f>
        <v>Rating Above Average</v>
      </c>
      <c r="L691" t="str">
        <f>VLOOKUP(B691,'Highest Rating - Edited'!$B$1:$K$50,6,0)</f>
        <v>Level 2</v>
      </c>
      <c r="M691" t="str">
        <f>VLOOKUP(B691,'Highest Rating - Edited'!$B$1:$K$50,7,0)</f>
        <v>First Semester</v>
      </c>
      <c r="N691" t="str">
        <f>VLOOKUP(B691,'Highest Rating - Edited'!$B$1:$K$50,8,0)</f>
        <v>New Series</v>
      </c>
      <c r="O691" t="str">
        <f>VLOOKUP(B691,'Highest Rating - Edited'!$B$1:$K$50,9,0)</f>
        <v>www.dqstream/the-uncanny-counter/ocn.com</v>
      </c>
      <c r="P691" s="4" t="str">
        <f t="shared" si="31"/>
        <v>THE UNCANNY COUNTER</v>
      </c>
      <c r="Q691" t="str">
        <f t="shared" si="32"/>
        <v>Halo K-Drama Lovers, nikmati THE UNCANNY COUNTER Ada Yoon Joo-sang yang nemenin kamu di hari libur kau lho</v>
      </c>
    </row>
    <row r="692" spans="1:17">
      <c r="A692">
        <f>'Actor - Edited'!A692</f>
        <v>691</v>
      </c>
      <c r="B692" t="s">
        <v>1399</v>
      </c>
      <c r="C692" t="str">
        <f>'Actor - Edited'!C692</f>
        <v>Lee Joo-sil</v>
      </c>
      <c r="D692" t="str">
        <f>'Actor - Edited'!D692</f>
        <v>Jang Chun-</v>
      </c>
      <c r="E692" t="str">
        <f>'Actor - Edited'!F692</f>
        <v>Supporting</v>
      </c>
      <c r="F692" t="str">
        <f>'Actor - Edited'!G692</f>
        <v>www.dqbio/lee-joo-sil/the-uncanny-counter.com</v>
      </c>
      <c r="G692" s="4" t="str">
        <f t="shared" si="30"/>
        <v>LEE JOO-SIL</v>
      </c>
      <c r="H692" t="str">
        <f>VLOOKUP(B692,'Highest Rating - Edited'!$B$1:$K$50,2,0)</f>
        <v>OCN</v>
      </c>
      <c r="I692">
        <f>VLOOKUP(B692,'Highest Rating - Edited'!$B$1:$K$50,3,0)</f>
        <v>3257</v>
      </c>
      <c r="J692" s="1">
        <f>VLOOKUP(B692,'Highest Rating - Edited'!$B$1:$K$50,4,0)</f>
        <v>44220</v>
      </c>
      <c r="K692" t="str">
        <f>VLOOKUP(B692,'Highest Rating - Edited'!$B$1:$K$50,5,0)</f>
        <v>Rating Above Average</v>
      </c>
      <c r="L692" t="str">
        <f>VLOOKUP(B692,'Highest Rating - Edited'!$B$1:$K$50,6,0)</f>
        <v>Level 2</v>
      </c>
      <c r="M692" t="str">
        <f>VLOOKUP(B692,'Highest Rating - Edited'!$B$1:$K$50,7,0)</f>
        <v>First Semester</v>
      </c>
      <c r="N692" t="str">
        <f>VLOOKUP(B692,'Highest Rating - Edited'!$B$1:$K$50,8,0)</f>
        <v>New Series</v>
      </c>
      <c r="O692" t="str">
        <f>VLOOKUP(B692,'Highest Rating - Edited'!$B$1:$K$50,9,0)</f>
        <v>www.dqstream/the-uncanny-counter/ocn.com</v>
      </c>
      <c r="P692" s="4" t="str">
        <f t="shared" si="31"/>
        <v>THE UNCANNY COUNTER</v>
      </c>
      <c r="Q692" t="str">
        <f t="shared" si="32"/>
        <v>Halo K-Drama Lovers, nikmati THE UNCANNY COUNTER Ada Lee Joo-sil yang nemenin kamu di hari libur kau lho</v>
      </c>
    </row>
    <row r="693" spans="1:17">
      <c r="A693">
        <f>'Actor - Edited'!A693</f>
        <v>692</v>
      </c>
      <c r="B693" t="s">
        <v>1399</v>
      </c>
      <c r="C693" t="str">
        <f>'Actor - Edited'!C693</f>
        <v>Choi Yoon-young</v>
      </c>
      <c r="D693" t="str">
        <f>'Actor - Edited'!D693</f>
        <v>Kim Jeong-</v>
      </c>
      <c r="E693" t="str">
        <f>'Actor - Edited'!F693</f>
        <v>Supporting</v>
      </c>
      <c r="F693" t="str">
        <f>'Actor - Edited'!G693</f>
        <v>www.dqbio/choi-yoon-young/the-uncanny-counter.com</v>
      </c>
      <c r="G693" s="4" t="str">
        <f t="shared" si="30"/>
        <v>CHOI YOON-YOUNG</v>
      </c>
      <c r="H693" t="str">
        <f>VLOOKUP(B693,'Highest Rating - Edited'!$B$1:$K$50,2,0)</f>
        <v>OCN</v>
      </c>
      <c r="I693">
        <f>VLOOKUP(B693,'Highest Rating - Edited'!$B$1:$K$50,3,0)</f>
        <v>3257</v>
      </c>
      <c r="J693" s="1">
        <f>VLOOKUP(B693,'Highest Rating - Edited'!$B$1:$K$50,4,0)</f>
        <v>44220</v>
      </c>
      <c r="K693" t="str">
        <f>VLOOKUP(B693,'Highest Rating - Edited'!$B$1:$K$50,5,0)</f>
        <v>Rating Above Average</v>
      </c>
      <c r="L693" t="str">
        <f>VLOOKUP(B693,'Highest Rating - Edited'!$B$1:$K$50,6,0)</f>
        <v>Level 2</v>
      </c>
      <c r="M693" t="str">
        <f>VLOOKUP(B693,'Highest Rating - Edited'!$B$1:$K$50,7,0)</f>
        <v>First Semester</v>
      </c>
      <c r="N693" t="str">
        <f>VLOOKUP(B693,'Highest Rating - Edited'!$B$1:$K$50,8,0)</f>
        <v>New Series</v>
      </c>
      <c r="O693" t="str">
        <f>VLOOKUP(B693,'Highest Rating - Edited'!$B$1:$K$50,9,0)</f>
        <v>www.dqstream/the-uncanny-counter/ocn.com</v>
      </c>
      <c r="P693" s="4" t="str">
        <f t="shared" si="31"/>
        <v>THE UNCANNY COUNTER</v>
      </c>
      <c r="Q693" t="str">
        <f t="shared" si="32"/>
        <v>Halo K-Drama Lovers, nikmati THE UNCANNY COUNTER Ada Choi Yoon-young yang nemenin kamu di hari libur kau lho</v>
      </c>
    </row>
    <row r="694" spans="1:17">
      <c r="A694">
        <f>'Actor - Edited'!A694</f>
        <v>693</v>
      </c>
      <c r="B694" t="s">
        <v>1399</v>
      </c>
      <c r="C694" t="str">
        <f>'Actor - Edited'!C694</f>
        <v>Lee Kyung-min</v>
      </c>
      <c r="D694" t="str">
        <f>'Actor - Edited'!D694</f>
        <v>Kang Han-w</v>
      </c>
      <c r="E694" t="str">
        <f>'Actor - Edited'!F694</f>
        <v>Supporting</v>
      </c>
      <c r="F694" t="str">
        <f>'Actor - Edited'!G694</f>
        <v>www.dqbio/lee-kyung-min/the-uncanny-counter.com</v>
      </c>
      <c r="G694" s="4" t="str">
        <f t="shared" si="30"/>
        <v>LEE KYUNG-MIN</v>
      </c>
      <c r="H694" t="str">
        <f>VLOOKUP(B694,'Highest Rating - Edited'!$B$1:$K$50,2,0)</f>
        <v>OCN</v>
      </c>
      <c r="I694">
        <f>VLOOKUP(B694,'Highest Rating - Edited'!$B$1:$K$50,3,0)</f>
        <v>3257</v>
      </c>
      <c r="J694" s="1">
        <f>VLOOKUP(B694,'Highest Rating - Edited'!$B$1:$K$50,4,0)</f>
        <v>44220</v>
      </c>
      <c r="K694" t="str">
        <f>VLOOKUP(B694,'Highest Rating - Edited'!$B$1:$K$50,5,0)</f>
        <v>Rating Above Average</v>
      </c>
      <c r="L694" t="str">
        <f>VLOOKUP(B694,'Highest Rating - Edited'!$B$1:$K$50,6,0)</f>
        <v>Level 2</v>
      </c>
      <c r="M694" t="str">
        <f>VLOOKUP(B694,'Highest Rating - Edited'!$B$1:$K$50,7,0)</f>
        <v>First Semester</v>
      </c>
      <c r="N694" t="str">
        <f>VLOOKUP(B694,'Highest Rating - Edited'!$B$1:$K$50,8,0)</f>
        <v>New Series</v>
      </c>
      <c r="O694" t="str">
        <f>VLOOKUP(B694,'Highest Rating - Edited'!$B$1:$K$50,9,0)</f>
        <v>www.dqstream/the-uncanny-counter/ocn.com</v>
      </c>
      <c r="P694" s="4" t="str">
        <f t="shared" si="31"/>
        <v>THE UNCANNY COUNTER</v>
      </c>
      <c r="Q694" t="str">
        <f t="shared" si="32"/>
        <v>Halo K-Drama Lovers, nikmati THE UNCANNY COUNTER Ada Lee Kyung-min yang nemenin kamu di hari libur kau lho</v>
      </c>
    </row>
    <row r="695" spans="1:17">
      <c r="A695">
        <f>'Actor - Edited'!A695</f>
        <v>694</v>
      </c>
      <c r="B695" t="s">
        <v>1399</v>
      </c>
      <c r="C695" t="str">
        <f>'Actor - Edited'!C695</f>
        <v>Son Kang-gook</v>
      </c>
      <c r="D695" t="str">
        <f>'Actor - Edited'!D695</f>
        <v>Choi Soo-r</v>
      </c>
      <c r="E695" t="str">
        <f>'Actor - Edited'!F695</f>
        <v>Supporting</v>
      </c>
      <c r="F695" t="str">
        <f>'Actor - Edited'!G695</f>
        <v>www.dqbio/son-kang-gook/the-uncanny-counter.com</v>
      </c>
      <c r="G695" s="4" t="str">
        <f t="shared" si="30"/>
        <v>SON KANG-GOOK</v>
      </c>
      <c r="H695" t="str">
        <f>VLOOKUP(B695,'Highest Rating - Edited'!$B$1:$K$50,2,0)</f>
        <v>OCN</v>
      </c>
      <c r="I695">
        <f>VLOOKUP(B695,'Highest Rating - Edited'!$B$1:$K$50,3,0)</f>
        <v>3257</v>
      </c>
      <c r="J695" s="1">
        <f>VLOOKUP(B695,'Highest Rating - Edited'!$B$1:$K$50,4,0)</f>
        <v>44220</v>
      </c>
      <c r="K695" t="str">
        <f>VLOOKUP(B695,'Highest Rating - Edited'!$B$1:$K$50,5,0)</f>
        <v>Rating Above Average</v>
      </c>
      <c r="L695" t="str">
        <f>VLOOKUP(B695,'Highest Rating - Edited'!$B$1:$K$50,6,0)</f>
        <v>Level 2</v>
      </c>
      <c r="M695" t="str">
        <f>VLOOKUP(B695,'Highest Rating - Edited'!$B$1:$K$50,7,0)</f>
        <v>First Semester</v>
      </c>
      <c r="N695" t="str">
        <f>VLOOKUP(B695,'Highest Rating - Edited'!$B$1:$K$50,8,0)</f>
        <v>New Series</v>
      </c>
      <c r="O695" t="str">
        <f>VLOOKUP(B695,'Highest Rating - Edited'!$B$1:$K$50,9,0)</f>
        <v>www.dqstream/the-uncanny-counter/ocn.com</v>
      </c>
      <c r="P695" s="4" t="str">
        <f t="shared" si="31"/>
        <v>THE UNCANNY COUNTER</v>
      </c>
      <c r="Q695" t="str">
        <f t="shared" si="32"/>
        <v>Halo K-Drama Lovers, nikmati THE UNCANNY COUNTER Ada Son Kang-gook yang nemenin kamu di hari libur kau lho</v>
      </c>
    </row>
    <row r="696" spans="1:17">
      <c r="A696">
        <f>'Actor - Edited'!A696</f>
        <v>695</v>
      </c>
      <c r="B696" t="s">
        <v>1399</v>
      </c>
      <c r="C696" t="str">
        <f>'Actor - Edited'!C696</f>
        <v>Choi Kwang-il</v>
      </c>
      <c r="D696" t="str">
        <f>'Actor - Edited'!D696</f>
        <v>Shin Myung</v>
      </c>
      <c r="E696" t="str">
        <f>'Actor - Edited'!F696</f>
        <v>Supporting</v>
      </c>
      <c r="F696" t="str">
        <f>'Actor - Edited'!G696</f>
        <v>www.dqbio/choi-kwang-il/the-uncanny-counter.com</v>
      </c>
      <c r="G696" s="4" t="str">
        <f t="shared" si="30"/>
        <v>CHOI KWANG-IL</v>
      </c>
      <c r="H696" t="str">
        <f>VLOOKUP(B696,'Highest Rating - Edited'!$B$1:$K$50,2,0)</f>
        <v>OCN</v>
      </c>
      <c r="I696">
        <f>VLOOKUP(B696,'Highest Rating - Edited'!$B$1:$K$50,3,0)</f>
        <v>3257</v>
      </c>
      <c r="J696" s="1">
        <f>VLOOKUP(B696,'Highest Rating - Edited'!$B$1:$K$50,4,0)</f>
        <v>44220</v>
      </c>
      <c r="K696" t="str">
        <f>VLOOKUP(B696,'Highest Rating - Edited'!$B$1:$K$50,5,0)</f>
        <v>Rating Above Average</v>
      </c>
      <c r="L696" t="str">
        <f>VLOOKUP(B696,'Highest Rating - Edited'!$B$1:$K$50,6,0)</f>
        <v>Level 2</v>
      </c>
      <c r="M696" t="str">
        <f>VLOOKUP(B696,'Highest Rating - Edited'!$B$1:$K$50,7,0)</f>
        <v>First Semester</v>
      </c>
      <c r="N696" t="str">
        <f>VLOOKUP(B696,'Highest Rating - Edited'!$B$1:$K$50,8,0)</f>
        <v>New Series</v>
      </c>
      <c r="O696" t="str">
        <f>VLOOKUP(B696,'Highest Rating - Edited'!$B$1:$K$50,9,0)</f>
        <v>www.dqstream/the-uncanny-counter/ocn.com</v>
      </c>
      <c r="P696" s="4" t="str">
        <f t="shared" si="31"/>
        <v>THE UNCANNY COUNTER</v>
      </c>
      <c r="Q696" t="str">
        <f t="shared" si="32"/>
        <v>Halo K-Drama Lovers, nikmati THE UNCANNY COUNTER Ada Choi Kwang-il yang nemenin kamu di hari libur kau lho</v>
      </c>
    </row>
    <row r="697" spans="1:17">
      <c r="A697">
        <f>'Actor - Edited'!A697</f>
        <v>696</v>
      </c>
      <c r="B697" t="s">
        <v>1399</v>
      </c>
      <c r="C697" t="str">
        <f>'Actor - Edited'!C697</f>
        <v>Jeon Jin-oh</v>
      </c>
      <c r="D697" t="str">
        <f>'Actor - Edited'!D697</f>
        <v>Noh Chang-</v>
      </c>
      <c r="E697" t="str">
        <f>'Actor - Edited'!F697</f>
        <v>Supporting</v>
      </c>
      <c r="F697" t="str">
        <f>'Actor - Edited'!G697</f>
        <v>www.dqbio/jeon-jin-oh/the-uncanny-counter.com</v>
      </c>
      <c r="G697" s="4" t="str">
        <f t="shared" si="30"/>
        <v>JEON JIN-OH</v>
      </c>
      <c r="H697" t="str">
        <f>VLOOKUP(B697,'Highest Rating - Edited'!$B$1:$K$50,2,0)</f>
        <v>OCN</v>
      </c>
      <c r="I697">
        <f>VLOOKUP(B697,'Highest Rating - Edited'!$B$1:$K$50,3,0)</f>
        <v>3257</v>
      </c>
      <c r="J697" s="1">
        <f>VLOOKUP(B697,'Highest Rating - Edited'!$B$1:$K$50,4,0)</f>
        <v>44220</v>
      </c>
      <c r="K697" t="str">
        <f>VLOOKUP(B697,'Highest Rating - Edited'!$B$1:$K$50,5,0)</f>
        <v>Rating Above Average</v>
      </c>
      <c r="L697" t="str">
        <f>VLOOKUP(B697,'Highest Rating - Edited'!$B$1:$K$50,6,0)</f>
        <v>Level 2</v>
      </c>
      <c r="M697" t="str">
        <f>VLOOKUP(B697,'Highest Rating - Edited'!$B$1:$K$50,7,0)</f>
        <v>First Semester</v>
      </c>
      <c r="N697" t="str">
        <f>VLOOKUP(B697,'Highest Rating - Edited'!$B$1:$K$50,8,0)</f>
        <v>New Series</v>
      </c>
      <c r="O697" t="str">
        <f>VLOOKUP(B697,'Highest Rating - Edited'!$B$1:$K$50,9,0)</f>
        <v>www.dqstream/the-uncanny-counter/ocn.com</v>
      </c>
      <c r="P697" s="4" t="str">
        <f t="shared" si="31"/>
        <v>THE UNCANNY COUNTER</v>
      </c>
      <c r="Q697" t="str">
        <f t="shared" si="32"/>
        <v>Halo K-Drama Lovers, nikmati THE UNCANNY COUNTER Ada Jeon Jin-oh yang nemenin kamu di hari libur kau lho</v>
      </c>
    </row>
    <row r="698" spans="1:17">
      <c r="A698">
        <f>'Actor - Edited'!A698</f>
        <v>697</v>
      </c>
      <c r="B698" t="s">
        <v>1399</v>
      </c>
      <c r="C698" t="str">
        <f>'Actor - Edited'!C698</f>
        <v>Kim Seung-hoon</v>
      </c>
      <c r="D698" t="str">
        <f>'Actor - Edited'!D698</f>
        <v>Noh Hang-k</v>
      </c>
      <c r="E698" t="str">
        <f>'Actor - Edited'!F698</f>
        <v>Supporting</v>
      </c>
      <c r="F698" t="str">
        <f>'Actor - Edited'!G698</f>
        <v>www.dqbio/kim-seung-hoon/the-uncanny-counter.com</v>
      </c>
      <c r="G698" s="4" t="str">
        <f t="shared" si="30"/>
        <v>KIM SEUNG-HOON</v>
      </c>
      <c r="H698" t="str">
        <f>VLOOKUP(B698,'Highest Rating - Edited'!$B$1:$K$50,2,0)</f>
        <v>OCN</v>
      </c>
      <c r="I698">
        <f>VLOOKUP(B698,'Highest Rating - Edited'!$B$1:$K$50,3,0)</f>
        <v>3257</v>
      </c>
      <c r="J698" s="1">
        <f>VLOOKUP(B698,'Highest Rating - Edited'!$B$1:$K$50,4,0)</f>
        <v>44220</v>
      </c>
      <c r="K698" t="str">
        <f>VLOOKUP(B698,'Highest Rating - Edited'!$B$1:$K$50,5,0)</f>
        <v>Rating Above Average</v>
      </c>
      <c r="L698" t="str">
        <f>VLOOKUP(B698,'Highest Rating - Edited'!$B$1:$K$50,6,0)</f>
        <v>Level 2</v>
      </c>
      <c r="M698" t="str">
        <f>VLOOKUP(B698,'Highest Rating - Edited'!$B$1:$K$50,7,0)</f>
        <v>First Semester</v>
      </c>
      <c r="N698" t="str">
        <f>VLOOKUP(B698,'Highest Rating - Edited'!$B$1:$K$50,8,0)</f>
        <v>New Series</v>
      </c>
      <c r="O698" t="str">
        <f>VLOOKUP(B698,'Highest Rating - Edited'!$B$1:$K$50,9,0)</f>
        <v>www.dqstream/the-uncanny-counter/ocn.com</v>
      </c>
      <c r="P698" s="4" t="str">
        <f t="shared" si="31"/>
        <v>THE UNCANNY COUNTER</v>
      </c>
      <c r="Q698" t="str">
        <f t="shared" si="32"/>
        <v>Halo K-Drama Lovers, nikmati THE UNCANNY COUNTER Ada Kim Seung-hoon yang nemenin kamu di hari libur kau lho</v>
      </c>
    </row>
    <row r="699" spans="1:17">
      <c r="A699">
        <f>'Actor - Edited'!A699</f>
        <v>698</v>
      </c>
      <c r="B699" t="s">
        <v>1399</v>
      </c>
      <c r="C699" t="str">
        <f>'Actor - Edited'!C699</f>
        <v>Lee Do-yeop</v>
      </c>
      <c r="D699" t="str">
        <f>'Actor - Edited'!D699</f>
        <v>Cho Tae-sh</v>
      </c>
      <c r="E699" t="str">
        <f>'Actor - Edited'!F699</f>
        <v>Supporting</v>
      </c>
      <c r="F699" t="str">
        <f>'Actor - Edited'!G699</f>
        <v>www.dqbio/lee-do-yeop/the-uncanny-counter.com</v>
      </c>
      <c r="G699" s="4" t="str">
        <f t="shared" si="30"/>
        <v>LEE DO-YEOP</v>
      </c>
      <c r="H699" t="str">
        <f>VLOOKUP(B699,'Highest Rating - Edited'!$B$1:$K$50,2,0)</f>
        <v>OCN</v>
      </c>
      <c r="I699">
        <f>VLOOKUP(B699,'Highest Rating - Edited'!$B$1:$K$50,3,0)</f>
        <v>3257</v>
      </c>
      <c r="J699" s="1">
        <f>VLOOKUP(B699,'Highest Rating - Edited'!$B$1:$K$50,4,0)</f>
        <v>44220</v>
      </c>
      <c r="K699" t="str">
        <f>VLOOKUP(B699,'Highest Rating - Edited'!$B$1:$K$50,5,0)</f>
        <v>Rating Above Average</v>
      </c>
      <c r="L699" t="str">
        <f>VLOOKUP(B699,'Highest Rating - Edited'!$B$1:$K$50,6,0)</f>
        <v>Level 2</v>
      </c>
      <c r="M699" t="str">
        <f>VLOOKUP(B699,'Highest Rating - Edited'!$B$1:$K$50,7,0)</f>
        <v>First Semester</v>
      </c>
      <c r="N699" t="str">
        <f>VLOOKUP(B699,'Highest Rating - Edited'!$B$1:$K$50,8,0)</f>
        <v>New Series</v>
      </c>
      <c r="O699" t="str">
        <f>VLOOKUP(B699,'Highest Rating - Edited'!$B$1:$K$50,9,0)</f>
        <v>www.dqstream/the-uncanny-counter/ocn.com</v>
      </c>
      <c r="P699" s="4" t="str">
        <f t="shared" si="31"/>
        <v>THE UNCANNY COUNTER</v>
      </c>
      <c r="Q699" t="str">
        <f t="shared" si="32"/>
        <v>Halo K-Drama Lovers, nikmati THE UNCANNY COUNTER Ada Lee Do-yeop yang nemenin kamu di hari libur kau lho</v>
      </c>
    </row>
    <row r="700" spans="1:17">
      <c r="A700">
        <f>'Actor - Edited'!A700</f>
        <v>699</v>
      </c>
      <c r="B700" t="s">
        <v>1399</v>
      </c>
      <c r="C700" t="str">
        <f>'Actor - Edited'!C700</f>
        <v>Kim Jung-jin</v>
      </c>
      <c r="D700" t="str">
        <f>'Actor - Edited'!D700</f>
        <v>Jang Hye-k</v>
      </c>
      <c r="E700" t="str">
        <f>'Actor - Edited'!F700</f>
        <v>Supporting</v>
      </c>
      <c r="F700" t="str">
        <f>'Actor - Edited'!G700</f>
        <v>www.dqbio/kim-jung-jin/the-uncanny-counter.com</v>
      </c>
      <c r="G700" s="4" t="str">
        <f t="shared" si="30"/>
        <v>KIM JUNG-JIN</v>
      </c>
      <c r="H700" t="str">
        <f>VLOOKUP(B700,'Highest Rating - Edited'!$B$1:$K$50,2,0)</f>
        <v>OCN</v>
      </c>
      <c r="I700">
        <f>VLOOKUP(B700,'Highest Rating - Edited'!$B$1:$K$50,3,0)</f>
        <v>3257</v>
      </c>
      <c r="J700" s="1">
        <f>VLOOKUP(B700,'Highest Rating - Edited'!$B$1:$K$50,4,0)</f>
        <v>44220</v>
      </c>
      <c r="K700" t="str">
        <f>VLOOKUP(B700,'Highest Rating - Edited'!$B$1:$K$50,5,0)</f>
        <v>Rating Above Average</v>
      </c>
      <c r="L700" t="str">
        <f>VLOOKUP(B700,'Highest Rating - Edited'!$B$1:$K$50,6,0)</f>
        <v>Level 2</v>
      </c>
      <c r="M700" t="str">
        <f>VLOOKUP(B700,'Highest Rating - Edited'!$B$1:$K$50,7,0)</f>
        <v>First Semester</v>
      </c>
      <c r="N700" t="str">
        <f>VLOOKUP(B700,'Highest Rating - Edited'!$B$1:$K$50,8,0)</f>
        <v>New Series</v>
      </c>
      <c r="O700" t="str">
        <f>VLOOKUP(B700,'Highest Rating - Edited'!$B$1:$K$50,9,0)</f>
        <v>www.dqstream/the-uncanny-counter/ocn.com</v>
      </c>
      <c r="P700" s="4" t="str">
        <f t="shared" si="31"/>
        <v>THE UNCANNY COUNTER</v>
      </c>
      <c r="Q700" t="str">
        <f t="shared" si="32"/>
        <v>Halo K-Drama Lovers, nikmati THE UNCANNY COUNTER Ada Kim Jung-jin yang nemenin kamu di hari libur kau lho</v>
      </c>
    </row>
    <row r="701" spans="1:17">
      <c r="A701">
        <f>'Actor - Edited'!A701</f>
        <v>700</v>
      </c>
      <c r="B701" t="s">
        <v>1399</v>
      </c>
      <c r="C701" t="str">
        <f>'Actor - Edited'!C701</f>
        <v>Kim Yi-kyung</v>
      </c>
      <c r="D701" t="str">
        <f>'Actor - Edited'!D701</f>
        <v>Kim Yeong-</v>
      </c>
      <c r="E701" t="str">
        <f>'Actor - Edited'!F701</f>
        <v>Supporting</v>
      </c>
      <c r="F701" t="str">
        <f>'Actor - Edited'!G701</f>
        <v>www.dqbio/kim-yi-kyung/the-uncanny-counter.com</v>
      </c>
      <c r="G701" s="4" t="str">
        <f t="shared" si="30"/>
        <v>KIM YI-KYUNG</v>
      </c>
      <c r="H701" t="str">
        <f>VLOOKUP(B701,'Highest Rating - Edited'!$B$1:$K$50,2,0)</f>
        <v>OCN</v>
      </c>
      <c r="I701">
        <f>VLOOKUP(B701,'Highest Rating - Edited'!$B$1:$K$50,3,0)</f>
        <v>3257</v>
      </c>
      <c r="J701" s="1">
        <f>VLOOKUP(B701,'Highest Rating - Edited'!$B$1:$K$50,4,0)</f>
        <v>44220</v>
      </c>
      <c r="K701" t="str">
        <f>VLOOKUP(B701,'Highest Rating - Edited'!$B$1:$K$50,5,0)</f>
        <v>Rating Above Average</v>
      </c>
      <c r="L701" t="str">
        <f>VLOOKUP(B701,'Highest Rating - Edited'!$B$1:$K$50,6,0)</f>
        <v>Level 2</v>
      </c>
      <c r="M701" t="str">
        <f>VLOOKUP(B701,'Highest Rating - Edited'!$B$1:$K$50,7,0)</f>
        <v>First Semester</v>
      </c>
      <c r="N701" t="str">
        <f>VLOOKUP(B701,'Highest Rating - Edited'!$B$1:$K$50,8,0)</f>
        <v>New Series</v>
      </c>
      <c r="O701" t="str">
        <f>VLOOKUP(B701,'Highest Rating - Edited'!$B$1:$K$50,9,0)</f>
        <v>www.dqstream/the-uncanny-counter/ocn.com</v>
      </c>
      <c r="P701" s="4" t="str">
        <f t="shared" si="31"/>
        <v>THE UNCANNY COUNTER</v>
      </c>
      <c r="Q701" t="str">
        <f t="shared" si="32"/>
        <v>Halo K-Drama Lovers, nikmati THE UNCANNY COUNTER Ada Kim Yi-kyung yang nemenin kamu di hari libur kau lho</v>
      </c>
    </row>
    <row r="702" spans="1:17">
      <c r="A702">
        <f>'Actor - Edited'!A702</f>
        <v>701</v>
      </c>
      <c r="B702" t="s">
        <v>1399</v>
      </c>
      <c r="C702" t="str">
        <f>'Actor - Edited'!C702</f>
        <v>Jeon Seok-ho</v>
      </c>
      <c r="D702" t="str">
        <f>'Actor - Edited'!D702</f>
        <v>So Gwon</v>
      </c>
      <c r="E702" t="str">
        <f>'Actor - Edited'!F702</f>
        <v>Special Appearance</v>
      </c>
      <c r="F702" t="str">
        <f>'Actor - Edited'!G702</f>
        <v>www.dqbio/jeon-seok-ho/the-uncanny-counter.com</v>
      </c>
      <c r="G702" s="4" t="str">
        <f t="shared" si="30"/>
        <v>JEON SEOK-HO</v>
      </c>
      <c r="H702" t="str">
        <f>VLOOKUP(B702,'Highest Rating - Edited'!$B$1:$K$50,2,0)</f>
        <v>OCN</v>
      </c>
      <c r="I702">
        <f>VLOOKUP(B702,'Highest Rating - Edited'!$B$1:$K$50,3,0)</f>
        <v>3257</v>
      </c>
      <c r="J702" s="1">
        <f>VLOOKUP(B702,'Highest Rating - Edited'!$B$1:$K$50,4,0)</f>
        <v>44220</v>
      </c>
      <c r="K702" t="str">
        <f>VLOOKUP(B702,'Highest Rating - Edited'!$B$1:$K$50,5,0)</f>
        <v>Rating Above Average</v>
      </c>
      <c r="L702" t="str">
        <f>VLOOKUP(B702,'Highest Rating - Edited'!$B$1:$K$50,6,0)</f>
        <v>Level 2</v>
      </c>
      <c r="M702" t="str">
        <f>VLOOKUP(B702,'Highest Rating - Edited'!$B$1:$K$50,7,0)</f>
        <v>First Semester</v>
      </c>
      <c r="N702" t="str">
        <f>VLOOKUP(B702,'Highest Rating - Edited'!$B$1:$K$50,8,0)</f>
        <v>New Series</v>
      </c>
      <c r="O702" t="str">
        <f>VLOOKUP(B702,'Highest Rating - Edited'!$B$1:$K$50,9,0)</f>
        <v>www.dqstream/the-uncanny-counter/ocn.com</v>
      </c>
      <c r="P702" s="4" t="str">
        <f t="shared" si="31"/>
        <v>THE UNCANNY COUNTER</v>
      </c>
      <c r="Q702" t="str">
        <f t="shared" si="32"/>
        <v>Halo K-Drama Lovers, nikmati THE UNCANNY COUNTER Ada Jeon Seok-ho yang nemenin kamu di hari libur kau lho</v>
      </c>
    </row>
    <row r="703" spans="1:17">
      <c r="A703">
        <f>'Actor - Edited'!A703</f>
        <v>702</v>
      </c>
      <c r="B703" t="s">
        <v>1399</v>
      </c>
      <c r="C703" t="str">
        <f>'Actor - Edited'!C703</f>
        <v>Son Yeo-eun</v>
      </c>
      <c r="D703" t="str">
        <f>'Actor - Edited'!D703</f>
        <v>Ha Mun-you</v>
      </c>
      <c r="E703" t="str">
        <f>'Actor - Edited'!F703</f>
        <v>Special Appearance</v>
      </c>
      <c r="F703" t="str">
        <f>'Actor - Edited'!G703</f>
        <v>www.dqbio/son-yeo-eun/the-uncanny-counter.com</v>
      </c>
      <c r="G703" s="4" t="str">
        <f t="shared" si="30"/>
        <v>SON YEO-EUN</v>
      </c>
      <c r="H703" t="str">
        <f>VLOOKUP(B703,'Highest Rating - Edited'!$B$1:$K$50,2,0)</f>
        <v>OCN</v>
      </c>
      <c r="I703">
        <f>VLOOKUP(B703,'Highest Rating - Edited'!$B$1:$K$50,3,0)</f>
        <v>3257</v>
      </c>
      <c r="J703" s="1">
        <f>VLOOKUP(B703,'Highest Rating - Edited'!$B$1:$K$50,4,0)</f>
        <v>44220</v>
      </c>
      <c r="K703" t="str">
        <f>VLOOKUP(B703,'Highest Rating - Edited'!$B$1:$K$50,5,0)</f>
        <v>Rating Above Average</v>
      </c>
      <c r="L703" t="str">
        <f>VLOOKUP(B703,'Highest Rating - Edited'!$B$1:$K$50,6,0)</f>
        <v>Level 2</v>
      </c>
      <c r="M703" t="str">
        <f>VLOOKUP(B703,'Highest Rating - Edited'!$B$1:$K$50,7,0)</f>
        <v>First Semester</v>
      </c>
      <c r="N703" t="str">
        <f>VLOOKUP(B703,'Highest Rating - Edited'!$B$1:$K$50,8,0)</f>
        <v>New Series</v>
      </c>
      <c r="O703" t="str">
        <f>VLOOKUP(B703,'Highest Rating - Edited'!$B$1:$K$50,9,0)</f>
        <v>www.dqstream/the-uncanny-counter/ocn.com</v>
      </c>
      <c r="P703" s="4" t="str">
        <f t="shared" si="31"/>
        <v>THE UNCANNY COUNTER</v>
      </c>
      <c r="Q703" t="str">
        <f t="shared" si="32"/>
        <v>Halo K-Drama Lovers, nikmati THE UNCANNY COUNTER Ada Son Yeo-eun yang nemenin kamu di hari libur kau lho</v>
      </c>
    </row>
    <row r="704" spans="1:17">
      <c r="A704">
        <f>'Actor - Edited'!A704</f>
        <v>703</v>
      </c>
      <c r="B704" t="s">
        <v>1399</v>
      </c>
      <c r="C704" t="str">
        <f>'Actor - Edited'!C704</f>
        <v>Sung Ji-ru</v>
      </c>
      <c r="D704" t="str">
        <f>'Actor - Edited'!D704</f>
        <v>Jang Cheol</v>
      </c>
      <c r="E704" t="str">
        <f>'Actor - Edited'!F704</f>
        <v>Special Appearance</v>
      </c>
      <c r="F704" t="str">
        <f>'Actor - Edited'!G704</f>
        <v>www.dqbio/sung-ji-ru/the-uncanny-counter.com</v>
      </c>
      <c r="G704" s="4" t="str">
        <f t="shared" si="30"/>
        <v>SUNG JI-RU</v>
      </c>
      <c r="H704" t="str">
        <f>VLOOKUP(B704,'Highest Rating - Edited'!$B$1:$K$50,2,0)</f>
        <v>OCN</v>
      </c>
      <c r="I704">
        <f>VLOOKUP(B704,'Highest Rating - Edited'!$B$1:$K$50,3,0)</f>
        <v>3257</v>
      </c>
      <c r="J704" s="1">
        <f>VLOOKUP(B704,'Highest Rating - Edited'!$B$1:$K$50,4,0)</f>
        <v>44220</v>
      </c>
      <c r="K704" t="str">
        <f>VLOOKUP(B704,'Highest Rating - Edited'!$B$1:$K$50,5,0)</f>
        <v>Rating Above Average</v>
      </c>
      <c r="L704" t="str">
        <f>VLOOKUP(B704,'Highest Rating - Edited'!$B$1:$K$50,6,0)</f>
        <v>Level 2</v>
      </c>
      <c r="M704" t="str">
        <f>VLOOKUP(B704,'Highest Rating - Edited'!$B$1:$K$50,7,0)</f>
        <v>First Semester</v>
      </c>
      <c r="N704" t="str">
        <f>VLOOKUP(B704,'Highest Rating - Edited'!$B$1:$K$50,8,0)</f>
        <v>New Series</v>
      </c>
      <c r="O704" t="str">
        <f>VLOOKUP(B704,'Highest Rating - Edited'!$B$1:$K$50,9,0)</f>
        <v>www.dqstream/the-uncanny-counter/ocn.com</v>
      </c>
      <c r="P704" s="4" t="str">
        <f t="shared" si="31"/>
        <v>THE UNCANNY COUNTER</v>
      </c>
      <c r="Q704" t="str">
        <f t="shared" si="32"/>
        <v>Halo K-Drama Lovers, nikmati THE UNCANNY COUNTER Ada Sung Ji-ru yang nemenin kamu di hari libur kau lho</v>
      </c>
    </row>
    <row r="705" spans="1:17">
      <c r="A705">
        <f>'Actor - Edited'!A705</f>
        <v>704</v>
      </c>
      <c r="B705" t="s">
        <v>1399</v>
      </c>
      <c r="C705" t="str">
        <f>'Actor - Edited'!C705</f>
        <v>Lee Sun-bin</v>
      </c>
      <c r="D705" t="str">
        <f>'Actor - Edited'!D705</f>
        <v>Heo Hee-yo</v>
      </c>
      <c r="E705" t="str">
        <f>'Actor - Edited'!F705</f>
        <v>Special Appearance</v>
      </c>
      <c r="F705" t="str">
        <f>'Actor - Edited'!G705</f>
        <v>www.dqbio/lee-sun-bin/the-uncanny-counter.com</v>
      </c>
      <c r="G705" s="4" t="str">
        <f t="shared" si="30"/>
        <v>LEE SUN-BIN</v>
      </c>
      <c r="H705" t="str">
        <f>VLOOKUP(B705,'Highest Rating - Edited'!$B$1:$K$50,2,0)</f>
        <v>OCN</v>
      </c>
      <c r="I705">
        <f>VLOOKUP(B705,'Highest Rating - Edited'!$B$1:$K$50,3,0)</f>
        <v>3257</v>
      </c>
      <c r="J705" s="1">
        <f>VLOOKUP(B705,'Highest Rating - Edited'!$B$1:$K$50,4,0)</f>
        <v>44220</v>
      </c>
      <c r="K705" t="str">
        <f>VLOOKUP(B705,'Highest Rating - Edited'!$B$1:$K$50,5,0)</f>
        <v>Rating Above Average</v>
      </c>
      <c r="L705" t="str">
        <f>VLOOKUP(B705,'Highest Rating - Edited'!$B$1:$K$50,6,0)</f>
        <v>Level 2</v>
      </c>
      <c r="M705" t="str">
        <f>VLOOKUP(B705,'Highest Rating - Edited'!$B$1:$K$50,7,0)</f>
        <v>First Semester</v>
      </c>
      <c r="N705" t="str">
        <f>VLOOKUP(B705,'Highest Rating - Edited'!$B$1:$K$50,8,0)</f>
        <v>New Series</v>
      </c>
      <c r="O705" t="str">
        <f>VLOOKUP(B705,'Highest Rating - Edited'!$B$1:$K$50,9,0)</f>
        <v>www.dqstream/the-uncanny-counter/ocn.com</v>
      </c>
      <c r="P705" s="4" t="str">
        <f t="shared" si="31"/>
        <v>THE UNCANNY COUNTER</v>
      </c>
      <c r="Q705" t="str">
        <f t="shared" si="32"/>
        <v>Halo K-Drama Lovers, nikmati THE UNCANNY COUNTER Ada Lee Sun-bin yang nemenin kamu di hari libur kau lho</v>
      </c>
    </row>
    <row r="706" spans="1:17">
      <c r="A706">
        <f>'Actor - Edited'!A706</f>
        <v>705</v>
      </c>
      <c r="B706" t="s">
        <v>1399</v>
      </c>
      <c r="C706" t="str">
        <f>'Actor - Edited'!C706</f>
        <v>Lee Jin-kwon</v>
      </c>
      <c r="D706" t="str">
        <f>'Actor - Edited'!D706</f>
        <v>Subordinat</v>
      </c>
      <c r="E706" t="str">
        <f>'Actor - Edited'!F706</f>
        <v>Special Appearance</v>
      </c>
      <c r="F706" t="str">
        <f>'Actor - Edited'!G706</f>
        <v>www.dqbio/lee-jin-kwon/the-uncanny-counter.com</v>
      </c>
      <c r="G706" s="4" t="str">
        <f t="shared" si="30"/>
        <v>LEE JIN-KWON</v>
      </c>
      <c r="H706" t="str">
        <f>VLOOKUP(B706,'Highest Rating - Edited'!$B$1:$K$50,2,0)</f>
        <v>OCN</v>
      </c>
      <c r="I706">
        <f>VLOOKUP(B706,'Highest Rating - Edited'!$B$1:$K$50,3,0)</f>
        <v>3257</v>
      </c>
      <c r="J706" s="1">
        <f>VLOOKUP(B706,'Highest Rating - Edited'!$B$1:$K$50,4,0)</f>
        <v>44220</v>
      </c>
      <c r="K706" t="str">
        <f>VLOOKUP(B706,'Highest Rating - Edited'!$B$1:$K$50,5,0)</f>
        <v>Rating Above Average</v>
      </c>
      <c r="L706" t="str">
        <f>VLOOKUP(B706,'Highest Rating - Edited'!$B$1:$K$50,6,0)</f>
        <v>Level 2</v>
      </c>
      <c r="M706" t="str">
        <f>VLOOKUP(B706,'Highest Rating - Edited'!$B$1:$K$50,7,0)</f>
        <v>First Semester</v>
      </c>
      <c r="N706" t="str">
        <f>VLOOKUP(B706,'Highest Rating - Edited'!$B$1:$K$50,8,0)</f>
        <v>New Series</v>
      </c>
      <c r="O706" t="str">
        <f>VLOOKUP(B706,'Highest Rating - Edited'!$B$1:$K$50,9,0)</f>
        <v>www.dqstream/the-uncanny-counter/ocn.com</v>
      </c>
      <c r="P706" s="4" t="str">
        <f t="shared" si="31"/>
        <v>THE UNCANNY COUNTER</v>
      </c>
      <c r="Q706" t="str">
        <f t="shared" si="32"/>
        <v>Halo K-Drama Lovers, nikmati THE UNCANNY COUNTER Ada Lee Jin-kwon yang nemenin kamu di hari libur kau lho</v>
      </c>
    </row>
    <row r="707" spans="1:17">
      <c r="A707">
        <f>'Actor - Edited'!A707</f>
        <v>706</v>
      </c>
      <c r="B707" t="s">
        <v>1399</v>
      </c>
      <c r="C707" t="str">
        <f>'Actor - Edited'!C707</f>
        <v>Choi Go</v>
      </c>
      <c r="D707" t="str">
        <f>'Actor - Edited'!D707</f>
        <v>an orphan</v>
      </c>
      <c r="E707" t="str">
        <f>'Actor - Edited'!F707</f>
        <v>Special Appearance</v>
      </c>
      <c r="F707" t="str">
        <f>'Actor - Edited'!G707</f>
        <v>www.dqbio/choi-go/the-uncanny-counter.com</v>
      </c>
      <c r="G707" s="4" t="str">
        <f t="shared" ref="G707:G709" si="33">UPPER(HYPERLINK(F707,C707))</f>
        <v>CHOI GO</v>
      </c>
      <c r="H707" t="str">
        <f>VLOOKUP(B707,'Highest Rating - Edited'!$B$1:$K$50,2,0)</f>
        <v>OCN</v>
      </c>
      <c r="I707">
        <f>VLOOKUP(B707,'Highest Rating - Edited'!$B$1:$K$50,3,0)</f>
        <v>3257</v>
      </c>
      <c r="J707" s="1">
        <f>VLOOKUP(B707,'Highest Rating - Edited'!$B$1:$K$50,4,0)</f>
        <v>44220</v>
      </c>
      <c r="K707" t="str">
        <f>VLOOKUP(B707,'Highest Rating - Edited'!$B$1:$K$50,5,0)</f>
        <v>Rating Above Average</v>
      </c>
      <c r="L707" t="str">
        <f>VLOOKUP(B707,'Highest Rating - Edited'!$B$1:$K$50,6,0)</f>
        <v>Level 2</v>
      </c>
      <c r="M707" t="str">
        <f>VLOOKUP(B707,'Highest Rating - Edited'!$B$1:$K$50,7,0)</f>
        <v>First Semester</v>
      </c>
      <c r="N707" t="str">
        <f>VLOOKUP(B707,'Highest Rating - Edited'!$B$1:$K$50,8,0)</f>
        <v>New Series</v>
      </c>
      <c r="O707" t="str">
        <f>VLOOKUP(B707,'Highest Rating - Edited'!$B$1:$K$50,9,0)</f>
        <v>www.dqstream/the-uncanny-counter/ocn.com</v>
      </c>
      <c r="P707" s="4" t="str">
        <f t="shared" ref="P707:P709" si="34">HYPERLINK(O707,B707)</f>
        <v>THE UNCANNY COUNTER</v>
      </c>
      <c r="Q707" t="str">
        <f t="shared" ref="Q707:Q709" si="35">CONCATENATE("Halo K-Drama Lovers, nikmati"," ",HYPERLINK(O707,B707)," Ada"," ",HYPERLINK(F707,C707)," yang nemenin kamu di hari libur kau lho")</f>
        <v>Halo K-Drama Lovers, nikmati THE UNCANNY COUNTER Ada Choi Go yang nemenin kamu di hari libur kau lho</v>
      </c>
    </row>
    <row r="708" spans="1:17">
      <c r="A708">
        <f>'Actor - Edited'!A708</f>
        <v>707</v>
      </c>
      <c r="B708" t="s">
        <v>1399</v>
      </c>
      <c r="C708" t="str">
        <f>'Actor - Edited'!C708</f>
        <v>Son Ho-jun</v>
      </c>
      <c r="D708" t="str">
        <f>'Actor - Edited'!D708</f>
        <v>Oh Jung-gu</v>
      </c>
      <c r="E708" t="str">
        <f>'Actor - Edited'!F708</f>
        <v>Special Appearance</v>
      </c>
      <c r="F708" t="str">
        <f>'Actor - Edited'!G708</f>
        <v>www.dqbio/son-ho-jun/the-uncanny-counter.com</v>
      </c>
      <c r="G708" s="4" t="str">
        <f t="shared" si="33"/>
        <v>SON HO-JUN</v>
      </c>
      <c r="H708" t="str">
        <f>VLOOKUP(B708,'Highest Rating - Edited'!$B$1:$K$50,2,0)</f>
        <v>OCN</v>
      </c>
      <c r="I708">
        <f>VLOOKUP(B708,'Highest Rating - Edited'!$B$1:$K$50,3,0)</f>
        <v>3257</v>
      </c>
      <c r="J708" s="1">
        <f>VLOOKUP(B708,'Highest Rating - Edited'!$B$1:$K$50,4,0)</f>
        <v>44220</v>
      </c>
      <c r="K708" t="str">
        <f>VLOOKUP(B708,'Highest Rating - Edited'!$B$1:$K$50,5,0)</f>
        <v>Rating Above Average</v>
      </c>
      <c r="L708" t="str">
        <f>VLOOKUP(B708,'Highest Rating - Edited'!$B$1:$K$50,6,0)</f>
        <v>Level 2</v>
      </c>
      <c r="M708" t="str">
        <f>VLOOKUP(B708,'Highest Rating - Edited'!$B$1:$K$50,7,0)</f>
        <v>First Semester</v>
      </c>
      <c r="N708" t="str">
        <f>VLOOKUP(B708,'Highest Rating - Edited'!$B$1:$K$50,8,0)</f>
        <v>New Series</v>
      </c>
      <c r="O708" t="str">
        <f>VLOOKUP(B708,'Highest Rating - Edited'!$B$1:$K$50,9,0)</f>
        <v>www.dqstream/the-uncanny-counter/ocn.com</v>
      </c>
      <c r="P708" s="4" t="str">
        <f t="shared" si="34"/>
        <v>THE UNCANNY COUNTER</v>
      </c>
      <c r="Q708" t="str">
        <f t="shared" si="35"/>
        <v>Halo K-Drama Lovers, nikmati THE UNCANNY COUNTER Ada Son Ho-jun yang nemenin kamu di hari libur kau lho</v>
      </c>
    </row>
    <row r="709" spans="1:17">
      <c r="A709">
        <f>'Actor - Edited'!A709</f>
        <v>708</v>
      </c>
      <c r="B709" t="s">
        <v>1399</v>
      </c>
      <c r="C709" t="str">
        <f>'Actor - Edited'!C709</f>
        <v>Im Ji-kyu</v>
      </c>
      <c r="D709" t="str">
        <f>'Actor - Edited'!D709</f>
        <v>Dong-pal</v>
      </c>
      <c r="E709" t="str">
        <f>'Actor - Edited'!F709</f>
        <v>Special Appearance</v>
      </c>
      <c r="F709" t="str">
        <f>'Actor - Edited'!G709</f>
        <v>www.dqbio/im-ji-kyu/the-uncanny-counter.com</v>
      </c>
      <c r="G709" s="4" t="str">
        <f t="shared" si="33"/>
        <v>IM JI-KYU</v>
      </c>
      <c r="H709" t="str">
        <f>VLOOKUP(B709,'Highest Rating - Edited'!$B$1:$K$50,2,0)</f>
        <v>OCN</v>
      </c>
      <c r="I709">
        <f>VLOOKUP(B709,'Highest Rating - Edited'!$B$1:$K$50,3,0)</f>
        <v>3257</v>
      </c>
      <c r="J709" s="1">
        <f>VLOOKUP(B709,'Highest Rating - Edited'!$B$1:$K$50,4,0)</f>
        <v>44220</v>
      </c>
      <c r="K709" t="str">
        <f>VLOOKUP(B709,'Highest Rating - Edited'!$B$1:$K$50,5,0)</f>
        <v>Rating Above Average</v>
      </c>
      <c r="L709" t="str">
        <f>VLOOKUP(B709,'Highest Rating - Edited'!$B$1:$K$50,6,0)</f>
        <v>Level 2</v>
      </c>
      <c r="M709" t="str">
        <f>VLOOKUP(B709,'Highest Rating - Edited'!$B$1:$K$50,7,0)</f>
        <v>First Semester</v>
      </c>
      <c r="N709" t="str">
        <f>VLOOKUP(B709,'Highest Rating - Edited'!$B$1:$K$50,8,0)</f>
        <v>New Series</v>
      </c>
      <c r="O709" t="str">
        <f>VLOOKUP(B709,'Highest Rating - Edited'!$B$1:$K$50,9,0)</f>
        <v>www.dqstream/the-uncanny-counter/ocn.com</v>
      </c>
      <c r="P709" s="4" t="str">
        <f t="shared" si="34"/>
        <v>THE UNCANNY COUNTER</v>
      </c>
      <c r="Q709" t="str">
        <f t="shared" si="35"/>
        <v>Halo K-Drama Lovers, nikmati THE UNCANNY COUNTER Ada Im Ji-kyu yang nemenin kamu di hari libur kau lho</v>
      </c>
    </row>
  </sheetData>
  <autoFilter ref="A1:Q709" xr:uid="{E5E47DD7-9B95-FA42-B231-06B3DB0A88F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7277-53E2-E143-AAEC-26A30C3E4221}">
  <dimension ref="A1:J53"/>
  <sheetViews>
    <sheetView zoomScale="125" zoomScaleNormal="283" workbookViewId="0"/>
  </sheetViews>
  <sheetFormatPr baseColWidth="10" defaultRowHeight="16"/>
  <cols>
    <col min="1" max="1" width="6.1640625" bestFit="1" customWidth="1"/>
    <col min="2" max="2" width="7.1640625" bestFit="1" customWidth="1"/>
    <col min="4" max="4" width="34.6640625" bestFit="1" customWidth="1"/>
    <col min="5" max="5" width="19.6640625" bestFit="1" customWidth="1"/>
    <col min="7" max="7" width="26.33203125" bestFit="1" customWidth="1"/>
    <col min="8" max="8" width="13.1640625" bestFit="1" customWidth="1"/>
    <col min="9" max="9" width="14.33203125" bestFit="1" customWidth="1"/>
  </cols>
  <sheetData>
    <row r="1" spans="1:10">
      <c r="A1" s="5" t="s">
        <v>0</v>
      </c>
      <c r="B1" t="s">
        <v>1458</v>
      </c>
    </row>
    <row r="3" spans="1:10">
      <c r="D3" t="s">
        <v>1349</v>
      </c>
      <c r="E3" t="s">
        <v>1433</v>
      </c>
      <c r="G3" t="s">
        <v>1397</v>
      </c>
      <c r="H3" t="str">
        <f>VLOOKUP(G3,'Highest Rating - Edited'!B:H,7,0)</f>
        <v>First Semester</v>
      </c>
    </row>
    <row r="4" spans="1:10">
      <c r="D4" t="s">
        <v>1419</v>
      </c>
      <c r="E4">
        <v>182</v>
      </c>
      <c r="G4" t="s">
        <v>1383</v>
      </c>
      <c r="H4" t="str">
        <f>VLOOKUP(G4,'Highest Rating - Edited'!B:H,7,0)</f>
        <v>First Semester</v>
      </c>
    </row>
    <row r="5" spans="1:10">
      <c r="D5" t="s">
        <v>1382</v>
      </c>
      <c r="E5">
        <v>194</v>
      </c>
      <c r="G5" t="s">
        <v>1426</v>
      </c>
      <c r="H5" t="str">
        <f>VLOOKUP(G5,'Highest Rating - Edited'!B:H,7,0)</f>
        <v>First Semester</v>
      </c>
    </row>
    <row r="6" spans="1:10">
      <c r="D6" t="s">
        <v>1416</v>
      </c>
      <c r="E6">
        <v>206</v>
      </c>
    </row>
    <row r="7" spans="1:10">
      <c r="D7" t="s">
        <v>1405</v>
      </c>
      <c r="E7">
        <v>212</v>
      </c>
      <c r="G7" t="s">
        <v>1397</v>
      </c>
      <c r="H7">
        <f>COUNTIF('Merging Data'!B:C,'Pivot Highest Rating'!G7)</f>
        <v>27</v>
      </c>
      <c r="I7">
        <f>COUNTIF('Merging Data'!B:C,"SKY CASTLE")</f>
        <v>27</v>
      </c>
    </row>
    <row r="8" spans="1:10">
      <c r="D8" t="s">
        <v>1381</v>
      </c>
      <c r="E8">
        <v>241</v>
      </c>
      <c r="G8" t="s">
        <v>1383</v>
      </c>
      <c r="H8">
        <f>COUNTIF('Merging Data'!B:C,'Pivot Highest Rating'!G8)</f>
        <v>39</v>
      </c>
      <c r="I8">
        <f>COUNTIF('Merging Data'!B:C,"CRASH LANDING ON YOU")</f>
        <v>39</v>
      </c>
    </row>
    <row r="9" spans="1:10">
      <c r="D9" t="s">
        <v>1424</v>
      </c>
      <c r="E9">
        <v>1774</v>
      </c>
      <c r="G9" t="s">
        <v>1426</v>
      </c>
      <c r="H9">
        <f>COUNTIF('Merging Data'!B:C,'Pivot Highest Rating'!G9)</f>
        <v>0</v>
      </c>
      <c r="I9">
        <f>COUNTIF('Merging Data'!B:C,"THE WORLD OF THE MARRIED")</f>
        <v>0</v>
      </c>
      <c r="J9" t="s">
        <v>1441</v>
      </c>
    </row>
    <row r="10" spans="1:10">
      <c r="D10" t="s">
        <v>1390</v>
      </c>
      <c r="E10">
        <v>1784</v>
      </c>
    </row>
    <row r="11" spans="1:10">
      <c r="D11" t="s">
        <v>1414</v>
      </c>
      <c r="E11">
        <v>1823</v>
      </c>
    </row>
    <row r="12" spans="1:10">
      <c r="D12" t="s">
        <v>1407</v>
      </c>
      <c r="E12">
        <v>1844</v>
      </c>
    </row>
    <row r="13" spans="1:10">
      <c r="D13" t="s">
        <v>1391</v>
      </c>
      <c r="E13">
        <v>1913</v>
      </c>
      <c r="G13" s="2" t="s">
        <v>1447</v>
      </c>
      <c r="H13" s="2" t="s">
        <v>1378</v>
      </c>
    </row>
    <row r="14" spans="1:10">
      <c r="D14" t="s">
        <v>1385</v>
      </c>
      <c r="E14">
        <v>1915</v>
      </c>
      <c r="G14" t="s">
        <v>1444</v>
      </c>
      <c r="H14">
        <f>COUNTIF('Highest Rating - Edited'!B:G,'Pivot Highest Rating'!G14)</f>
        <v>13</v>
      </c>
      <c r="I14">
        <f>COUNTIF('Highest Rating - Edited'!B:G,"Level 1")</f>
        <v>13</v>
      </c>
    </row>
    <row r="15" spans="1:10">
      <c r="D15" t="s">
        <v>1408</v>
      </c>
      <c r="E15">
        <v>1947</v>
      </c>
      <c r="G15" t="s">
        <v>1445</v>
      </c>
      <c r="H15">
        <f>COUNTIF('Highest Rating - Edited'!B:G,'Pivot Highest Rating'!G15)</f>
        <v>23</v>
      </c>
      <c r="I15">
        <f>COUNTIF('Highest Rating - Edited'!B:G,"Level 2")</f>
        <v>23</v>
      </c>
    </row>
    <row r="16" spans="1:10">
      <c r="D16" t="s">
        <v>1431</v>
      </c>
      <c r="E16">
        <v>1957</v>
      </c>
      <c r="G16" t="s">
        <v>1446</v>
      </c>
      <c r="H16">
        <f>COUNTIF('Highest Rating - Edited'!B:G,'Pivot Highest Rating'!G16)</f>
        <v>13</v>
      </c>
      <c r="I16">
        <f>COUNTIF('Highest Rating - Edited'!B:G,"Level 3")</f>
        <v>13</v>
      </c>
    </row>
    <row r="17" spans="4:8">
      <c r="D17" t="s">
        <v>1423</v>
      </c>
      <c r="E17">
        <v>1994</v>
      </c>
    </row>
    <row r="18" spans="4:8">
      <c r="D18" t="s">
        <v>1396</v>
      </c>
      <c r="E18">
        <v>1999</v>
      </c>
      <c r="G18" s="2" t="s">
        <v>0</v>
      </c>
      <c r="H18" s="2" t="s">
        <v>1452</v>
      </c>
    </row>
    <row r="19" spans="4:8">
      <c r="D19" t="s">
        <v>1384</v>
      </c>
      <c r="E19">
        <v>2039</v>
      </c>
      <c r="G19" t="s">
        <v>1397</v>
      </c>
      <c r="H19" t="str">
        <f>VLOOKUP(G19,'Highest Rating - Edited'!B:C,2,0)</f>
        <v>JTBC</v>
      </c>
    </row>
    <row r="20" spans="4:8">
      <c r="D20" t="s">
        <v>1428</v>
      </c>
      <c r="E20">
        <v>2042</v>
      </c>
      <c r="G20" t="s">
        <v>1383</v>
      </c>
      <c r="H20" t="str">
        <f>VLOOKUP(G20,'Highest Rating - Edited'!B:C,2,0)</f>
        <v>TVN</v>
      </c>
    </row>
    <row r="21" spans="4:8">
      <c r="D21" t="s">
        <v>1410</v>
      </c>
      <c r="E21">
        <v>2065</v>
      </c>
      <c r="G21" t="s">
        <v>1426</v>
      </c>
      <c r="H21" t="str">
        <f>VLOOKUP(G21,'Highest Rating - Edited'!B:C,2,0)</f>
        <v>JTBC</v>
      </c>
    </row>
    <row r="22" spans="4:8">
      <c r="D22" t="s">
        <v>1404</v>
      </c>
      <c r="E22">
        <v>2115</v>
      </c>
    </row>
    <row r="23" spans="4:8">
      <c r="D23" t="s">
        <v>1389</v>
      </c>
      <c r="E23">
        <v>2115</v>
      </c>
      <c r="G23" t="s">
        <v>1419</v>
      </c>
      <c r="H23">
        <v>182</v>
      </c>
    </row>
    <row r="24" spans="4:8">
      <c r="D24" t="s">
        <v>1422</v>
      </c>
      <c r="E24">
        <v>2186</v>
      </c>
      <c r="G24" t="s">
        <v>1382</v>
      </c>
      <c r="H24">
        <v>194</v>
      </c>
    </row>
    <row r="25" spans="4:8">
      <c r="D25" t="s">
        <v>1421</v>
      </c>
      <c r="E25">
        <v>2195</v>
      </c>
      <c r="G25" t="s">
        <v>1416</v>
      </c>
      <c r="H25">
        <v>206</v>
      </c>
    </row>
    <row r="26" spans="4:8">
      <c r="D26" t="s">
        <v>1425</v>
      </c>
      <c r="E26">
        <v>2223</v>
      </c>
    </row>
    <row r="27" spans="4:8">
      <c r="D27" t="s">
        <v>1417</v>
      </c>
      <c r="E27">
        <v>2279</v>
      </c>
    </row>
    <row r="28" spans="4:8">
      <c r="D28" t="s">
        <v>1432</v>
      </c>
      <c r="E28">
        <v>2383</v>
      </c>
    </row>
    <row r="29" spans="4:8">
      <c r="D29" t="s">
        <v>1418</v>
      </c>
      <c r="E29">
        <v>2429</v>
      </c>
    </row>
    <row r="30" spans="4:8">
      <c r="D30" t="s">
        <v>1398</v>
      </c>
      <c r="E30">
        <v>2447</v>
      </c>
    </row>
    <row r="31" spans="4:8">
      <c r="D31" t="s">
        <v>1406</v>
      </c>
      <c r="E31">
        <v>2473</v>
      </c>
    </row>
    <row r="32" spans="4:8">
      <c r="D32" t="s">
        <v>1412</v>
      </c>
      <c r="E32">
        <v>2586</v>
      </c>
    </row>
    <row r="33" spans="4:5">
      <c r="D33" t="s">
        <v>1413</v>
      </c>
      <c r="E33">
        <v>2618</v>
      </c>
    </row>
    <row r="34" spans="4:5">
      <c r="D34" t="s">
        <v>1392</v>
      </c>
      <c r="E34">
        <v>2853</v>
      </c>
    </row>
    <row r="35" spans="4:5">
      <c r="D35" t="s">
        <v>1429</v>
      </c>
      <c r="E35">
        <v>3015</v>
      </c>
    </row>
    <row r="36" spans="4:5">
      <c r="D36" t="s">
        <v>1427</v>
      </c>
      <c r="E36">
        <v>3047</v>
      </c>
    </row>
    <row r="37" spans="4:5">
      <c r="D37" t="s">
        <v>1395</v>
      </c>
      <c r="E37">
        <v>3063</v>
      </c>
    </row>
    <row r="38" spans="4:5">
      <c r="D38" t="s">
        <v>1386</v>
      </c>
      <c r="E38">
        <v>3237</v>
      </c>
    </row>
    <row r="39" spans="4:5">
      <c r="D39" t="s">
        <v>1399</v>
      </c>
      <c r="E39">
        <v>3257</v>
      </c>
    </row>
    <row r="40" spans="4:5">
      <c r="D40" t="s">
        <v>1380</v>
      </c>
      <c r="E40">
        <v>3264</v>
      </c>
    </row>
    <row r="41" spans="4:5">
      <c r="D41" t="s">
        <v>1415</v>
      </c>
      <c r="E41">
        <v>3344</v>
      </c>
    </row>
    <row r="42" spans="4:5">
      <c r="D42" t="s">
        <v>1394</v>
      </c>
      <c r="E42">
        <v>3419</v>
      </c>
    </row>
    <row r="43" spans="4:5">
      <c r="D43" t="s">
        <v>1387</v>
      </c>
      <c r="E43">
        <v>3579</v>
      </c>
    </row>
    <row r="44" spans="4:5">
      <c r="D44" t="s">
        <v>1388</v>
      </c>
      <c r="E44">
        <v>3674</v>
      </c>
    </row>
    <row r="45" spans="4:5">
      <c r="D45" t="s">
        <v>1430</v>
      </c>
      <c r="E45">
        <v>3841</v>
      </c>
    </row>
    <row r="46" spans="4:5">
      <c r="D46" t="s">
        <v>1409</v>
      </c>
      <c r="E46">
        <v>3853</v>
      </c>
    </row>
    <row r="47" spans="4:5">
      <c r="D47" t="s">
        <v>1411</v>
      </c>
      <c r="E47">
        <v>4425</v>
      </c>
    </row>
    <row r="48" spans="4:5">
      <c r="D48" t="s">
        <v>1420</v>
      </c>
      <c r="E48">
        <v>4631</v>
      </c>
    </row>
    <row r="49" spans="4:5">
      <c r="D49" t="s">
        <v>1393</v>
      </c>
      <c r="E49">
        <v>4749</v>
      </c>
    </row>
    <row r="50" spans="4:5">
      <c r="D50" t="s">
        <v>1426</v>
      </c>
      <c r="E50">
        <v>6248</v>
      </c>
    </row>
    <row r="51" spans="4:5">
      <c r="D51" t="s">
        <v>1383</v>
      </c>
      <c r="E51">
        <v>6337</v>
      </c>
    </row>
    <row r="52" spans="4:5">
      <c r="D52" t="s">
        <v>1397</v>
      </c>
      <c r="E52">
        <v>6508</v>
      </c>
    </row>
    <row r="53" spans="4:5">
      <c r="D53" t="s">
        <v>1350</v>
      </c>
      <c r="E53">
        <v>130524</v>
      </c>
    </row>
  </sheetData>
  <autoFilter ref="D3:E53" xr:uid="{94E3DD06-6920-C043-8235-E67CE13DF70A}">
    <sortState ref="D4:E53">
      <sortCondition ref="E3:E5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Highest Rating</vt:lpstr>
      <vt:lpstr>Sheet10</vt:lpstr>
      <vt:lpstr>Sheet6</vt:lpstr>
      <vt:lpstr>Highest Rating - Edited</vt:lpstr>
      <vt:lpstr>Actor</vt:lpstr>
      <vt:lpstr>Actor - Edited</vt:lpstr>
      <vt:lpstr>Pivot Table Merging Data</vt:lpstr>
      <vt:lpstr>Merging Data</vt:lpstr>
      <vt:lpstr>Pivot Highest Rating</vt:lpstr>
      <vt:lpstr>Investigation Result</vt:lpstr>
      <vt:lpstr>Sheet9</vt:lpstr>
      <vt:lpstr>Sheet8</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2022-12-07T12:45:08Z</dcterms:created>
  <dcterms:modified xsi:type="dcterms:W3CDTF">2022-12-17T05:04:36Z</dcterms:modified>
</cp:coreProperties>
</file>